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50AE09F4-CFFE-47AC-847C-8E8971A6E929}" xr6:coauthVersionLast="47" xr6:coauthVersionMax="47" xr10:uidLastSave="{00000000-0000-0000-0000-000000000000}"/>
  <bookViews>
    <workbookView xWindow="-108" yWindow="-108" windowWidth="23256" windowHeight="12456" activeTab="2" xr2:uid="{1BACB6F9-20DC-4922-8B0A-728848F05AF8}"/>
  </bookViews>
  <sheets>
    <sheet name="main marketing dashboard" sheetId="1" r:id="rId1"/>
    <sheet name="Youtube marketing " sheetId="2" r:id="rId2"/>
    <sheet name="linkedin marketing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E29" i="3"/>
  <c r="E30" i="3"/>
  <c r="P27" i="3"/>
  <c r="O27" i="3"/>
  <c r="N27" i="3"/>
  <c r="M27" i="3"/>
  <c r="L27" i="3"/>
  <c r="K27" i="3"/>
  <c r="J27" i="3"/>
  <c r="I27" i="3"/>
  <c r="H27" i="3"/>
  <c r="G27" i="3"/>
  <c r="F27" i="3"/>
  <c r="E27" i="3"/>
  <c r="E31" i="3" s="1"/>
  <c r="P26" i="3"/>
  <c r="O26" i="3"/>
  <c r="N26" i="3"/>
  <c r="M26" i="3"/>
  <c r="L26" i="3"/>
  <c r="K26" i="3"/>
  <c r="J26" i="3"/>
  <c r="I26" i="3"/>
  <c r="H26" i="3"/>
  <c r="G26" i="3"/>
  <c r="F26" i="3"/>
  <c r="E26" i="3"/>
  <c r="P25" i="3"/>
  <c r="O25" i="3"/>
  <c r="N25" i="3"/>
  <c r="M25" i="3"/>
  <c r="L25" i="3"/>
  <c r="K25" i="3"/>
  <c r="J25" i="3"/>
  <c r="I25" i="3"/>
  <c r="H25" i="3"/>
  <c r="G25" i="3"/>
  <c r="F25" i="3"/>
  <c r="E25" i="3"/>
  <c r="P24" i="3"/>
  <c r="O24" i="3"/>
  <c r="N24" i="3"/>
  <c r="M24" i="3"/>
  <c r="L24" i="3"/>
  <c r="K24" i="3"/>
  <c r="J24" i="3"/>
  <c r="I24" i="3"/>
  <c r="H24" i="3"/>
  <c r="G24" i="3"/>
  <c r="F24" i="3"/>
  <c r="E24" i="3"/>
  <c r="M20" i="3"/>
  <c r="P20" i="3" s="1"/>
  <c r="L20" i="3"/>
  <c r="K20" i="3"/>
  <c r="J20" i="3"/>
  <c r="I20" i="3"/>
  <c r="H20" i="3"/>
  <c r="G20" i="3"/>
  <c r="F20" i="3"/>
  <c r="E20" i="3"/>
  <c r="O19" i="2"/>
  <c r="N19" i="2"/>
  <c r="M19" i="2"/>
  <c r="L19" i="2"/>
  <c r="K19" i="2"/>
  <c r="J19" i="2"/>
  <c r="I19" i="2"/>
  <c r="H19" i="2"/>
  <c r="G19" i="2"/>
  <c r="F19" i="2"/>
  <c r="E19" i="2"/>
  <c r="D19" i="2"/>
  <c r="P180" i="1"/>
  <c r="O180" i="1"/>
  <c r="N180" i="1"/>
  <c r="M180" i="1"/>
  <c r="L180" i="1"/>
  <c r="K180" i="1"/>
  <c r="J180" i="1"/>
  <c r="I180" i="1"/>
  <c r="H180" i="1"/>
  <c r="G180" i="1"/>
  <c r="F180" i="1"/>
  <c r="E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P175" i="1"/>
  <c r="O175" i="1"/>
  <c r="O82" i="1" s="1"/>
  <c r="N175" i="1"/>
  <c r="N82" i="1" s="1"/>
  <c r="M175" i="1"/>
  <c r="M82" i="1" s="1"/>
  <c r="L175" i="1"/>
  <c r="L82" i="1" s="1"/>
  <c r="K175" i="1"/>
  <c r="K82" i="1" s="1"/>
  <c r="J175" i="1"/>
  <c r="J82" i="1" s="1"/>
  <c r="I175" i="1"/>
  <c r="I82" i="1" s="1"/>
  <c r="H175" i="1"/>
  <c r="H82" i="1" s="1"/>
  <c r="G175" i="1"/>
  <c r="G82" i="1" s="1"/>
  <c r="F175" i="1"/>
  <c r="F82" i="1" s="1"/>
  <c r="E175" i="1"/>
  <c r="E82" i="1" s="1"/>
  <c r="P174" i="1"/>
  <c r="O174" i="1"/>
  <c r="N174" i="1"/>
  <c r="M174" i="1"/>
  <c r="L174" i="1"/>
  <c r="K174" i="1"/>
  <c r="J174" i="1"/>
  <c r="I174" i="1"/>
  <c r="H174" i="1"/>
  <c r="G174" i="1"/>
  <c r="F174" i="1"/>
  <c r="E174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P140" i="1"/>
  <c r="P81" i="1" s="1"/>
  <c r="O140" i="1"/>
  <c r="O81" i="1" s="1"/>
  <c r="N140" i="1"/>
  <c r="N81" i="1" s="1"/>
  <c r="M140" i="1"/>
  <c r="M81" i="1" s="1"/>
  <c r="L140" i="1"/>
  <c r="L81" i="1" s="1"/>
  <c r="K140" i="1"/>
  <c r="K81" i="1" s="1"/>
  <c r="J140" i="1"/>
  <c r="J81" i="1" s="1"/>
  <c r="I140" i="1"/>
  <c r="I81" i="1" s="1"/>
  <c r="H140" i="1"/>
  <c r="H81" i="1" s="1"/>
  <c r="G140" i="1"/>
  <c r="G81" i="1" s="1"/>
  <c r="F140" i="1"/>
  <c r="F81" i="1" s="1"/>
  <c r="E140" i="1"/>
  <c r="E81" i="1" s="1"/>
  <c r="P139" i="1"/>
  <c r="P80" i="1" s="1"/>
  <c r="O139" i="1"/>
  <c r="O80" i="1" s="1"/>
  <c r="N139" i="1"/>
  <c r="N80" i="1" s="1"/>
  <c r="M139" i="1"/>
  <c r="M80" i="1" s="1"/>
  <c r="L139" i="1"/>
  <c r="L80" i="1" s="1"/>
  <c r="K139" i="1"/>
  <c r="K80" i="1" s="1"/>
  <c r="J139" i="1"/>
  <c r="J80" i="1" s="1"/>
  <c r="I139" i="1"/>
  <c r="I80" i="1" s="1"/>
  <c r="H139" i="1"/>
  <c r="H80" i="1" s="1"/>
  <c r="G139" i="1"/>
  <c r="G80" i="1" s="1"/>
  <c r="F139" i="1"/>
  <c r="F80" i="1" s="1"/>
  <c r="E139" i="1"/>
  <c r="E80" i="1" s="1"/>
  <c r="P137" i="1"/>
  <c r="O137" i="1"/>
  <c r="O88" i="1" s="1"/>
  <c r="N137" i="1"/>
  <c r="N88" i="1" s="1"/>
  <c r="M137" i="1"/>
  <c r="M88" i="1" s="1"/>
  <c r="L137" i="1"/>
  <c r="L88" i="1" s="1"/>
  <c r="K137" i="1"/>
  <c r="K88" i="1" s="1"/>
  <c r="J137" i="1"/>
  <c r="J88" i="1" s="1"/>
  <c r="I137" i="1"/>
  <c r="I88" i="1" s="1"/>
  <c r="H137" i="1"/>
  <c r="H88" i="1" s="1"/>
  <c r="G137" i="1"/>
  <c r="G88" i="1" s="1"/>
  <c r="F137" i="1"/>
  <c r="F88" i="1" s="1"/>
  <c r="E137" i="1"/>
  <c r="P136" i="1"/>
  <c r="O136" i="1"/>
  <c r="O87" i="1" s="1"/>
  <c r="N136" i="1"/>
  <c r="N87" i="1" s="1"/>
  <c r="M136" i="1"/>
  <c r="M87" i="1" s="1"/>
  <c r="L136" i="1"/>
  <c r="L87" i="1" s="1"/>
  <c r="K136" i="1"/>
  <c r="K87" i="1" s="1"/>
  <c r="J136" i="1"/>
  <c r="J87" i="1" s="1"/>
  <c r="I136" i="1"/>
  <c r="I87" i="1" s="1"/>
  <c r="H136" i="1"/>
  <c r="H87" i="1" s="1"/>
  <c r="G136" i="1"/>
  <c r="G87" i="1" s="1"/>
  <c r="F136" i="1"/>
  <c r="F87" i="1" s="1"/>
  <c r="E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P133" i="1"/>
  <c r="P79" i="1" s="1"/>
  <c r="P91" i="1" s="1"/>
  <c r="O133" i="1"/>
  <c r="O79" i="1" s="1"/>
  <c r="N133" i="1"/>
  <c r="N79" i="1" s="1"/>
  <c r="M133" i="1"/>
  <c r="M79" i="1" s="1"/>
  <c r="L133" i="1"/>
  <c r="L79" i="1" s="1"/>
  <c r="K133" i="1"/>
  <c r="K79" i="1" s="1"/>
  <c r="J133" i="1"/>
  <c r="J79" i="1" s="1"/>
  <c r="I133" i="1"/>
  <c r="I79" i="1" s="1"/>
  <c r="H133" i="1"/>
  <c r="H79" i="1" s="1"/>
  <c r="G133" i="1"/>
  <c r="G79" i="1" s="1"/>
  <c r="F133" i="1"/>
  <c r="F79" i="1" s="1"/>
  <c r="E133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P88" i="1"/>
  <c r="P87" i="1"/>
  <c r="P82" i="1"/>
  <c r="N20" i="3" l="1"/>
  <c r="O20" i="3"/>
  <c r="E96" i="1"/>
  <c r="D102" i="1"/>
  <c r="D109" i="1"/>
  <c r="E109" i="1" s="1"/>
  <c r="E98" i="1"/>
  <c r="D104" i="1"/>
  <c r="E104" i="1" s="1"/>
  <c r="D108" i="1"/>
  <c r="E122" i="1" s="1"/>
  <c r="E97" i="1"/>
  <c r="D103" i="1"/>
  <c r="E103" i="1" s="1"/>
  <c r="D110" i="1"/>
  <c r="E110" i="1" s="1"/>
  <c r="D105" i="1"/>
  <c r="E105" i="1" s="1"/>
  <c r="D111" i="1"/>
  <c r="E111" i="1" s="1"/>
  <c r="E117" i="1"/>
  <c r="E119" i="1"/>
  <c r="P84" i="1"/>
  <c r="P90" i="1"/>
  <c r="D98" i="1"/>
  <c r="E108" i="1"/>
  <c r="E120" i="1"/>
  <c r="E118" i="1"/>
  <c r="F90" i="1"/>
  <c r="F84" i="1"/>
  <c r="F91" i="1"/>
  <c r="F85" i="1"/>
  <c r="F83" i="1"/>
  <c r="G90" i="1"/>
  <c r="G84" i="1"/>
  <c r="G91" i="1"/>
  <c r="G85" i="1"/>
  <c r="G83" i="1"/>
  <c r="H90" i="1"/>
  <c r="H84" i="1"/>
  <c r="H91" i="1"/>
  <c r="H85" i="1"/>
  <c r="H83" i="1"/>
  <c r="I91" i="1"/>
  <c r="I85" i="1"/>
  <c r="I83" i="1"/>
  <c r="I90" i="1"/>
  <c r="I84" i="1"/>
  <c r="E102" i="1"/>
  <c r="E99" i="1"/>
  <c r="D99" i="1"/>
  <c r="E79" i="1"/>
  <c r="E88" i="1"/>
  <c r="J91" i="1"/>
  <c r="J90" i="1"/>
  <c r="J85" i="1"/>
  <c r="J84" i="1"/>
  <c r="J83" i="1"/>
  <c r="K91" i="1"/>
  <c r="K90" i="1"/>
  <c r="K85" i="1"/>
  <c r="K84" i="1"/>
  <c r="K83" i="1"/>
  <c r="P83" i="1"/>
  <c r="P85" i="1"/>
  <c r="L91" i="1"/>
  <c r="L90" i="1"/>
  <c r="L85" i="1"/>
  <c r="L84" i="1"/>
  <c r="L83" i="1"/>
  <c r="E87" i="1"/>
  <c r="D96" i="1"/>
  <c r="M91" i="1"/>
  <c r="M90" i="1"/>
  <c r="M85" i="1"/>
  <c r="M84" i="1"/>
  <c r="M83" i="1"/>
  <c r="N91" i="1"/>
  <c r="N90" i="1"/>
  <c r="N85" i="1"/>
  <c r="N84" i="1"/>
  <c r="N83" i="1"/>
  <c r="D97" i="1"/>
  <c r="O91" i="1"/>
  <c r="O90" i="1"/>
  <c r="O85" i="1"/>
  <c r="O84" i="1"/>
  <c r="O83" i="1"/>
  <c r="E121" i="1" l="1"/>
  <c r="E114" i="1"/>
  <c r="E90" i="1"/>
  <c r="E123" i="1" s="1"/>
  <c r="E84" i="1"/>
  <c r="E91" i="1"/>
  <c r="E124" i="1" s="1"/>
  <c r="E85" i="1"/>
  <c r="E83" i="1"/>
  <c r="E116" i="1" l="1"/>
  <c r="E115" i="1"/>
</calcChain>
</file>

<file path=xl/sharedStrings.xml><?xml version="1.0" encoding="utf-8"?>
<sst xmlns="http://schemas.openxmlformats.org/spreadsheetml/2006/main" count="146" uniqueCount="57">
  <si>
    <t>Particulars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</si>
  <si>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</si>
  <si>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</si>
  <si>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</si>
  <si>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</si>
  <si>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</si>
  <si>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</si>
  <si>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</si>
  <si>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</si>
  <si>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</si>
  <si>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</si>
  <si>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</si>
  <si>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</si>
  <si>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Monthly marketing spend</t>
  </si>
  <si>
    <t>Leads</t>
  </si>
  <si>
    <t>Paid Customers</t>
  </si>
  <si>
    <t>Organic &amp; Referral Customers</t>
  </si>
  <si>
    <t>Cost per lead</t>
  </si>
  <si>
    <t>CAC</t>
  </si>
  <si>
    <t>Blended CAC</t>
  </si>
  <si>
    <t>Reach</t>
  </si>
  <si>
    <t>Click</t>
  </si>
  <si>
    <t>Cost per reach</t>
  </si>
  <si>
    <t>Cost per click</t>
  </si>
  <si>
    <t>Channel wise data</t>
  </si>
  <si>
    <t>Marketing spend</t>
  </si>
  <si>
    <t>Google</t>
  </si>
  <si>
    <t>Meta</t>
  </si>
  <si>
    <t>LinkedIn</t>
  </si>
  <si>
    <t>Youtube</t>
  </si>
  <si>
    <t>Clicks</t>
  </si>
  <si>
    <t xml:space="preserve">Total </t>
  </si>
  <si>
    <t>Total Marketing spend</t>
  </si>
  <si>
    <t>Total CAC</t>
  </si>
  <si>
    <t>Total Blended CAC</t>
  </si>
  <si>
    <t>Total Leads</t>
  </si>
  <si>
    <t>Total Customers</t>
  </si>
  <si>
    <t>Total Reach</t>
  </si>
  <si>
    <t>Total Clicks</t>
  </si>
  <si>
    <t>Marketing channels</t>
  </si>
  <si>
    <t>Google marketing</t>
  </si>
  <si>
    <t>Expense</t>
  </si>
  <si>
    <t>Impressions</t>
  </si>
  <si>
    <t>Clicks to leads</t>
  </si>
  <si>
    <t>Leads to sales</t>
  </si>
  <si>
    <t>META marketing</t>
  </si>
  <si>
    <t>LinkedIn marketing</t>
  </si>
  <si>
    <t>Spent</t>
  </si>
  <si>
    <t>Youtube marketing</t>
  </si>
  <si>
    <t>Marketing expense</t>
  </si>
  <si>
    <t>Engagement rate</t>
  </si>
  <si>
    <t>clicks</t>
  </si>
  <si>
    <t>Organic leads</t>
  </si>
  <si>
    <t>Referral leads</t>
  </si>
  <si>
    <t>Engagement</t>
  </si>
  <si>
    <t>Total LinkedIn spend</t>
  </si>
  <si>
    <t>Total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</si>
</sst>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6" formatCode="&quot;₹&quot;\ #,##0"/>
    <numFmt numFmtId="167" formatCode="&quot;₹&quot;\ #,##0.0"/>
    <numFmt numFmtId="172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4" fillId="0" borderId="0"/>
    <xf numFmtId="43" fontId="5" fillId="0" borderId="0" applyFont="0" applyFill="0" applyBorder="0" applyAlignment="0" applyProtection="0"/>
    <xf numFmtId="0" fontId="4" fillId="0" borderId="0"/>
    <xf numFmtId="0" fontId="4" fillId="0" borderId="0"/>
  </cellStyleXfs>
  <cellXfs count="11">
    <xf numFmtId="0" fontId="0" fillId="0" borderId="0" xfId="0"/>
    <xf numFmtId="0" fontId="0" fillId="0" borderId="0" xfId="0"/>
    <xf numFmtId="17" fontId="3" fillId="2" borderId="0" xfId="0" applyNumberFormat="1" applyFont="1" applyFill="1"/>
    <xf numFmtId="0" fontId="3" fillId="3" borderId="0" xfId="0" applyFont="1" applyFill="1"/>
    <xf numFmtId="0" fontId="0" fillId="4" borderId="0" xfId="0" applyFill="1"/>
    <xf numFmtId="167" fontId="0" fillId="4" borderId="0" xfId="0" applyNumberFormat="1" applyFill="1"/>
    <xf numFmtId="0" fontId="3" fillId="5" borderId="0" xfId="0" applyFont="1" applyFill="1"/>
    <xf numFmtId="0" fontId="2" fillId="4" borderId="0" xfId="0" applyFont="1" applyFill="1"/>
    <xf numFmtId="166" fontId="0" fillId="4" borderId="0" xfId="0" applyNumberFormat="1" applyFill="1"/>
    <xf numFmtId="9" fontId="0" fillId="4" borderId="0" xfId="1" applyFont="1" applyFill="1"/>
    <xf numFmtId="172" fontId="0" fillId="4" borderId="0" xfId="0" applyNumberFormat="1" applyFill="1"/>
  </cellXfs>
  <cellStyles count="9">
    <cellStyle name="Comma 3" xfId="6" xr:uid="{FF94656C-8A0A-4C84-9B51-DF057E3D0725}"/>
    <cellStyle name="Currency 2" xfId="2" xr:uid="{C2D397D5-7D4A-43C0-9D15-844C25B0F2D3}"/>
    <cellStyle name="Normal" xfId="0" builtinId="0"/>
    <cellStyle name="Normal 10 2 2" xfId="5" xr:uid="{3E7F2FC2-DD44-4087-81E9-3B0FD0EF927D}"/>
    <cellStyle name="Normal 14" xfId="4" xr:uid="{5A4A5C18-17CF-4880-8933-43BA01DC0B8B}"/>
    <cellStyle name="Normal 2 3" xfId="8" xr:uid="{AE7E6878-C2BE-4B2F-81A8-A3255C339422}"/>
    <cellStyle name="Normal 3" xfId="3" xr:uid="{8906557A-9398-4AA8-8A79-A1C033F0E137}"/>
    <cellStyle name="Normal 382" xfId="7" xr:uid="{34B5CE0F-D0B1-4E3F-9CE5-B7589812076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8114610673666"/>
          <c:y val="5.0925925925925923E-2"/>
          <c:w val="0.82572681539807535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'[1]Marketing dashboard'!$A$75</c:f>
              <c:strCache>
                <c:ptCount val="1"/>
                <c:pt idx="0">
                  <c:v>Monthly marketing spend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'[1]Marketing dashboard'!$D$74:$O$74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'[1]Marketing dashboard'!$D$75:$O$75</c:f>
              <c:numCache>
                <c:formatCode>"₹"\ #,##0</c:formatCode>
                <c:ptCount val="12"/>
                <c:pt idx="0">
                  <c:v>248500</c:v>
                </c:pt>
                <c:pt idx="1">
                  <c:v>248500</c:v>
                </c:pt>
                <c:pt idx="2">
                  <c:v>246500</c:v>
                </c:pt>
                <c:pt idx="3">
                  <c:v>247400</c:v>
                </c:pt>
                <c:pt idx="4">
                  <c:v>256400</c:v>
                </c:pt>
                <c:pt idx="5">
                  <c:v>262900</c:v>
                </c:pt>
                <c:pt idx="6">
                  <c:v>264900</c:v>
                </c:pt>
                <c:pt idx="7">
                  <c:v>263900</c:v>
                </c:pt>
                <c:pt idx="8">
                  <c:v>260900</c:v>
                </c:pt>
                <c:pt idx="9">
                  <c:v>269900</c:v>
                </c:pt>
                <c:pt idx="10">
                  <c:v>271900</c:v>
                </c:pt>
                <c:pt idx="11">
                  <c:v>275900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B-476C-94F0-676542F9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68125056"/>
        <c:axId val="1768124576"/>
      </c:barChart>
      <c:lineChart>
        <c:grouping val="stacked"/>
        <c:varyColors val="0"/>
        <c:ser>
          <c:idx val="1"/>
          <c:order val="1"/>
          <c:tx>
            <c:strRef>
              <c:f>'[1]Marketing dashboard'!$A$76</c:f>
              <c:strCache>
                <c:ptCount val="1"/>
                <c:pt idx="0">
                  <c:v>Leads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960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'[1]Marketing dashboard'!$D$74:$O$74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'[1]Marketing dashboard'!$D$76:$O$76</c:f>
              <c:numCache>
                <c:formatCode>General</c:formatCode>
                <c:ptCount val="12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105</c:v>
                </c:pt>
                <c:pt idx="4">
                  <c:v>108</c:v>
                </c:pt>
                <c:pt idx="5">
                  <c:v>111</c:v>
                </c:pt>
                <c:pt idx="6">
                  <c:v>112</c:v>
                </c:pt>
                <c:pt idx="7">
                  <c:v>114</c:v>
                </c:pt>
                <c:pt idx="8">
                  <c:v>111</c:v>
                </c:pt>
                <c:pt idx="9">
                  <c:v>114</c:v>
                </c:pt>
                <c:pt idx="10">
                  <c:v>116</c:v>
                </c:pt>
                <c:pt idx="1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76C-94F0-676542F9F18C}"/>
            </c:ext>
          </c:extLst>
        </c:ser>
        <c:ser>
          <c:idx val="2"/>
          <c:order val="2"/>
          <c:tx>
            <c:strRef>
              <c:f>'[1]Marketing dashboard'!$A$77</c:f>
              <c:strCache>
                <c:ptCount val="1"/>
                <c:pt idx="0">
                  <c:v>Paid Customers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960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'[1]Marketing dashboard'!$D$74:$O$74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'[1]Marketing dashboard'!$D$77:$O$77</c:f>
              <c:numCache>
                <c:formatCode>General</c:formatCode>
                <c:ptCount val="12"/>
                <c:pt idx="0">
                  <c:v>47</c:v>
                </c:pt>
                <c:pt idx="1">
                  <c:v>47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50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76C-94F0-676542F9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320064"/>
        <c:axId val="1866315264"/>
      </c:lineChart>
      <c:catAx>
        <c:axId val="17681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24576"/>
        <c:crosses val="autoZero"/>
        <c:auto val="1"/>
        <c:lblAlgn val="ctr"/>
        <c:lblOffset val="100"/>
        <c:noMultiLvlLbl val="0"/>
      </c:catAx>
      <c:valAx>
        <c:axId val="1768124576"/>
        <c:scaling>
          <c:orientation val="minMax"/>
          <c:max val="300000"/>
        </c:scaling>
        <c:delete val="0"/>
        <c:axPos val="l"/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25056"/>
        <c:crosses val="autoZero"/>
        <c:crossBetween val="between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 b="1"/>
                    <a:t>Lakhs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  <c:valAx>
        <c:axId val="1866315264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20064"/>
        <c:crosses val="max"/>
        <c:crossBetween val="between"/>
      </c:valAx>
      <c:catAx>
        <c:axId val="18663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631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27143482064742"/>
          <c:y val="2.8355934674832307E-2"/>
          <c:w val="0.6445682414698162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7097112860892389E-2"/>
          <c:y val="0.2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07042869641295"/>
          <c:y val="6.5776829979585894E-2"/>
          <c:w val="0.4738591426071741"/>
          <c:h val="0.7897652376786235"/>
        </c:manualLayout>
      </c:layout>
      <c:doughnutChart>
        <c:varyColors val="1"/>
        <c:ser>
          <c:idx val="0"/>
          <c:order val="0"/>
          <c:tx>
            <c:strRef>
              <c:f>'[1]Marketing dashboard'!$A$91</c:f>
              <c:strCache>
                <c:ptCount val="1"/>
                <c:pt idx="0">
                  <c:v>Marketing spend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A5A5A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56-46E9-9338-0B27BF5A5E2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56-46E9-9338-0B27BF5A5E2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56-46E9-9338-0B27BF5A5E21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56-46E9-9338-0B27BF5A5E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'[1]Marketing dashboard'!$A$92:$A$95</c:f>
              <c:strCache>
                <c:ptCount val="4"/>
                <c:pt idx="0">
                  <c:v>Google</c:v>
                </c:pt>
                <c:pt idx="1">
                  <c:v>Meta</c:v>
                </c:pt>
                <c:pt idx="2">
                  <c:v>LinkedIn</c:v>
                </c:pt>
                <c:pt idx="3">
                  <c:v>Youtube</c:v>
                </c:pt>
              </c:strCache>
            </c:strRef>
          </c:cat>
          <c:val>
            <c:numRef>
              <c:f>'[1]Marketing dashboard'!$D$92:$D$95</c:f>
              <c:numCache>
                <c:formatCode>0%</c:formatCode>
                <c:ptCount val="4"/>
                <c:pt idx="0">
                  <c:v>0.25869258403900436</c:v>
                </c:pt>
                <c:pt idx="1">
                  <c:v>0.23976777007954836</c:v>
                </c:pt>
                <c:pt idx="2">
                  <c:v>0.27007954837054143</c:v>
                </c:pt>
                <c:pt idx="3">
                  <c:v>0.23146009751090582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56-46E9-9338-0B27BF5A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397782020940215E-2"/>
          <c:y val="0.4040402612157405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5016916463093"/>
          <c:y val="6.1904761904761907E-2"/>
          <c:w val="0.83339822385751283"/>
          <c:h val="0.83715110611173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'[1]Marketing dashboard'!$A$97</c:f>
              <c:strCache>
                <c:ptCount val="1"/>
                <c:pt idx="0">
                  <c:v>Reach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'[1]Marketing dashboard'!$A$98:$A$101</c:f>
              <c:strCache>
                <c:ptCount val="4"/>
                <c:pt idx="0">
                  <c:v>Google</c:v>
                </c:pt>
                <c:pt idx="1">
                  <c:v>Meta</c:v>
                </c:pt>
                <c:pt idx="2">
                  <c:v>LinkedIn</c:v>
                </c:pt>
                <c:pt idx="3">
                  <c:v>Youtube</c:v>
                </c:pt>
              </c:strCache>
            </c:strRef>
          </c:cat>
          <c:val>
            <c:numRef>
              <c:f>'[1]Marketing dashboard'!$C$98:$C$101</c:f>
              <c:numCache>
                <c:formatCode>General</c:formatCode>
                <c:ptCount val="4"/>
                <c:pt idx="0">
                  <c:v>7006</c:v>
                </c:pt>
                <c:pt idx="1">
                  <c:v>3928</c:v>
                </c:pt>
                <c:pt idx="2">
                  <c:v>4003</c:v>
                </c:pt>
                <c:pt idx="3">
                  <c:v>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A-42A2-839E-03E127DF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414900656"/>
        <c:axId val="1414900176"/>
      </c:barChart>
      <c:catAx>
        <c:axId val="141490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00176"/>
        <c:crosses val="autoZero"/>
        <c:auto val="1"/>
        <c:lblAlgn val="ctr"/>
        <c:lblOffset val="100"/>
        <c:noMultiLvlLbl val="0"/>
      </c:catAx>
      <c:valAx>
        <c:axId val="141490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87760342906777E-2"/>
          <c:y val="0.3446969696969697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22526030400044"/>
          <c:y val="3.8904242929898664E-2"/>
          <c:w val="0.79760856815974923"/>
          <c:h val="0.8700627487789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'[1]Marketing dashboard'!$A$91</c:f>
              <c:strCache>
                <c:ptCount val="1"/>
                <c:pt idx="0">
                  <c:v>Marketing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'[1]Marketing dashboard'!$A$92:$A$95</c:f>
              <c:strCache>
                <c:ptCount val="4"/>
                <c:pt idx="0">
                  <c:v>Google</c:v>
                </c:pt>
                <c:pt idx="1">
                  <c:v>Meta</c:v>
                </c:pt>
                <c:pt idx="2">
                  <c:v>LinkedIn</c:v>
                </c:pt>
                <c:pt idx="3">
                  <c:v>Youtube</c:v>
                </c:pt>
              </c:strCache>
            </c:strRef>
          </c:cat>
          <c:val>
            <c:numRef>
              <c:f>'[1]Marketing dashboard'!$C$92:$C$95</c:f>
              <c:numCache>
                <c:formatCode>"₹"\ #,##0</c:formatCode>
                <c:ptCount val="4"/>
                <c:pt idx="0">
                  <c:v>806500</c:v>
                </c:pt>
                <c:pt idx="1">
                  <c:v>747500</c:v>
                </c:pt>
                <c:pt idx="2">
                  <c:v>842000</c:v>
                </c:pt>
                <c:pt idx="3">
                  <c:v>721600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8CA-B3A5-CA0D0A40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866328704"/>
        <c:axId val="1866316704"/>
      </c:barChart>
      <c:catAx>
        <c:axId val="18663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16704"/>
        <c:crosses val="autoZero"/>
        <c:auto val="1"/>
        <c:lblAlgn val="ctr"/>
        <c:lblOffset val="100"/>
        <c:noMultiLvlLbl val="0"/>
      </c:catAx>
      <c:valAx>
        <c:axId val="1866316704"/>
        <c:scaling>
          <c:orientation val="minMax"/>
          <c:max val="1000000"/>
        </c:scaling>
        <c:delete val="0"/>
        <c:axPos val="l"/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28704"/>
        <c:crosses val="autoZero"/>
        <c:crossBetween val="between"/>
        <c:dispUnits>
          <c:builtInUnit val="hundred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 algn="ctr">
                    <a:defRPr lang="en-IN"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rPr>
                    <a:t>Lakhs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lang="en-I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4611432241490077E-2"/>
          <c:y val="0.41997961264016309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0252757422663"/>
          <c:y val="5.107049692182971E-2"/>
          <c:w val="0.84562842939430272"/>
          <c:h val="0.86716944785571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'[1]Marketing dashboard'!$A$103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'[1]Marketing dashboard'!$A$104:$A$107</c:f>
              <c:strCache>
                <c:ptCount val="4"/>
                <c:pt idx="0">
                  <c:v>Google</c:v>
                </c:pt>
                <c:pt idx="1">
                  <c:v>Meta</c:v>
                </c:pt>
                <c:pt idx="2">
                  <c:v>LinkedIn</c:v>
                </c:pt>
                <c:pt idx="3">
                  <c:v>Youtube</c:v>
                </c:pt>
              </c:strCache>
            </c:strRef>
          </c:cat>
          <c:val>
            <c:numRef>
              <c:f>'[1]Marketing dashboard'!$C$104:$C$107</c:f>
              <c:numCache>
                <c:formatCode>General</c:formatCode>
                <c:ptCount val="4"/>
                <c:pt idx="0">
                  <c:v>499</c:v>
                </c:pt>
                <c:pt idx="1">
                  <c:v>739</c:v>
                </c:pt>
                <c:pt idx="2">
                  <c:v>1037</c:v>
                </c:pt>
                <c:pt idx="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7-4F74-BC47-AE228214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66012464"/>
        <c:axId val="1766013424"/>
      </c:barChart>
      <c:catAx>
        <c:axId val="17660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13424"/>
        <c:crosses val="autoZero"/>
        <c:auto val="1"/>
        <c:lblAlgn val="ctr"/>
        <c:lblOffset val="100"/>
        <c:noMultiLvlLbl val="0"/>
      </c:catAx>
      <c:valAx>
        <c:axId val="176601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0927384076992E-2"/>
          <c:y val="5.0925925925925923E-2"/>
          <c:w val="0.9108635170603675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'[1]Youtube mkt''g'!$B$25</c:f>
              <c:strCache>
                <c:ptCount val="1"/>
                <c:pt idx="0">
                  <c:v>Reach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908601454414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E5-4CC2-A252-50E2A8734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'[1]Google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'[1]Youtube mkt''g'!$E$25:$P$25</c:f>
              <c:numCache>
                <c:formatCode>General</c:formatCode>
                <c:ptCount val="12"/>
                <c:pt idx="0">
                  <c:v>335</c:v>
                </c:pt>
                <c:pt idx="1">
                  <c:v>341</c:v>
                </c:pt>
                <c:pt idx="2">
                  <c:v>329</c:v>
                </c:pt>
                <c:pt idx="3">
                  <c:v>348</c:v>
                </c:pt>
                <c:pt idx="4">
                  <c:v>360</c:v>
                </c:pt>
                <c:pt idx="5">
                  <c:v>360</c:v>
                </c:pt>
                <c:pt idx="6">
                  <c:v>371</c:v>
                </c:pt>
                <c:pt idx="7">
                  <c:v>348</c:v>
                </c:pt>
                <c:pt idx="8">
                  <c:v>365</c:v>
                </c:pt>
                <c:pt idx="9">
                  <c:v>383</c:v>
                </c:pt>
                <c:pt idx="10">
                  <c:v>389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5-4CC2-A252-50E2A8734C7D}"/>
            </c:ext>
          </c:extLst>
        </c:ser>
        <c:ser>
          <c:idx val="1"/>
          <c:order val="1"/>
          <c:tx>
            <c:strRef>
              <c:f>'[1]Youtube mkt''g'!$B$26</c:f>
              <c:strCache>
                <c:ptCount val="1"/>
                <c:pt idx="0">
                  <c:v>Engagement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144000" tIns="19050" rIns="38100" bIns="19050" anchor="t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'[1]Google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'[1]Youtube mkt''g'!$E$26:$P$26</c:f>
              <c:numCache>
                <c:formatCode>General</c:formatCode>
                <c:ptCount val="12"/>
                <c:pt idx="0">
                  <c:v>121</c:v>
                </c:pt>
                <c:pt idx="1">
                  <c:v>123</c:v>
                </c:pt>
                <c:pt idx="2">
                  <c:v>119</c:v>
                </c:pt>
                <c:pt idx="3">
                  <c:v>125</c:v>
                </c:pt>
                <c:pt idx="4">
                  <c:v>130</c:v>
                </c:pt>
                <c:pt idx="5">
                  <c:v>130</c:v>
                </c:pt>
                <c:pt idx="6">
                  <c:v>134</c:v>
                </c:pt>
                <c:pt idx="7">
                  <c:v>125</c:v>
                </c:pt>
                <c:pt idx="8">
                  <c:v>132</c:v>
                </c:pt>
                <c:pt idx="9">
                  <c:v>138</c:v>
                </c:pt>
                <c:pt idx="10">
                  <c:v>140</c:v>
                </c:pt>
                <c:pt idx="1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5-4CC2-A252-50E2A873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023936"/>
        <c:axId val="36024896"/>
      </c:barChart>
      <c:lineChart>
        <c:grouping val="stacked"/>
        <c:varyColors val="0"/>
        <c:ser>
          <c:idx val="2"/>
          <c:order val="2"/>
          <c:tx>
            <c:strRef>
              <c:f>'[1]Youtube mkt''g'!$B$24</c:f>
              <c:strCache>
                <c:ptCount val="1"/>
                <c:pt idx="0">
                  <c:v>Cost per reach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'[1]Youtube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'[1]Youtube mkt''g'!$E$24:$P$24</c:f>
              <c:numCache>
                <c:formatCode>"₹"\ #,##0.0</c:formatCode>
                <c:ptCount val="12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5-4CC2-A252-50E2A873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11408"/>
        <c:axId val="535410928"/>
      </c:lineChart>
      <c:catAx>
        <c:axId val="360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4896"/>
        <c:crosses val="autoZero"/>
        <c:auto val="1"/>
        <c:lblAlgn val="ctr"/>
        <c:lblOffset val="100"/>
        <c:noMultiLvlLbl val="0"/>
      </c:catAx>
      <c:valAx>
        <c:axId val="36024896"/>
        <c:scaling>
          <c:orientation val="minMax"/>
          <c:max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3936"/>
        <c:crosses val="autoZero"/>
        <c:crossBetween val="between"/>
      </c:valAx>
      <c:valAx>
        <c:axId val="535410928"/>
        <c:scaling>
          <c:orientation val="minMax"/>
          <c:max val="300"/>
          <c:min val="0"/>
        </c:scaling>
        <c:delete val="0"/>
        <c:axPos val="r"/>
        <c:numFmt formatCode="&quot;₹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11408"/>
        <c:crosses val="max"/>
        <c:crossBetween val="between"/>
      </c:valAx>
      <c:catAx>
        <c:axId val="53541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41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26633263753387"/>
          <c:y val="2.3426632594763772E-2"/>
          <c:w val="0.56776616908250865"/>
          <c:h val="8.8761814945725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5417147856517939"/>
          <c:h val="0.82373432487605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'[1]Youtube mkt''g'!$B$25</c:f>
              <c:strCache>
                <c:ptCount val="1"/>
                <c:pt idx="0">
                  <c:v>Reach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'[1]Google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'[1]Youtube mkt''g'!$E$25:$P$25</c:f>
              <c:numCache>
                <c:formatCode>General</c:formatCode>
                <c:ptCount val="12"/>
                <c:pt idx="0">
                  <c:v>335</c:v>
                </c:pt>
                <c:pt idx="1">
                  <c:v>341</c:v>
                </c:pt>
                <c:pt idx="2">
                  <c:v>329</c:v>
                </c:pt>
                <c:pt idx="3">
                  <c:v>348</c:v>
                </c:pt>
                <c:pt idx="4">
                  <c:v>360</c:v>
                </c:pt>
                <c:pt idx="5">
                  <c:v>360</c:v>
                </c:pt>
                <c:pt idx="6">
                  <c:v>371</c:v>
                </c:pt>
                <c:pt idx="7">
                  <c:v>348</c:v>
                </c:pt>
                <c:pt idx="8">
                  <c:v>365</c:v>
                </c:pt>
                <c:pt idx="9">
                  <c:v>383</c:v>
                </c:pt>
                <c:pt idx="10">
                  <c:v>389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C-4382-AEA5-5C8DFCC0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566128"/>
        <c:axId val="761571408"/>
      </c:barChart>
      <c:lineChart>
        <c:grouping val="stacked"/>
        <c:varyColors val="0"/>
        <c:ser>
          <c:idx val="1"/>
          <c:order val="1"/>
          <c:tx>
            <c:strRef>
              <c:f>'[1]Youtube mkt''g'!$B$27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'[1]Google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'[1]Youtube mkt''g'!$E$27:$P$27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382-AEA5-5C8DFCC0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50000"/>
        <c:axId val="535952400"/>
      </c:lineChart>
      <c:catAx>
        <c:axId val="7615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71408"/>
        <c:crosses val="autoZero"/>
        <c:auto val="1"/>
        <c:lblAlgn val="ctr"/>
        <c:lblOffset val="100"/>
        <c:noMultiLvlLbl val="0"/>
      </c:catAx>
      <c:valAx>
        <c:axId val="761571408"/>
        <c:scaling>
          <c:orientation val="minMax"/>
          <c:max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66128"/>
        <c:crosses val="autoZero"/>
        <c:crossBetween val="between"/>
        <c:majorUnit val="100"/>
      </c:valAx>
      <c:valAx>
        <c:axId val="53595240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0000"/>
        <c:crosses val="max"/>
        <c:crossBetween val="between"/>
      </c:valAx>
      <c:catAx>
        <c:axId val="53595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95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1093613298338"/>
          <c:y val="1.909667541557301E-2"/>
          <c:w val="0.30868797193183722"/>
          <c:h val="9.0088404343957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80927384076992E-2"/>
          <c:y val="5.0925925925925923E-2"/>
          <c:w val="0.9108635170603675"/>
          <c:h val="0.86482283464566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'[1]Linkedin mkt''g'!$B$25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'[1]Google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'[1]Linkedin mkt''g'!$E$25:$P$25</c:f>
              <c:numCache>
                <c:formatCode>General</c:formatCode>
                <c:ptCount val="12"/>
                <c:pt idx="0">
                  <c:v>742</c:v>
                </c:pt>
                <c:pt idx="1">
                  <c:v>742</c:v>
                </c:pt>
                <c:pt idx="2">
                  <c:v>742</c:v>
                </c:pt>
                <c:pt idx="3">
                  <c:v>742</c:v>
                </c:pt>
                <c:pt idx="4">
                  <c:v>787</c:v>
                </c:pt>
                <c:pt idx="5">
                  <c:v>787</c:v>
                </c:pt>
                <c:pt idx="6">
                  <c:v>787</c:v>
                </c:pt>
                <c:pt idx="7">
                  <c:v>833</c:v>
                </c:pt>
                <c:pt idx="8">
                  <c:v>833</c:v>
                </c:pt>
                <c:pt idx="9">
                  <c:v>857</c:v>
                </c:pt>
                <c:pt idx="10">
                  <c:v>878</c:v>
                </c:pt>
                <c:pt idx="11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4-4963-BA4D-3484AD655989}"/>
            </c:ext>
          </c:extLst>
        </c:ser>
        <c:ser>
          <c:idx val="1"/>
          <c:order val="1"/>
          <c:tx>
            <c:strRef>
              <c:f>'[1]Linkedin mkt''g'!$B$26</c:f>
              <c:strCache>
                <c:ptCount val="1"/>
                <c:pt idx="0">
                  <c:v>Reach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144000" tIns="19050" rIns="38100" bIns="19050" anchor="t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'[1]Google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'[1]Linkedin mkt''g'!$E$26:$P$26</c:f>
              <c:numCache>
                <c:formatCode>General</c:formatCode>
                <c:ptCount val="12"/>
                <c:pt idx="0">
                  <c:v>309</c:v>
                </c:pt>
                <c:pt idx="1">
                  <c:v>309</c:v>
                </c:pt>
                <c:pt idx="2">
                  <c:v>309</c:v>
                </c:pt>
                <c:pt idx="3">
                  <c:v>309</c:v>
                </c:pt>
                <c:pt idx="4">
                  <c:v>328</c:v>
                </c:pt>
                <c:pt idx="5">
                  <c:v>328</c:v>
                </c:pt>
                <c:pt idx="6">
                  <c:v>328</c:v>
                </c:pt>
                <c:pt idx="7">
                  <c:v>347</c:v>
                </c:pt>
                <c:pt idx="8">
                  <c:v>347</c:v>
                </c:pt>
                <c:pt idx="9">
                  <c:v>357</c:v>
                </c:pt>
                <c:pt idx="10">
                  <c:v>366</c:v>
                </c:pt>
                <c:pt idx="11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4-4963-BA4D-3484AD65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023936"/>
        <c:axId val="36024896"/>
      </c:barChart>
      <c:lineChart>
        <c:grouping val="stacked"/>
        <c:varyColors val="0"/>
        <c:ser>
          <c:idx val="2"/>
          <c:order val="2"/>
          <c:tx>
            <c:strRef>
              <c:f>'[1]Linkedin mkt''g'!$B$24</c:f>
              <c:strCache>
                <c:ptCount val="1"/>
                <c:pt idx="0">
                  <c:v>Cost per reach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'[1]Linkedin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'[1]Linkedin mkt''g'!$E$24:$P$24</c:f>
              <c:numCache>
                <c:formatCode>"₹"\ #,##0.0</c:formatCode>
                <c:ptCount val="12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4-4963-BA4D-3484AD65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11408"/>
        <c:axId val="535410928"/>
      </c:lineChart>
      <c:catAx>
        <c:axId val="360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4896"/>
        <c:crosses val="autoZero"/>
        <c:auto val="1"/>
        <c:lblAlgn val="ctr"/>
        <c:lblOffset val="100"/>
        <c:noMultiLvlLbl val="0"/>
      </c:catAx>
      <c:valAx>
        <c:axId val="36024896"/>
        <c:scaling>
          <c:orientation val="minMax"/>
          <c:max val="1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3936"/>
        <c:crosses val="autoZero"/>
        <c:crossBetween val="between"/>
      </c:valAx>
      <c:valAx>
        <c:axId val="535410928"/>
        <c:scaling>
          <c:orientation val="minMax"/>
          <c:max val="500"/>
          <c:min val="0"/>
        </c:scaling>
        <c:delete val="0"/>
        <c:axPos val="r"/>
        <c:numFmt formatCode="&quot;₹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11408"/>
        <c:crosses val="max"/>
        <c:crossBetween val="between"/>
        <c:majorUnit val="100"/>
      </c:valAx>
      <c:catAx>
        <c:axId val="53541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41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26633263753387"/>
          <c:y val="2.3426632594763772E-2"/>
          <c:w val="0.56776616908250865"/>
          <c:h val="8.8761814945725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5417147856517939"/>
          <c:h val="0.82373432487605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'[1]Linkedin mkt''g'!$B$26</c:f>
              <c:strCache>
                <c:ptCount val="1"/>
                <c:pt idx="0">
                  <c:v>Reach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'[1]Google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'[1]Linkedin mkt''g'!$E$26:$P$26</c:f>
              <c:numCache>
                <c:formatCode>General</c:formatCode>
                <c:ptCount val="12"/>
                <c:pt idx="0">
                  <c:v>309</c:v>
                </c:pt>
                <c:pt idx="1">
                  <c:v>309</c:v>
                </c:pt>
                <c:pt idx="2">
                  <c:v>309</c:v>
                </c:pt>
                <c:pt idx="3">
                  <c:v>309</c:v>
                </c:pt>
                <c:pt idx="4">
                  <c:v>328</c:v>
                </c:pt>
                <c:pt idx="5">
                  <c:v>328</c:v>
                </c:pt>
                <c:pt idx="6">
                  <c:v>328</c:v>
                </c:pt>
                <c:pt idx="7">
                  <c:v>347</c:v>
                </c:pt>
                <c:pt idx="8">
                  <c:v>347</c:v>
                </c:pt>
                <c:pt idx="9">
                  <c:v>357</c:v>
                </c:pt>
                <c:pt idx="10">
                  <c:v>366</c:v>
                </c:pt>
                <c:pt idx="11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4C5-AE1D-32B5FCBE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566128"/>
        <c:axId val="761571408"/>
      </c:barChart>
      <c:lineChart>
        <c:grouping val="stacked"/>
        <c:varyColors val="0"/>
        <c:ser>
          <c:idx val="1"/>
          <c:order val="1"/>
          <c:tx>
            <c:strRef>
              <c:f>'[1]Linkedin mkt''g'!$B$27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880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'[1]Google mkt''g'!$E$21:$P$21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'[1]Linkedin mkt''g'!$E$27:$P$27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92</c:v>
                </c:pt>
                <c:pt idx="10">
                  <c:v>95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4C5-AE1D-32B5FCBE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50000"/>
        <c:axId val="535952400"/>
      </c:lineChart>
      <c:catAx>
        <c:axId val="7615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71408"/>
        <c:crosses val="autoZero"/>
        <c:auto val="1"/>
        <c:lblAlgn val="ctr"/>
        <c:lblOffset val="100"/>
        <c:noMultiLvlLbl val="0"/>
      </c:catAx>
      <c:valAx>
        <c:axId val="761571408"/>
        <c:scaling>
          <c:orientation val="minMax"/>
          <c:max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66128"/>
        <c:crosses val="autoZero"/>
        <c:crossBetween val="between"/>
      </c:valAx>
      <c:valAx>
        <c:axId val="535952400"/>
        <c:scaling>
          <c:orientation val="minMax"/>
          <c:max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0000"/>
        <c:crosses val="max"/>
        <c:crossBetween val="between"/>
      </c:valAx>
      <c:catAx>
        <c:axId val="53595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95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1093613298338"/>
          <c:y val="1.909667541557301E-2"/>
          <c:w val="0.30868797193183722"/>
          <c:h val="9.0088404343957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3.png"/><Relationship Id="rId6" Type="http://schemas.openxmlformats.org/officeDocument/2006/relationships/image" Target="../media/image7.jpe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3.png"/><Relationship Id="rId6" Type="http://schemas.openxmlformats.org/officeDocument/2006/relationships/image" Target="../media/image10.jpe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74083</xdr:colOff>
      <xdr:row>9</xdr:row>
      <xdr:rowOff>45053</xdr:rowOff>
    </xdr:from>
    <xdr:to>
      <xdr:col>10</xdr:col>
      <xdr:colOff>84666</xdr:colOff>
      <xdr:row>25</xdr:row>
      <xdr:rowOff>6953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47D01-03F4-4DC4-B9E4-824CE0AA3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259290</xdr:colOff>
      <xdr:row>9</xdr:row>
      <xdr:rowOff>42178</xdr:rowOff>
    </xdr:from>
    <xdr:to>
      <xdr:col>17</xdr:col>
      <xdr:colOff>327023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B9DDD-E597-4256-9F29-AF5959507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47624</xdr:colOff>
      <xdr:row>26</xdr:row>
      <xdr:rowOff>57150</xdr:rowOff>
    </xdr:from>
    <xdr:to>
      <xdr:col>7</xdr:col>
      <xdr:colOff>9525</xdr:colOff>
      <xdr:row>41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EA091-CB12-48F6-B140-39C8A278E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174622</xdr:colOff>
      <xdr:row>26</xdr:row>
      <xdr:rowOff>57150</xdr:rowOff>
    </xdr:from>
    <xdr:to>
      <xdr:col>14</xdr:col>
      <xdr:colOff>572555</xdr:colOff>
      <xdr:row>41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4C54A-E201-49CA-BA57-A237DBEAF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84667</xdr:colOff>
      <xdr:row>26</xdr:row>
      <xdr:rowOff>52919</xdr:rowOff>
    </xdr:from>
    <xdr:to>
      <xdr:col>23</xdr:col>
      <xdr:colOff>49742</xdr:colOff>
      <xdr:row>41</xdr:row>
      <xdr:rowOff>43394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11F5A3-9983-4924-B228-21683D574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253058</xdr:colOff>
      <xdr:row>21</xdr:row>
      <xdr:rowOff>101296</xdr:rowOff>
    </xdr:from>
    <xdr:to>
      <xdr:col>22</xdr:col>
      <xdr:colOff>91867</xdr:colOff>
      <xdr:row>25</xdr:row>
      <xdr:rowOff>1696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A606679-B460-4F16-9911-5A8BF9C590CB}"/>
            </a:ext>
          </a:extLst>
        </xdr:cNvPr>
        <xdr:cNvGrpSpPr/>
      </xdr:nvGrpSpPr>
      <xdr:grpSpPr>
        <a:xfrm>
          <a:off x="11225858" y="3957016"/>
          <a:ext cx="2277209" cy="631920"/>
          <a:chOff x="9855679" y="188703"/>
          <a:chExt cx="2190750" cy="663114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761B7E4C-358D-D78A-01A2-510C067E254F}"/>
              </a:ext>
            </a:extLst>
          </xdr:cNvPr>
          <xdr:cNvGrpSpPr/>
        </xdr:nvGrpSpPr>
        <xdr:grpSpPr>
          <a:xfrm>
            <a:off x="9855679" y="188703"/>
            <a:ext cx="2190750" cy="663114"/>
            <a:chOff x="2143125" y="772027"/>
            <a:chExt cx="1922144" cy="571500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58C99073-3C66-F154-87D7-B4563D3DB7B4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14" name="Rectangle: Top Corners Rounded 13">
                <a:extLst>
                  <a:ext uri="{FF2B5EF4-FFF2-40B4-BE49-F238E27FC236}">
                    <a16:creationId xmlns:a16="http://schemas.microsoft.com/office/drawing/2014/main" id="{B6836B73-6446-F810-39F8-30AA0453A630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15" name="Rectangle: Top Corners Rounded 14">
                <a:extLst>
                  <a:ext uri="{FF2B5EF4-FFF2-40B4-BE49-F238E27FC236}">
                    <a16:creationId xmlns:a16="http://schemas.microsoft.com/office/drawing/2014/main" id="{647C67E6-D46F-703E-B922-B95177FD7E71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A$117">
          <xdr:nvSpPr>
            <xdr:cNvPr id="11" name="TextBox 10">
              <a:extLst>
                <a:ext uri="{FF2B5EF4-FFF2-40B4-BE49-F238E27FC236}">
                  <a16:creationId xmlns:a16="http://schemas.microsoft.com/office/drawing/2014/main" id="{BB875868-DFB1-51A5-B40E-D98AD9A8302A}"/>
                </a:ext>
              </a:extLst>
            </xdr:cNvPr>
            <xdr:cNvSpPr txBox="1"/>
          </xdr:nvSpPr>
          <xdr:spPr>
            <a:xfrm>
              <a:off x="2761360" y="800800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55DC1DF3-39F1-4990-90F8-D40F7DAE262F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Clicks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EFBCB5A6-392C-6ACB-0DA8-44805764A391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B$117">
          <xdr:nvSpPr>
            <xdr:cNvPr id="13" name="TextBox 12">
              <a:extLst>
                <a:ext uri="{FF2B5EF4-FFF2-40B4-BE49-F238E27FC236}">
                  <a16:creationId xmlns:a16="http://schemas.microsoft.com/office/drawing/2014/main" id="{3A14D4FE-6F51-3D2E-6AF9-87620B1BF99C}"/>
                </a:ext>
              </a:extLst>
            </xdr:cNvPr>
            <xdr:cNvSpPr txBox="1"/>
          </xdr:nvSpPr>
          <xdr:spPr>
            <a:xfrm>
              <a:off x="2759496" y="1027590"/>
              <a:ext cx="1243484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FCEDCD87-684F-488E-AF0E-0EF293A49E28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2590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360A28D1-4748-F5D9-47D0-CE36EA983A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37192" y="260593"/>
            <a:ext cx="514350" cy="508419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256661</xdr:colOff>
      <xdr:row>17</xdr:row>
      <xdr:rowOff>58960</xdr:rowOff>
    </xdr:from>
    <xdr:to>
      <xdr:col>22</xdr:col>
      <xdr:colOff>66672</xdr:colOff>
      <xdr:row>20</xdr:row>
      <xdr:rowOff>149860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9027C76-CF1A-4057-B948-D8E4CF2965AB}"/>
            </a:ext>
          </a:extLst>
        </xdr:cNvPr>
        <xdr:cNvGrpSpPr/>
      </xdr:nvGrpSpPr>
      <xdr:grpSpPr>
        <a:xfrm>
          <a:off x="11229461" y="3183160"/>
          <a:ext cx="2248411" cy="639540"/>
          <a:chOff x="7524750" y="213186"/>
          <a:chExt cx="2000481" cy="663114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92DF65EA-2369-8F0C-01C4-657A9A72AF0E}"/>
              </a:ext>
            </a:extLst>
          </xdr:cNvPr>
          <xdr:cNvGrpSpPr/>
        </xdr:nvGrpSpPr>
        <xdr:grpSpPr>
          <a:xfrm>
            <a:off x="7524750" y="213186"/>
            <a:ext cx="2000481" cy="663114"/>
            <a:chOff x="2143125" y="772027"/>
            <a:chExt cx="1921574" cy="571500"/>
          </a:xfrm>
        </xdr:grpSpPr>
        <xdr:grpSp>
          <xdr:nvGrpSpPr>
            <xdr:cNvPr id="19" name="Group 18">
              <a:extLst>
                <a:ext uri="{FF2B5EF4-FFF2-40B4-BE49-F238E27FC236}">
                  <a16:creationId xmlns:a16="http://schemas.microsoft.com/office/drawing/2014/main" id="{DD936904-221B-C8DF-BA2B-E58613730187}"/>
                </a:ext>
              </a:extLst>
            </xdr:cNvPr>
            <xdr:cNvGrpSpPr/>
          </xdr:nvGrpSpPr>
          <xdr:grpSpPr>
            <a:xfrm>
              <a:off x="2143125" y="772027"/>
              <a:ext cx="1921574" cy="571500"/>
              <a:chOff x="2438401" y="933450"/>
              <a:chExt cx="1952045" cy="609600"/>
            </a:xfrm>
          </xdr:grpSpPr>
          <xdr:sp macro="" textlink="">
            <xdr:nvSpPr>
              <xdr:cNvPr id="23" name="Rectangle: Top Corners Rounded 22">
                <a:extLst>
                  <a:ext uri="{FF2B5EF4-FFF2-40B4-BE49-F238E27FC236}">
                    <a16:creationId xmlns:a16="http://schemas.microsoft.com/office/drawing/2014/main" id="{03BF8378-98D3-3C0C-3708-A77970839313}"/>
                  </a:ext>
                </a:extLst>
              </xdr:cNvPr>
              <xdr:cNvSpPr/>
            </xdr:nvSpPr>
            <xdr:spPr>
              <a:xfrm rot="5400000">
                <a:off x="3190585" y="343189"/>
                <a:ext cx="609600" cy="1790122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24" name="Rectangle: Top Corners Rounded 23">
                <a:extLst>
                  <a:ext uri="{FF2B5EF4-FFF2-40B4-BE49-F238E27FC236}">
                    <a16:creationId xmlns:a16="http://schemas.microsoft.com/office/drawing/2014/main" id="{B388692B-23F8-EF8A-7592-98CE25407B38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A$116">
          <xdr:nvSpPr>
            <xdr:cNvPr id="20" name="TextBox 19">
              <a:extLst>
                <a:ext uri="{FF2B5EF4-FFF2-40B4-BE49-F238E27FC236}">
                  <a16:creationId xmlns:a16="http://schemas.microsoft.com/office/drawing/2014/main" id="{8A8B1FCB-8F60-1884-4D6F-3E262001E844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F75ABCD6-22C6-41E8-B079-A9B79E82EB2D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Reach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94B65EEF-7C4F-A215-176A-B731926DEBA2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B$116">
          <xdr:nvSpPr>
            <xdr:cNvPr id="22" name="TextBox 21">
              <a:extLst>
                <a:ext uri="{FF2B5EF4-FFF2-40B4-BE49-F238E27FC236}">
                  <a16:creationId xmlns:a16="http://schemas.microsoft.com/office/drawing/2014/main" id="{8F309A0A-43FB-D841-2C26-6F4AB2708250}"/>
                </a:ext>
              </a:extLst>
            </xdr:cNvPr>
            <xdr:cNvSpPr txBox="1"/>
          </xdr:nvSpPr>
          <xdr:spPr>
            <a:xfrm>
              <a:off x="2752200" y="1001830"/>
              <a:ext cx="1243484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509632D4-884C-44AD-907C-5B6FDE7EEBFB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19176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DBD23A83-B607-9A57-3100-5F140EEDEC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96200" y="304800"/>
            <a:ext cx="466725" cy="466725"/>
          </a:xfrm>
          <a:prstGeom prst="rect">
            <a:avLst/>
          </a:prstGeom>
        </xdr:spPr>
      </xdr:pic>
    </xdr:grpSp>
    <xdr:clientData/>
  </xdr:twoCellAnchor>
  <xdr:oneCellAnchor>
    <xdr:from>
      <xdr:col>3</xdr:col>
      <xdr:colOff>168728</xdr:colOff>
      <xdr:row>5</xdr:row>
      <xdr:rowOff>90711</xdr:rowOff>
    </xdr:from>
    <xdr:ext cx="2590800" cy="663114"/>
    <xdr:grpSp>
      <xdr:nvGrpSpPr>
        <xdr:cNvPr id="25" name="Group 24">
          <a:extLst>
            <a:ext uri="{FF2B5EF4-FFF2-40B4-BE49-F238E27FC236}">
              <a16:creationId xmlns:a16="http://schemas.microsoft.com/office/drawing/2014/main" id="{55540CF6-09C2-40F5-AC86-F2B4160BA98C}"/>
            </a:ext>
          </a:extLst>
        </xdr:cNvPr>
        <xdr:cNvGrpSpPr/>
      </xdr:nvGrpSpPr>
      <xdr:grpSpPr>
        <a:xfrm>
          <a:off x="1997528" y="1005111"/>
          <a:ext cx="2590800" cy="663114"/>
          <a:chOff x="3857625" y="95752"/>
          <a:chExt cx="1628775" cy="571500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C8A73DA8-7761-920F-1013-044F2DD7BA95}"/>
              </a:ext>
            </a:extLst>
          </xdr:cNvPr>
          <xdr:cNvGrpSpPr/>
        </xdr:nvGrpSpPr>
        <xdr:grpSpPr>
          <a:xfrm>
            <a:off x="3857625" y="95752"/>
            <a:ext cx="1628775" cy="571500"/>
            <a:chOff x="2143125" y="772027"/>
            <a:chExt cx="1922144" cy="571500"/>
          </a:xfrm>
        </xdr:grpSpPr>
        <xdr:grpSp>
          <xdr:nvGrpSpPr>
            <xdr:cNvPr id="28" name="Group 27">
              <a:extLst>
                <a:ext uri="{FF2B5EF4-FFF2-40B4-BE49-F238E27FC236}">
                  <a16:creationId xmlns:a16="http://schemas.microsoft.com/office/drawing/2014/main" id="{3D2CA14E-3B57-B2DA-3AF0-B60E32E0323A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32" name="Rectangle: Top Corners Rounded 31">
                <a:extLst>
                  <a:ext uri="{FF2B5EF4-FFF2-40B4-BE49-F238E27FC236}">
                    <a16:creationId xmlns:a16="http://schemas.microsoft.com/office/drawing/2014/main" id="{2EC9B55A-0A34-AE80-F9EE-BECFF26B782E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33" name="Rectangle: Top Corners Rounded 32">
                <a:extLst>
                  <a:ext uri="{FF2B5EF4-FFF2-40B4-BE49-F238E27FC236}">
                    <a16:creationId xmlns:a16="http://schemas.microsoft.com/office/drawing/2014/main" id="{A5817830-FC3E-D092-CF11-5160B4A499E6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A$109">
          <xdr:nvSpPr>
            <xdr:cNvPr id="29" name="TextBox 28">
              <a:extLst>
                <a:ext uri="{FF2B5EF4-FFF2-40B4-BE49-F238E27FC236}">
                  <a16:creationId xmlns:a16="http://schemas.microsoft.com/office/drawing/2014/main" id="{80754CE0-6248-2C41-11B0-8C76D0CCCE62}"/>
                </a:ext>
              </a:extLst>
            </xdr:cNvPr>
            <xdr:cNvSpPr txBox="1"/>
          </xdr:nvSpPr>
          <xdr:spPr>
            <a:xfrm>
              <a:off x="2761360" y="785311"/>
              <a:ext cx="128143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0568FB7F-DF78-44BC-90A0-35D020C7EB74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Marketing spend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30" name="Straight Connector 29">
              <a:extLst>
                <a:ext uri="{FF2B5EF4-FFF2-40B4-BE49-F238E27FC236}">
                  <a16:creationId xmlns:a16="http://schemas.microsoft.com/office/drawing/2014/main" id="{779BEADD-D2D9-2CDF-F69C-E49E07CE813C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B$109">
          <xdr:nvSpPr>
            <xdr:cNvPr id="31" name="TextBox 30">
              <a:extLst>
                <a:ext uri="{FF2B5EF4-FFF2-40B4-BE49-F238E27FC236}">
                  <a16:creationId xmlns:a16="http://schemas.microsoft.com/office/drawing/2014/main" id="{095FC91D-E264-7511-9808-C7AFCF388704}"/>
                </a:ext>
              </a:extLst>
            </xdr:cNvPr>
            <xdr:cNvSpPr txBox="1"/>
          </xdr:nvSpPr>
          <xdr:spPr>
            <a:xfrm>
              <a:off x="2721499" y="1012102"/>
              <a:ext cx="1319675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47F94579-4D8F-4DED-8DB2-8A275A8FF005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₹ 3,117,600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27" name="Graphic 2073" descr="Money with solid fill">
            <a:extLst>
              <a:ext uri="{FF2B5EF4-FFF2-40B4-BE49-F238E27FC236}">
                <a16:creationId xmlns:a16="http://schemas.microsoft.com/office/drawing/2014/main" id="{FD928AA6-9187-957B-4AD7-D55F3D4BCC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tretch>
            <a:fillRect/>
          </a:stretch>
        </xdr:blipFill>
        <xdr:spPr>
          <a:xfrm>
            <a:off x="3993299" y="166573"/>
            <a:ext cx="388201" cy="388201"/>
          </a:xfrm>
          <a:prstGeom prst="rect">
            <a:avLst/>
          </a:prstGeom>
          <a:noFill/>
          <a:ln w="9525" cmpd="sng">
            <a:noFill/>
          </a:ln>
        </xdr:spPr>
      </xdr:pic>
    </xdr:grpSp>
    <xdr:clientData fLocksWithSheet="0"/>
  </xdr:oneCellAnchor>
  <xdr:oneCellAnchor>
    <xdr:from>
      <xdr:col>10</xdr:col>
      <xdr:colOff>67132</xdr:colOff>
      <xdr:row>5</xdr:row>
      <xdr:rowOff>10278</xdr:rowOff>
    </xdr:from>
    <xdr:ext cx="2304000" cy="663114"/>
    <xdr:grpSp>
      <xdr:nvGrpSpPr>
        <xdr:cNvPr id="34" name="Group 33">
          <a:extLst>
            <a:ext uri="{FF2B5EF4-FFF2-40B4-BE49-F238E27FC236}">
              <a16:creationId xmlns:a16="http://schemas.microsoft.com/office/drawing/2014/main" id="{410C1F48-4AF7-4779-965C-2141A1556408}"/>
            </a:ext>
          </a:extLst>
        </xdr:cNvPr>
        <xdr:cNvGrpSpPr/>
      </xdr:nvGrpSpPr>
      <xdr:grpSpPr>
        <a:xfrm>
          <a:off x="6163132" y="924678"/>
          <a:ext cx="2304000" cy="663114"/>
          <a:chOff x="3857625" y="95752"/>
          <a:chExt cx="1628775" cy="57150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21A33311-81BF-0D2C-8D85-40D024506513}"/>
              </a:ext>
            </a:extLst>
          </xdr:cNvPr>
          <xdr:cNvGrpSpPr/>
        </xdr:nvGrpSpPr>
        <xdr:grpSpPr>
          <a:xfrm>
            <a:off x="3857625" y="95752"/>
            <a:ext cx="1628775" cy="571500"/>
            <a:chOff x="2143125" y="772027"/>
            <a:chExt cx="1922144" cy="571500"/>
          </a:xfrm>
        </xdr:grpSpPr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4583395C-0C32-B4BD-9BDB-1C32499335A6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41" name="Rectangle: Top Corners Rounded 40">
                <a:extLst>
                  <a:ext uri="{FF2B5EF4-FFF2-40B4-BE49-F238E27FC236}">
                    <a16:creationId xmlns:a16="http://schemas.microsoft.com/office/drawing/2014/main" id="{27A2AD29-DF67-565D-1369-8158D266D992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42" name="Rectangle: Top Corners Rounded 41">
                <a:extLst>
                  <a:ext uri="{FF2B5EF4-FFF2-40B4-BE49-F238E27FC236}">
                    <a16:creationId xmlns:a16="http://schemas.microsoft.com/office/drawing/2014/main" id="{02AB4CC4-27B4-E0F9-52BE-13F9D6E4F8A8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A$118">
          <xdr:nvSpPr>
            <xdr:cNvPr id="38" name="TextBox 37">
              <a:extLst>
                <a:ext uri="{FF2B5EF4-FFF2-40B4-BE49-F238E27FC236}">
                  <a16:creationId xmlns:a16="http://schemas.microsoft.com/office/drawing/2014/main" id="{E7CB9A70-D06A-F27C-B4E7-07113579887B}"/>
                </a:ext>
              </a:extLst>
            </xdr:cNvPr>
            <xdr:cNvSpPr txBox="1"/>
          </xdr:nvSpPr>
          <xdr:spPr>
            <a:xfrm>
              <a:off x="2761360" y="785311"/>
              <a:ext cx="128143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83EA7FB7-FDAF-467D-88DE-76F8A155F1FC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Cost per reach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60428404-B7A6-BF5F-7D3F-3E0E6A20BD45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B$118">
          <xdr:nvSpPr>
            <xdr:cNvPr id="40" name="TextBox 39">
              <a:extLst>
                <a:ext uri="{FF2B5EF4-FFF2-40B4-BE49-F238E27FC236}">
                  <a16:creationId xmlns:a16="http://schemas.microsoft.com/office/drawing/2014/main" id="{2CCD5BD4-DE03-827C-5EF7-800576A3E914}"/>
                </a:ext>
              </a:extLst>
            </xdr:cNvPr>
            <xdr:cNvSpPr txBox="1"/>
          </xdr:nvSpPr>
          <xdr:spPr>
            <a:xfrm>
              <a:off x="2714901" y="1012102"/>
              <a:ext cx="1332872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1B545CBB-C770-4136-A513-D72E5A4ADEAD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₹ 1,951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36" name="Graphic 2073" descr="Money with solid fill">
            <a:extLst>
              <a:ext uri="{FF2B5EF4-FFF2-40B4-BE49-F238E27FC236}">
                <a16:creationId xmlns:a16="http://schemas.microsoft.com/office/drawing/2014/main" id="{24F09A3D-7420-27B5-6F7D-49D8598306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tretch>
            <a:fillRect/>
          </a:stretch>
        </xdr:blipFill>
        <xdr:spPr>
          <a:xfrm>
            <a:off x="3993299" y="166573"/>
            <a:ext cx="388201" cy="388201"/>
          </a:xfrm>
          <a:prstGeom prst="rect">
            <a:avLst/>
          </a:prstGeom>
          <a:noFill/>
          <a:ln w="9525" cmpd="sng">
            <a:noFill/>
          </a:ln>
        </xdr:spPr>
      </xdr:pic>
    </xdr:grpSp>
    <xdr:clientData fLocksWithSheet="0"/>
  </xdr:oneCellAnchor>
  <xdr:oneCellAnchor>
    <xdr:from>
      <xdr:col>13</xdr:col>
      <xdr:colOff>431200</xdr:colOff>
      <xdr:row>5</xdr:row>
      <xdr:rowOff>11628</xdr:rowOff>
    </xdr:from>
    <xdr:ext cx="2303999" cy="666001"/>
    <xdr:grpSp>
      <xdr:nvGrpSpPr>
        <xdr:cNvPr id="43" name="Group 42">
          <a:extLst>
            <a:ext uri="{FF2B5EF4-FFF2-40B4-BE49-F238E27FC236}">
              <a16:creationId xmlns:a16="http://schemas.microsoft.com/office/drawing/2014/main" id="{BD5F8A47-69F2-47F6-B4A8-2B59C40C0979}"/>
            </a:ext>
          </a:extLst>
        </xdr:cNvPr>
        <xdr:cNvGrpSpPr/>
      </xdr:nvGrpSpPr>
      <xdr:grpSpPr>
        <a:xfrm>
          <a:off x="8356000" y="926028"/>
          <a:ext cx="2303999" cy="666001"/>
          <a:chOff x="3857626" y="93264"/>
          <a:chExt cx="1628774" cy="573988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A5298B22-3C6F-6BA3-192F-C106781CD5BE}"/>
              </a:ext>
            </a:extLst>
          </xdr:cNvPr>
          <xdr:cNvGrpSpPr/>
        </xdr:nvGrpSpPr>
        <xdr:grpSpPr>
          <a:xfrm>
            <a:off x="3857626" y="93264"/>
            <a:ext cx="1628774" cy="573988"/>
            <a:chOff x="2143126" y="769539"/>
            <a:chExt cx="1922143" cy="573988"/>
          </a:xfrm>
        </xdr:grpSpPr>
        <xdr:grpSp>
          <xdr:nvGrpSpPr>
            <xdr:cNvPr id="46" name="Group 45">
              <a:extLst>
                <a:ext uri="{FF2B5EF4-FFF2-40B4-BE49-F238E27FC236}">
                  <a16:creationId xmlns:a16="http://schemas.microsoft.com/office/drawing/2014/main" id="{9AE36D34-3884-EFA7-91A6-B1A0F23D5B47}"/>
                </a:ext>
              </a:extLst>
            </xdr:cNvPr>
            <xdr:cNvGrpSpPr/>
          </xdr:nvGrpSpPr>
          <xdr:grpSpPr>
            <a:xfrm>
              <a:off x="2143126" y="769539"/>
              <a:ext cx="1922143" cy="573988"/>
              <a:chOff x="2438402" y="930796"/>
              <a:chExt cx="1952623" cy="612254"/>
            </a:xfrm>
          </xdr:grpSpPr>
          <xdr:sp macro="" textlink="">
            <xdr:nvSpPr>
              <xdr:cNvPr id="50" name="Rectangle: Top Corners Rounded 49">
                <a:extLst>
                  <a:ext uri="{FF2B5EF4-FFF2-40B4-BE49-F238E27FC236}">
                    <a16:creationId xmlns:a16="http://schemas.microsoft.com/office/drawing/2014/main" id="{61F768C1-CE6B-F3B1-CC59-66BA1688B657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51" name="Rectangle: Top Corners Rounded 50">
                <a:extLst>
                  <a:ext uri="{FF2B5EF4-FFF2-40B4-BE49-F238E27FC236}">
                    <a16:creationId xmlns:a16="http://schemas.microsoft.com/office/drawing/2014/main" id="{5C036550-9C6D-6F66-96F9-084024DE5908}"/>
                  </a:ext>
                </a:extLst>
              </xdr:cNvPr>
              <xdr:cNvSpPr/>
            </xdr:nvSpPr>
            <xdr:spPr>
              <a:xfrm rot="16200000">
                <a:off x="2208477" y="1160721"/>
                <a:ext cx="612253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A$119">
          <xdr:nvSpPr>
            <xdr:cNvPr id="47" name="TextBox 46">
              <a:extLst>
                <a:ext uri="{FF2B5EF4-FFF2-40B4-BE49-F238E27FC236}">
                  <a16:creationId xmlns:a16="http://schemas.microsoft.com/office/drawing/2014/main" id="{9B2AABCD-DE2A-3C2E-0413-3F3E86B1D88B}"/>
                </a:ext>
              </a:extLst>
            </xdr:cNvPr>
            <xdr:cNvSpPr txBox="1"/>
          </xdr:nvSpPr>
          <xdr:spPr>
            <a:xfrm>
              <a:off x="2761361" y="785311"/>
              <a:ext cx="11675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B9670DA-F7B6-42DD-BF80-68B49CF8B9B1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Cost per click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5B1D036C-21AC-5E7F-5497-711C2B649AD1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B$119">
          <xdr:nvSpPr>
            <xdr:cNvPr id="49" name="TextBox 48">
              <a:extLst>
                <a:ext uri="{FF2B5EF4-FFF2-40B4-BE49-F238E27FC236}">
                  <a16:creationId xmlns:a16="http://schemas.microsoft.com/office/drawing/2014/main" id="{D8329CB0-51D8-74A8-1565-069C8778E1D5}"/>
                </a:ext>
              </a:extLst>
            </xdr:cNvPr>
            <xdr:cNvSpPr txBox="1"/>
          </xdr:nvSpPr>
          <xdr:spPr>
            <a:xfrm>
              <a:off x="2721500" y="1012102"/>
              <a:ext cx="1163266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28269596-35E8-43C9-9CC6-2CA77F9C7121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₹ 14,448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45" name="Graphic 2073" descr="Money with solid fill">
            <a:extLst>
              <a:ext uri="{FF2B5EF4-FFF2-40B4-BE49-F238E27FC236}">
                <a16:creationId xmlns:a16="http://schemas.microsoft.com/office/drawing/2014/main" id="{D05C97B1-AEC1-8D17-7B26-A139E5EB7F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tretch>
            <a:fillRect/>
          </a:stretch>
        </xdr:blipFill>
        <xdr:spPr>
          <a:xfrm>
            <a:off x="3993299" y="166573"/>
            <a:ext cx="388201" cy="388201"/>
          </a:xfrm>
          <a:prstGeom prst="rect">
            <a:avLst/>
          </a:prstGeom>
          <a:noFill/>
          <a:ln w="9525" cmpd="sng">
            <a:noFill/>
          </a:ln>
        </xdr:spPr>
      </xdr:pic>
    </xdr:grpSp>
    <xdr:clientData fLocksWithSheet="0"/>
  </xdr:oneCellAnchor>
  <xdr:twoCellAnchor>
    <xdr:from>
      <xdr:col>6</xdr:col>
      <xdr:colOff>609451</xdr:colOff>
      <xdr:row>5</xdr:row>
      <xdr:rowOff>67425</xdr:rowOff>
    </xdr:from>
    <xdr:to>
      <xdr:col>10</xdr:col>
      <xdr:colOff>2611</xdr:colOff>
      <xdr:row>8</xdr:row>
      <xdr:rowOff>148456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770C5620-DD6E-4B34-B2D5-5CBF1DA3BF00}"/>
            </a:ext>
          </a:extLst>
        </xdr:cNvPr>
        <xdr:cNvGrpSpPr/>
      </xdr:nvGrpSpPr>
      <xdr:grpSpPr>
        <a:xfrm>
          <a:off x="4267051" y="981825"/>
          <a:ext cx="1831560" cy="644911"/>
          <a:chOff x="13946116" y="183844"/>
          <a:chExt cx="2590800" cy="663114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56691A1E-3A39-2761-2BC5-4E6DCDE344FF}"/>
              </a:ext>
            </a:extLst>
          </xdr:cNvPr>
          <xdr:cNvGrpSpPr/>
        </xdr:nvGrpSpPr>
        <xdr:grpSpPr>
          <a:xfrm>
            <a:off x="13946116" y="183844"/>
            <a:ext cx="2590800" cy="663114"/>
            <a:chOff x="2143125" y="772027"/>
            <a:chExt cx="1922144" cy="571500"/>
          </a:xfrm>
        </xdr:grpSpPr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685D6349-0311-F696-709B-42079F76B048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59" name="Rectangle: Top Corners Rounded 58">
                <a:extLst>
                  <a:ext uri="{FF2B5EF4-FFF2-40B4-BE49-F238E27FC236}">
                    <a16:creationId xmlns:a16="http://schemas.microsoft.com/office/drawing/2014/main" id="{3ECCEAC5-5AB5-83B2-FD24-27903AA9B595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60" name="Rectangle: Top Corners Rounded 59">
                <a:extLst>
                  <a:ext uri="{FF2B5EF4-FFF2-40B4-BE49-F238E27FC236}">
                    <a16:creationId xmlns:a16="http://schemas.microsoft.com/office/drawing/2014/main" id="{CD040EBA-FFCC-A517-A7DD-4E89A02FB8DD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A$110">
          <xdr:nvSpPr>
            <xdr:cNvPr id="56" name="TextBox 55">
              <a:extLst>
                <a:ext uri="{FF2B5EF4-FFF2-40B4-BE49-F238E27FC236}">
                  <a16:creationId xmlns:a16="http://schemas.microsoft.com/office/drawing/2014/main" id="{2F376E97-F5A7-4D26-AD24-71F1881E4820}"/>
                </a:ext>
              </a:extLst>
            </xdr:cNvPr>
            <xdr:cNvSpPr txBox="1"/>
          </xdr:nvSpPr>
          <xdr:spPr>
            <a:xfrm>
              <a:off x="2785975" y="785311"/>
              <a:ext cx="1071918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D6A8F60-4C2C-4976-AF02-69CCD46E5E1A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CAC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9BA93E89-081C-2E8E-8A61-BFC0674EBC4A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B$110">
          <xdr:nvSpPr>
            <xdr:cNvPr id="58" name="TextBox 57">
              <a:extLst>
                <a:ext uri="{FF2B5EF4-FFF2-40B4-BE49-F238E27FC236}">
                  <a16:creationId xmlns:a16="http://schemas.microsoft.com/office/drawing/2014/main" id="{C23F76AC-899C-AB09-95F9-33CD0840D4B7}"/>
                </a:ext>
              </a:extLst>
            </xdr:cNvPr>
            <xdr:cNvSpPr txBox="1"/>
          </xdr:nvSpPr>
          <xdr:spPr>
            <a:xfrm>
              <a:off x="2805161" y="1012102"/>
              <a:ext cx="1032005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78C9A910-60C1-455E-8C46-6D2F1E6CFC78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₹ 5,213.38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54" name="Picture 53" descr="Customer acquisition costs glyph icon Royalty Free Vector">
            <a:extLst>
              <a:ext uri="{FF2B5EF4-FFF2-40B4-BE49-F238E27FC236}">
                <a16:creationId xmlns:a16="http://schemas.microsoft.com/office/drawing/2014/main" id="{0314F571-729F-6C90-882E-210D502E51E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604" t="10410" r="8207" b="16725"/>
          <a:stretch/>
        </xdr:blipFill>
        <xdr:spPr bwMode="auto">
          <a:xfrm>
            <a:off x="14160500" y="222249"/>
            <a:ext cx="624417" cy="593957"/>
          </a:xfrm>
          <a:prstGeom prst="rect">
            <a:avLst/>
          </a:prstGeom>
          <a:solidFill>
            <a:srgbClr val="002060"/>
          </a:solidFill>
        </xdr:spPr>
      </xdr:pic>
    </xdr:grpSp>
    <xdr:clientData/>
  </xdr:twoCellAnchor>
  <xdr:oneCellAnchor>
    <xdr:from>
      <xdr:col>18</xdr:col>
      <xdr:colOff>249161</xdr:colOff>
      <xdr:row>12</xdr:row>
      <xdr:rowOff>171154</xdr:rowOff>
    </xdr:from>
    <xdr:ext cx="2277055" cy="663114"/>
    <xdr:grpSp>
      <xdr:nvGrpSpPr>
        <xdr:cNvPr id="61" name="Group 60">
          <a:extLst>
            <a:ext uri="{FF2B5EF4-FFF2-40B4-BE49-F238E27FC236}">
              <a16:creationId xmlns:a16="http://schemas.microsoft.com/office/drawing/2014/main" id="{D757E637-4347-4B71-9E9D-652D2D7477C1}"/>
            </a:ext>
          </a:extLst>
        </xdr:cNvPr>
        <xdr:cNvGrpSpPr/>
      </xdr:nvGrpSpPr>
      <xdr:grpSpPr>
        <a:xfrm>
          <a:off x="11221961" y="2380954"/>
          <a:ext cx="2277055" cy="663114"/>
          <a:chOff x="3857625" y="95752"/>
          <a:chExt cx="1609727" cy="571500"/>
        </a:xfrm>
      </xdr:grpSpPr>
      <xdr:grpSp>
        <xdr:nvGrpSpPr>
          <xdr:cNvPr id="62" name="Group 61">
            <a:extLst>
              <a:ext uri="{FF2B5EF4-FFF2-40B4-BE49-F238E27FC236}">
                <a16:creationId xmlns:a16="http://schemas.microsoft.com/office/drawing/2014/main" id="{3EE73E9A-9FD4-1C36-C4F6-4BE0AB3C2151}"/>
              </a:ext>
            </a:extLst>
          </xdr:cNvPr>
          <xdr:cNvGrpSpPr/>
        </xdr:nvGrpSpPr>
        <xdr:grpSpPr>
          <a:xfrm>
            <a:off x="3857625" y="95752"/>
            <a:ext cx="1609727" cy="571500"/>
            <a:chOff x="2143125" y="772027"/>
            <a:chExt cx="1899665" cy="571500"/>
          </a:xfrm>
        </xdr:grpSpPr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446EA93E-BFC4-5E72-3A5F-9B572A1BE132}"/>
                </a:ext>
              </a:extLst>
            </xdr:cNvPr>
            <xdr:cNvGrpSpPr/>
          </xdr:nvGrpSpPr>
          <xdr:grpSpPr>
            <a:xfrm>
              <a:off x="2143125" y="772027"/>
              <a:ext cx="1858188" cy="571500"/>
              <a:chOff x="2438401" y="933450"/>
              <a:chExt cx="1887654" cy="609600"/>
            </a:xfrm>
          </xdr:grpSpPr>
          <xdr:sp macro="" textlink="">
            <xdr:nvSpPr>
              <xdr:cNvPr id="68" name="Rectangle: Top Corners Rounded 67">
                <a:extLst>
                  <a:ext uri="{FF2B5EF4-FFF2-40B4-BE49-F238E27FC236}">
                    <a16:creationId xmlns:a16="http://schemas.microsoft.com/office/drawing/2014/main" id="{E5DEC5B5-3472-0B41-696A-1D6A7458BE07}"/>
                  </a:ext>
                </a:extLst>
              </xdr:cNvPr>
              <xdr:cNvSpPr/>
            </xdr:nvSpPr>
            <xdr:spPr>
              <a:xfrm rot="5400000">
                <a:off x="3158390" y="375385"/>
                <a:ext cx="609600" cy="172573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69" name="Rectangle: Top Corners Rounded 68">
                <a:extLst>
                  <a:ext uri="{FF2B5EF4-FFF2-40B4-BE49-F238E27FC236}">
                    <a16:creationId xmlns:a16="http://schemas.microsoft.com/office/drawing/2014/main" id="{D2BF1529-B0C0-1043-B411-7E742D8F3DE6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A$113">
          <xdr:nvSpPr>
            <xdr:cNvPr id="65" name="TextBox 64">
              <a:extLst>
                <a:ext uri="{FF2B5EF4-FFF2-40B4-BE49-F238E27FC236}">
                  <a16:creationId xmlns:a16="http://schemas.microsoft.com/office/drawing/2014/main" id="{FCFDDEC4-0F06-9D2E-7227-D338E00AB506}"/>
                </a:ext>
              </a:extLst>
            </xdr:cNvPr>
            <xdr:cNvSpPr txBox="1"/>
          </xdr:nvSpPr>
          <xdr:spPr>
            <a:xfrm>
              <a:off x="2761360" y="785311"/>
              <a:ext cx="128143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F8370E46-77F4-4367-9A5C-ABF18DD32A8A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Paid Customers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66" name="Straight Connector 65">
              <a:extLst>
                <a:ext uri="{FF2B5EF4-FFF2-40B4-BE49-F238E27FC236}">
                  <a16:creationId xmlns:a16="http://schemas.microsoft.com/office/drawing/2014/main" id="{A0C4E558-1CD9-E685-6BA4-4E948083BF96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B$113">
          <xdr:nvSpPr>
            <xdr:cNvPr id="67" name="TextBox 66">
              <a:extLst>
                <a:ext uri="{FF2B5EF4-FFF2-40B4-BE49-F238E27FC236}">
                  <a16:creationId xmlns:a16="http://schemas.microsoft.com/office/drawing/2014/main" id="{BDFC6EC4-CF6A-DDE8-962B-9279EC213513}"/>
                </a:ext>
              </a:extLst>
            </xdr:cNvPr>
            <xdr:cNvSpPr txBox="1"/>
          </xdr:nvSpPr>
          <xdr:spPr>
            <a:xfrm>
              <a:off x="2651968" y="1014450"/>
              <a:ext cx="1319675" cy="29292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FDA5BEBB-5873-47D6-8479-5A3776D4CCAE}" type="TxLink">
                <a:rPr lang="en-US" sz="14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598</a:t>
              </a:fld>
              <a:endParaRPr lang="en-IN" sz="14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63" name="Graphic 2073" descr="Money with solid fill">
            <a:extLst>
              <a:ext uri="{FF2B5EF4-FFF2-40B4-BE49-F238E27FC236}">
                <a16:creationId xmlns:a16="http://schemas.microsoft.com/office/drawing/2014/main" id="{CF0B6394-7337-8DC2-E2B3-547B736E8E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tretch>
            <a:fillRect/>
          </a:stretch>
        </xdr:blipFill>
        <xdr:spPr>
          <a:xfrm>
            <a:off x="3993299" y="166573"/>
            <a:ext cx="388201" cy="388201"/>
          </a:xfrm>
          <a:prstGeom prst="rect">
            <a:avLst/>
          </a:prstGeom>
          <a:noFill/>
          <a:ln w="9525" cmpd="sng">
            <a:noFill/>
          </a:ln>
        </xdr:spPr>
      </xdr:pic>
    </xdr:grpSp>
    <xdr:clientData fLocksWithSheet="0"/>
  </xdr:oneCellAnchor>
  <xdr:oneCellAnchor>
    <xdr:from>
      <xdr:col>18</xdr:col>
      <xdr:colOff>260011</xdr:colOff>
      <xdr:row>8</xdr:row>
      <xdr:rowOff>77492</xdr:rowOff>
    </xdr:from>
    <xdr:ext cx="2299834" cy="663115"/>
    <xdr:grpSp>
      <xdr:nvGrpSpPr>
        <xdr:cNvPr id="70" name="Group 69">
          <a:extLst>
            <a:ext uri="{FF2B5EF4-FFF2-40B4-BE49-F238E27FC236}">
              <a16:creationId xmlns:a16="http://schemas.microsoft.com/office/drawing/2014/main" id="{99A604A2-193C-46C5-BA27-1FED2E5A2356}"/>
            </a:ext>
          </a:extLst>
        </xdr:cNvPr>
        <xdr:cNvGrpSpPr/>
      </xdr:nvGrpSpPr>
      <xdr:grpSpPr>
        <a:xfrm>
          <a:off x="11232811" y="1555772"/>
          <a:ext cx="2299834" cy="663115"/>
          <a:chOff x="3857625" y="95752"/>
          <a:chExt cx="2132717" cy="571501"/>
        </a:xfrm>
      </xdr:grpSpPr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B4E83A1A-D176-2DC5-7612-B4882B4CB463}"/>
              </a:ext>
            </a:extLst>
          </xdr:cNvPr>
          <xdr:cNvGrpSpPr/>
        </xdr:nvGrpSpPr>
        <xdr:grpSpPr>
          <a:xfrm>
            <a:off x="3857625" y="95752"/>
            <a:ext cx="2132717" cy="571501"/>
            <a:chOff x="2143125" y="772027"/>
            <a:chExt cx="2516853" cy="571501"/>
          </a:xfrm>
        </xdr:grpSpPr>
        <xdr:grpSp>
          <xdr:nvGrpSpPr>
            <xdr:cNvPr id="73" name="Group 72">
              <a:extLst>
                <a:ext uri="{FF2B5EF4-FFF2-40B4-BE49-F238E27FC236}">
                  <a16:creationId xmlns:a16="http://schemas.microsoft.com/office/drawing/2014/main" id="{631C38BD-6F90-A5D8-5535-AB4553D849A0}"/>
                </a:ext>
              </a:extLst>
            </xdr:cNvPr>
            <xdr:cNvGrpSpPr/>
          </xdr:nvGrpSpPr>
          <xdr:grpSpPr>
            <a:xfrm>
              <a:off x="2143125" y="772027"/>
              <a:ext cx="2467341" cy="571501"/>
              <a:chOff x="2438401" y="933450"/>
              <a:chExt cx="2506466" cy="609601"/>
            </a:xfrm>
          </xdr:grpSpPr>
          <xdr:sp macro="" textlink="">
            <xdr:nvSpPr>
              <xdr:cNvPr id="77" name="Rectangle: Top Corners Rounded 76">
                <a:extLst>
                  <a:ext uri="{FF2B5EF4-FFF2-40B4-BE49-F238E27FC236}">
                    <a16:creationId xmlns:a16="http://schemas.microsoft.com/office/drawing/2014/main" id="{84A4C604-ECE9-8238-3FE8-F49624B67BE8}"/>
                  </a:ext>
                </a:extLst>
              </xdr:cNvPr>
              <xdr:cNvSpPr/>
            </xdr:nvSpPr>
            <xdr:spPr>
              <a:xfrm rot="5400000">
                <a:off x="3467796" y="65980"/>
                <a:ext cx="609600" cy="2344542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78" name="Rectangle: Top Corners Rounded 77">
                <a:extLst>
                  <a:ext uri="{FF2B5EF4-FFF2-40B4-BE49-F238E27FC236}">
                    <a16:creationId xmlns:a16="http://schemas.microsoft.com/office/drawing/2014/main" id="{49C3923F-B404-E0EE-4D3B-341DD22D9612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A$114">
          <xdr:nvSpPr>
            <xdr:cNvPr id="74" name="TextBox 73">
              <a:extLst>
                <a:ext uri="{FF2B5EF4-FFF2-40B4-BE49-F238E27FC236}">
                  <a16:creationId xmlns:a16="http://schemas.microsoft.com/office/drawing/2014/main" id="{1026882F-B4A5-BF42-1982-EE46EF0DF0C0}"/>
                </a:ext>
              </a:extLst>
            </xdr:cNvPr>
            <xdr:cNvSpPr txBox="1"/>
          </xdr:nvSpPr>
          <xdr:spPr>
            <a:xfrm>
              <a:off x="2761360" y="785311"/>
              <a:ext cx="1898618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CE2A394-9AA2-471C-A979-F163871BEDEC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Organic &amp; Referral Customers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75" name="Straight Connector 74">
              <a:extLst>
                <a:ext uri="{FF2B5EF4-FFF2-40B4-BE49-F238E27FC236}">
                  <a16:creationId xmlns:a16="http://schemas.microsoft.com/office/drawing/2014/main" id="{B9FA54B3-205D-E3DC-0432-BCF059677FA8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B$114">
          <xdr:nvSpPr>
            <xdr:cNvPr id="76" name="TextBox 75">
              <a:extLst>
                <a:ext uri="{FF2B5EF4-FFF2-40B4-BE49-F238E27FC236}">
                  <a16:creationId xmlns:a16="http://schemas.microsoft.com/office/drawing/2014/main" id="{D73A6DD3-EBEA-9FA1-1CB2-CFDD3F5E1C59}"/>
                </a:ext>
              </a:extLst>
            </xdr:cNvPr>
            <xdr:cNvSpPr txBox="1"/>
          </xdr:nvSpPr>
          <xdr:spPr>
            <a:xfrm>
              <a:off x="2982094" y="1012102"/>
              <a:ext cx="1319675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0C84937B-C3B6-426D-A563-C84D741C7AF6}" type="TxLink">
                <a:rPr lang="en-US" sz="16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750</a:t>
              </a:fld>
              <a:endParaRPr lang="en-IN" sz="16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72" name="Graphic 2073" descr="Money with solid fill">
            <a:extLst>
              <a:ext uri="{FF2B5EF4-FFF2-40B4-BE49-F238E27FC236}">
                <a16:creationId xmlns:a16="http://schemas.microsoft.com/office/drawing/2014/main" id="{4EE19C80-9CD3-6A57-90E4-EFE5B54F4E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tretch>
            <a:fillRect/>
          </a:stretch>
        </xdr:blipFill>
        <xdr:spPr>
          <a:xfrm>
            <a:off x="3993299" y="166573"/>
            <a:ext cx="388201" cy="388201"/>
          </a:xfrm>
          <a:prstGeom prst="rect">
            <a:avLst/>
          </a:prstGeom>
          <a:noFill/>
          <a:ln w="9525" cmpd="sng"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223267</xdr:colOff>
      <xdr:row>0</xdr:row>
      <xdr:rowOff>12700</xdr:rowOff>
    </xdr:from>
    <xdr:ext cx="2323562" cy="663114"/>
    <xdr:grpSp>
      <xdr:nvGrpSpPr>
        <xdr:cNvPr id="2" name="Group 1">
          <a:extLst>
            <a:ext uri="{FF2B5EF4-FFF2-40B4-BE49-F238E27FC236}">
              <a16:creationId xmlns:a16="http://schemas.microsoft.com/office/drawing/2014/main" id="{63EB74F7-D4AE-47FF-86D3-A0391971A88F}"/>
            </a:ext>
          </a:extLst>
        </xdr:cNvPr>
        <xdr:cNvGrpSpPr/>
      </xdr:nvGrpSpPr>
      <xdr:grpSpPr>
        <a:xfrm>
          <a:off x="832867" y="12700"/>
          <a:ext cx="2323562" cy="663114"/>
          <a:chOff x="3857625" y="95752"/>
          <a:chExt cx="1628775" cy="5715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6A3368B-0A97-DE9B-6E07-784B7CED4D02}"/>
              </a:ext>
            </a:extLst>
          </xdr:cNvPr>
          <xdr:cNvGrpSpPr/>
        </xdr:nvGrpSpPr>
        <xdr:grpSpPr>
          <a:xfrm>
            <a:off x="3857625" y="95752"/>
            <a:ext cx="1628775" cy="571500"/>
            <a:chOff x="2143125" y="772027"/>
            <a:chExt cx="1922144" cy="57150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CB46B6FA-1AB5-D4BF-188D-A475370DEFBA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9" name="Rectangle: Top Corners Rounded 8">
                <a:extLst>
                  <a:ext uri="{FF2B5EF4-FFF2-40B4-BE49-F238E27FC236}">
                    <a16:creationId xmlns:a16="http://schemas.microsoft.com/office/drawing/2014/main" id="{7D270E9D-2699-D277-8FED-270FFF3AEEF9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10" name="Rectangle: Top Corners Rounded 9">
                <a:extLst>
                  <a:ext uri="{FF2B5EF4-FFF2-40B4-BE49-F238E27FC236}">
                    <a16:creationId xmlns:a16="http://schemas.microsoft.com/office/drawing/2014/main" id="{7CBC457E-BD22-A517-71F4-65E0F40AA375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X$5">
          <xdr:nvSpPr>
            <xdr:cNvPr id="6" name="TextBox 5">
              <a:extLst>
                <a:ext uri="{FF2B5EF4-FFF2-40B4-BE49-F238E27FC236}">
                  <a16:creationId xmlns:a16="http://schemas.microsoft.com/office/drawing/2014/main" id="{2512711C-A2A8-3AA6-8CC9-0C4E3766EF50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2AD14A46-7D6C-434D-A7A1-113E90F80667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Youtube spend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E553C373-D720-9639-3067-5D938E474B65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AA$5">
          <xdr:nvSpPr>
            <xdr:cNvPr id="8" name="TextBox 7">
              <a:extLst>
                <a:ext uri="{FF2B5EF4-FFF2-40B4-BE49-F238E27FC236}">
                  <a16:creationId xmlns:a16="http://schemas.microsoft.com/office/drawing/2014/main" id="{705C0A23-A660-B0C8-8912-293A615AC1BC}"/>
                </a:ext>
              </a:extLst>
            </xdr:cNvPr>
            <xdr:cNvSpPr txBox="1"/>
          </xdr:nvSpPr>
          <xdr:spPr>
            <a:xfrm>
              <a:off x="2721499" y="1012102"/>
              <a:ext cx="1319675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0577A04F-8539-4BCB-B2A6-D3E3AD3018E5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₹ 737,800.0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4" name="Graphic 2073" descr="Money with solid fill">
            <a:extLst>
              <a:ext uri="{FF2B5EF4-FFF2-40B4-BE49-F238E27FC236}">
                <a16:creationId xmlns:a16="http://schemas.microsoft.com/office/drawing/2014/main" id="{EFA3CF84-B3A1-592C-03CB-A0B7F62DBA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3993299" y="166573"/>
            <a:ext cx="388201" cy="388201"/>
          </a:xfrm>
          <a:prstGeom prst="rect">
            <a:avLst/>
          </a:prstGeom>
          <a:noFill/>
          <a:ln w="9525" cmpd="sng">
            <a:noFill/>
          </a:ln>
        </xdr:spPr>
      </xdr:pic>
    </xdr:grpSp>
    <xdr:clientData fLocksWithSheet="0"/>
  </xdr:oneCellAnchor>
  <xdr:twoCellAnchor>
    <xdr:from>
      <xdr:col>5</xdr:col>
      <xdr:colOff>213000</xdr:colOff>
      <xdr:row>0</xdr:row>
      <xdr:rowOff>33020</xdr:rowOff>
    </xdr:from>
    <xdr:to>
      <xdr:col>8</xdr:col>
      <xdr:colOff>597953</xdr:colOff>
      <xdr:row>3</xdr:row>
      <xdr:rowOff>109178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E168C37-F282-4D24-92D3-69B7FF7BBAB0}"/>
            </a:ext>
          </a:extLst>
        </xdr:cNvPr>
        <xdr:cNvGrpSpPr/>
      </xdr:nvGrpSpPr>
      <xdr:grpSpPr>
        <a:xfrm>
          <a:off x="3337200" y="33020"/>
          <a:ext cx="2328053" cy="640038"/>
          <a:chOff x="5067300" y="213186"/>
          <a:chExt cx="2200274" cy="663114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944FB4AD-15BD-5E62-454E-D25AC6DC9A30}"/>
              </a:ext>
            </a:extLst>
          </xdr:cNvPr>
          <xdr:cNvGrpSpPr/>
        </xdr:nvGrpSpPr>
        <xdr:grpSpPr>
          <a:xfrm>
            <a:off x="5067300" y="213186"/>
            <a:ext cx="2200274" cy="663114"/>
            <a:chOff x="2143125" y="772027"/>
            <a:chExt cx="1930500" cy="571500"/>
          </a:xfrm>
        </xdr:grpSpPr>
        <xdr:grpSp>
          <xdr:nvGrpSpPr>
            <xdr:cNvPr id="14" name="Group 13">
              <a:extLst>
                <a:ext uri="{FF2B5EF4-FFF2-40B4-BE49-F238E27FC236}">
                  <a16:creationId xmlns:a16="http://schemas.microsoft.com/office/drawing/2014/main" id="{D5C2845F-D89A-6324-A930-A3EDDF7E1336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18" name="Rectangle: Top Corners Rounded 17">
                <a:extLst>
                  <a:ext uri="{FF2B5EF4-FFF2-40B4-BE49-F238E27FC236}">
                    <a16:creationId xmlns:a16="http://schemas.microsoft.com/office/drawing/2014/main" id="{EDBCF06B-DB29-3A50-7831-32EC1B99C246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19" name="Rectangle: Top Corners Rounded 18">
                <a:extLst>
                  <a:ext uri="{FF2B5EF4-FFF2-40B4-BE49-F238E27FC236}">
                    <a16:creationId xmlns:a16="http://schemas.microsoft.com/office/drawing/2014/main" id="{109E1280-F1EA-FE86-5492-A61F42F9E2A4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X$6">
          <xdr:nvSpPr>
            <xdr:cNvPr id="15" name="TextBox 14">
              <a:extLst>
                <a:ext uri="{FF2B5EF4-FFF2-40B4-BE49-F238E27FC236}">
                  <a16:creationId xmlns:a16="http://schemas.microsoft.com/office/drawing/2014/main" id="{AF9F7E37-CBDE-ECF6-C86E-3CAD6840DB35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D6E8C09-C6DE-4126-8F73-1ECE05277621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Reach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E0CB3BC7-460C-E5B0-46BA-2BB7186227E5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AA$6">
          <xdr:nvSpPr>
            <xdr:cNvPr id="17" name="TextBox 16">
              <a:extLst>
                <a:ext uri="{FF2B5EF4-FFF2-40B4-BE49-F238E27FC236}">
                  <a16:creationId xmlns:a16="http://schemas.microsoft.com/office/drawing/2014/main" id="{924ED407-0844-DB09-40BA-D69F0F3776EF}"/>
                </a:ext>
              </a:extLst>
            </xdr:cNvPr>
            <xdr:cNvSpPr txBox="1"/>
          </xdr:nvSpPr>
          <xdr:spPr>
            <a:xfrm>
              <a:off x="2830141" y="1012102"/>
              <a:ext cx="1243484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B13BCC2F-26F6-4011-9E48-BEDA906E67DE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4336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263C662B-6BD0-21D4-13DD-0070A4132C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87243" y="287483"/>
            <a:ext cx="503957" cy="531667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606209</xdr:colOff>
      <xdr:row>0</xdr:row>
      <xdr:rowOff>12700</xdr:rowOff>
    </xdr:from>
    <xdr:to>
      <xdr:col>12</xdr:col>
      <xdr:colOff>213922</xdr:colOff>
      <xdr:row>3</xdr:row>
      <xdr:rowOff>88858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50C7C45-AB78-4B02-8F3B-918D3BE6862F}"/>
            </a:ext>
          </a:extLst>
        </xdr:cNvPr>
        <xdr:cNvGrpSpPr/>
      </xdr:nvGrpSpPr>
      <xdr:grpSpPr>
        <a:xfrm>
          <a:off x="5673509" y="12700"/>
          <a:ext cx="2198513" cy="640038"/>
          <a:chOff x="7524750" y="213186"/>
          <a:chExt cx="2009774" cy="663114"/>
        </a:xfrm>
      </xdr:grpSpPr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FDE383DF-64AF-19E5-2D7A-F25B41CA0500}"/>
              </a:ext>
            </a:extLst>
          </xdr:cNvPr>
          <xdr:cNvGrpSpPr/>
        </xdr:nvGrpSpPr>
        <xdr:grpSpPr>
          <a:xfrm>
            <a:off x="7524750" y="213186"/>
            <a:ext cx="2009774" cy="663114"/>
            <a:chOff x="2143125" y="772027"/>
            <a:chExt cx="1930500" cy="571500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25A68FF0-4CDF-D845-D4B9-6B574A23A651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27" name="Rectangle: Top Corners Rounded 26">
                <a:extLst>
                  <a:ext uri="{FF2B5EF4-FFF2-40B4-BE49-F238E27FC236}">
                    <a16:creationId xmlns:a16="http://schemas.microsoft.com/office/drawing/2014/main" id="{9E2D33D8-0DB8-D7BB-B809-02DC5C0AE22A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28" name="Rectangle: Top Corners Rounded 27">
                <a:extLst>
                  <a:ext uri="{FF2B5EF4-FFF2-40B4-BE49-F238E27FC236}">
                    <a16:creationId xmlns:a16="http://schemas.microsoft.com/office/drawing/2014/main" id="{9D9AEA71-2C3A-A6ED-CDDC-195663EEB276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X$7">
          <xdr:nvSpPr>
            <xdr:cNvPr id="24" name="TextBox 23">
              <a:extLst>
                <a:ext uri="{FF2B5EF4-FFF2-40B4-BE49-F238E27FC236}">
                  <a16:creationId xmlns:a16="http://schemas.microsoft.com/office/drawing/2014/main" id="{8D43CE5D-B372-7D43-0049-33F4BF02A2EB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2353B62-0BC8-42C3-8F10-D06927D7E78F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Engagements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5DF73B63-4329-12D9-2057-F29481B2C722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AA$7">
          <xdr:nvSpPr>
            <xdr:cNvPr id="26" name="TextBox 25">
              <a:extLst>
                <a:ext uri="{FF2B5EF4-FFF2-40B4-BE49-F238E27FC236}">
                  <a16:creationId xmlns:a16="http://schemas.microsoft.com/office/drawing/2014/main" id="{C6CC5DEF-CDF9-7257-4389-974E0BB46013}"/>
                </a:ext>
              </a:extLst>
            </xdr:cNvPr>
            <xdr:cNvSpPr txBox="1"/>
          </xdr:nvSpPr>
          <xdr:spPr>
            <a:xfrm>
              <a:off x="2830141" y="1012102"/>
              <a:ext cx="1243484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D5529D09-046B-4943-9CBE-9C2D19C997C5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1564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63BAFDF9-D5D3-52AC-5A1E-CC1D28112C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96200" y="304800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286944</xdr:colOff>
      <xdr:row>3</xdr:row>
      <xdr:rowOff>179717</xdr:rowOff>
    </xdr:from>
    <xdr:to>
      <xdr:col>6</xdr:col>
      <xdr:colOff>609524</xdr:colOff>
      <xdr:row>17</xdr:row>
      <xdr:rowOff>164477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E7A2FA3B-BE45-4871-9A29-230D8CA88014}"/>
            </a:ext>
          </a:extLst>
        </xdr:cNvPr>
        <xdr:cNvGrpSpPr/>
      </xdr:nvGrpSpPr>
      <xdr:grpSpPr>
        <a:xfrm>
          <a:off x="286944" y="743597"/>
          <a:ext cx="4094480" cy="2545080"/>
          <a:chOff x="286944" y="954417"/>
          <a:chExt cx="7034362" cy="2664843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7A09C5B3-FFF1-2D0D-2FAC-3037FA6AD83C}"/>
              </a:ext>
            </a:extLst>
          </xdr:cNvPr>
          <xdr:cNvSpPr/>
        </xdr:nvSpPr>
        <xdr:spPr>
          <a:xfrm>
            <a:off x="286944" y="954417"/>
            <a:ext cx="7034362" cy="2664843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3BE199C8-3996-44B4-6A31-F67C58BFD0F4}"/>
              </a:ext>
            </a:extLst>
          </xdr:cNvPr>
          <xdr:cNvGraphicFramePr>
            <a:graphicFrameLocks/>
          </xdr:cNvGraphicFramePr>
        </xdr:nvGraphicFramePr>
        <xdr:xfrm>
          <a:off x="525488" y="975264"/>
          <a:ext cx="6640362" cy="26106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7</xdr:col>
      <xdr:colOff>88656</xdr:colOff>
      <xdr:row>4</xdr:row>
      <xdr:rowOff>1916</xdr:rowOff>
    </xdr:from>
    <xdr:to>
      <xdr:col>14</xdr:col>
      <xdr:colOff>609356</xdr:colOff>
      <xdr:row>17</xdr:row>
      <xdr:rowOff>177176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EC60836F-95AB-4544-BE38-2524546FF2AF}"/>
            </a:ext>
          </a:extLst>
        </xdr:cNvPr>
        <xdr:cNvGrpSpPr/>
      </xdr:nvGrpSpPr>
      <xdr:grpSpPr>
        <a:xfrm>
          <a:off x="4508256" y="748676"/>
          <a:ext cx="5054600" cy="2552700"/>
          <a:chOff x="7429256" y="929016"/>
          <a:chExt cx="5702544" cy="2636268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BDEC105-1AF7-8651-8A22-15679505DA98}"/>
              </a:ext>
            </a:extLst>
          </xdr:cNvPr>
          <xdr:cNvSpPr/>
        </xdr:nvSpPr>
        <xdr:spPr>
          <a:xfrm>
            <a:off x="7429256" y="929016"/>
            <a:ext cx="5702544" cy="2636268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021FE53F-DCA6-3672-178F-246EFE38F9AA}"/>
              </a:ext>
            </a:extLst>
          </xdr:cNvPr>
          <xdr:cNvGraphicFramePr>
            <a:graphicFrameLocks/>
          </xdr:cNvGraphicFramePr>
        </xdr:nvGraphicFramePr>
        <xdr:xfrm>
          <a:off x="7492757" y="959179"/>
          <a:ext cx="5448544" cy="25743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12</xdr:col>
      <xdr:colOff>509198</xdr:colOff>
      <xdr:row>0</xdr:row>
      <xdr:rowOff>0</xdr:rowOff>
    </xdr:from>
    <xdr:to>
      <xdr:col>15</xdr:col>
      <xdr:colOff>607622</xdr:colOff>
      <xdr:row>3</xdr:row>
      <xdr:rowOff>82089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80E8A6F3-4E6F-4C38-B433-156411A2E229}"/>
            </a:ext>
          </a:extLst>
        </xdr:cNvPr>
        <xdr:cNvGrpSpPr/>
      </xdr:nvGrpSpPr>
      <xdr:grpSpPr>
        <a:xfrm>
          <a:off x="8167298" y="0"/>
          <a:ext cx="2041524" cy="645969"/>
          <a:chOff x="9989748" y="266700"/>
          <a:chExt cx="2200274" cy="663114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94D7472A-6466-D3B5-4D21-0D8BEA1C2E36}"/>
              </a:ext>
            </a:extLst>
          </xdr:cNvPr>
          <xdr:cNvGrpSpPr/>
        </xdr:nvGrpSpPr>
        <xdr:grpSpPr>
          <a:xfrm>
            <a:off x="9989748" y="266700"/>
            <a:ext cx="2200274" cy="663114"/>
            <a:chOff x="2143125" y="772027"/>
            <a:chExt cx="1930500" cy="571500"/>
          </a:xfrm>
        </xdr:grpSpPr>
        <xdr:grpSp>
          <xdr:nvGrpSpPr>
            <xdr:cNvPr id="38" name="Group 37">
              <a:extLst>
                <a:ext uri="{FF2B5EF4-FFF2-40B4-BE49-F238E27FC236}">
                  <a16:creationId xmlns:a16="http://schemas.microsoft.com/office/drawing/2014/main" id="{5B44741B-5AA5-D142-1B15-60D626555148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42" name="Rectangle: Top Corners Rounded 41">
                <a:extLst>
                  <a:ext uri="{FF2B5EF4-FFF2-40B4-BE49-F238E27FC236}">
                    <a16:creationId xmlns:a16="http://schemas.microsoft.com/office/drawing/2014/main" id="{F9128C8B-CC76-FC7E-17A4-89F721259745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43" name="Rectangle: Top Corners Rounded 42">
                <a:extLst>
                  <a:ext uri="{FF2B5EF4-FFF2-40B4-BE49-F238E27FC236}">
                    <a16:creationId xmlns:a16="http://schemas.microsoft.com/office/drawing/2014/main" id="{F2553C54-1452-1309-58B2-EB8C12CA69D4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X$8">
          <xdr:nvSpPr>
            <xdr:cNvPr id="39" name="TextBox 38">
              <a:extLst>
                <a:ext uri="{FF2B5EF4-FFF2-40B4-BE49-F238E27FC236}">
                  <a16:creationId xmlns:a16="http://schemas.microsoft.com/office/drawing/2014/main" id="{C5C54053-1ED0-1966-1F20-7E6BBA7CCF9C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3ED25A2A-17C5-4C7C-9F01-8890A9A85D90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Clicks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5E3AE331-467D-5AB0-B62E-5C5522A5AEBF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AA$8">
          <xdr:nvSpPr>
            <xdr:cNvPr id="41" name="TextBox 40">
              <a:extLst>
                <a:ext uri="{FF2B5EF4-FFF2-40B4-BE49-F238E27FC236}">
                  <a16:creationId xmlns:a16="http://schemas.microsoft.com/office/drawing/2014/main" id="{934BA580-DBDA-E6A8-6FFC-2DFCCEE88606}"/>
                </a:ext>
              </a:extLst>
            </xdr:cNvPr>
            <xdr:cNvSpPr txBox="1"/>
          </xdr:nvSpPr>
          <xdr:spPr>
            <a:xfrm>
              <a:off x="2830141" y="1012102"/>
              <a:ext cx="1243484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33905A78-8AEF-47F2-980F-A5A0E4E8C30A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322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BC7E3711-9449-96AA-AACA-52F4F6C7BB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72700" y="333375"/>
            <a:ext cx="514350" cy="50841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47624</xdr:colOff>
      <xdr:row>1</xdr:row>
      <xdr:rowOff>0</xdr:rowOff>
    </xdr:from>
    <xdr:ext cx="2423483" cy="663114"/>
    <xdr:grpSp>
      <xdr:nvGrpSpPr>
        <xdr:cNvPr id="2" name="Group 1">
          <a:extLst>
            <a:ext uri="{FF2B5EF4-FFF2-40B4-BE49-F238E27FC236}">
              <a16:creationId xmlns:a16="http://schemas.microsoft.com/office/drawing/2014/main" id="{2C57AFA3-79A3-4B90-9879-38B9BE39FC7F}"/>
            </a:ext>
          </a:extLst>
        </xdr:cNvPr>
        <xdr:cNvGrpSpPr/>
      </xdr:nvGrpSpPr>
      <xdr:grpSpPr>
        <a:xfrm>
          <a:off x="1876424" y="182880"/>
          <a:ext cx="2423483" cy="663114"/>
          <a:chOff x="3857625" y="95752"/>
          <a:chExt cx="1628775" cy="5715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AA967519-49A5-FBCA-C07D-FB8E480E70CA}"/>
              </a:ext>
            </a:extLst>
          </xdr:cNvPr>
          <xdr:cNvGrpSpPr/>
        </xdr:nvGrpSpPr>
        <xdr:grpSpPr>
          <a:xfrm>
            <a:off x="3857625" y="95752"/>
            <a:ext cx="1628775" cy="571500"/>
            <a:chOff x="2143125" y="772027"/>
            <a:chExt cx="1922144" cy="57150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7F680F01-C85B-1231-8495-79287269ACEC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9" name="Rectangle: Top Corners Rounded 8">
                <a:extLst>
                  <a:ext uri="{FF2B5EF4-FFF2-40B4-BE49-F238E27FC236}">
                    <a16:creationId xmlns:a16="http://schemas.microsoft.com/office/drawing/2014/main" id="{C5DECD32-8721-27C4-3DB9-1BA0DC280288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10" name="Rectangle: Top Corners Rounded 9">
                <a:extLst>
                  <a:ext uri="{FF2B5EF4-FFF2-40B4-BE49-F238E27FC236}">
                    <a16:creationId xmlns:a16="http://schemas.microsoft.com/office/drawing/2014/main" id="{C6373CD1-6CC7-B7A6-244B-4DFA0C421F25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B$28">
          <xdr:nvSpPr>
            <xdr:cNvPr id="6" name="TextBox 5">
              <a:extLst>
                <a:ext uri="{FF2B5EF4-FFF2-40B4-BE49-F238E27FC236}">
                  <a16:creationId xmlns:a16="http://schemas.microsoft.com/office/drawing/2014/main" id="{AABF1DDD-4429-7B67-2689-37DBF4708F56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FF8AF53-E6E7-4AD0-B282-16634C575555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LinkedIn spend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0F9D55F6-FA84-EB7E-685D-88AD61B49213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E$28">
          <xdr:nvSpPr>
            <xdr:cNvPr id="8" name="TextBox 7">
              <a:extLst>
                <a:ext uri="{FF2B5EF4-FFF2-40B4-BE49-F238E27FC236}">
                  <a16:creationId xmlns:a16="http://schemas.microsoft.com/office/drawing/2014/main" id="{6D611B5C-B15A-920A-32E4-66E6D134887F}"/>
                </a:ext>
              </a:extLst>
            </xdr:cNvPr>
            <xdr:cNvSpPr txBox="1"/>
          </xdr:nvSpPr>
          <xdr:spPr>
            <a:xfrm>
              <a:off x="2721499" y="1012102"/>
              <a:ext cx="1319675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95C7617A-CC84-4C20-8EC1-A2E501DD8E07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₹ 842,000.0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4" name="Graphic 2073" descr="Money with solid fill">
            <a:extLst>
              <a:ext uri="{FF2B5EF4-FFF2-40B4-BE49-F238E27FC236}">
                <a16:creationId xmlns:a16="http://schemas.microsoft.com/office/drawing/2014/main" id="{AD01245D-CA8F-698A-5057-237B7393EA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3993299" y="166573"/>
            <a:ext cx="388201" cy="388201"/>
          </a:xfrm>
          <a:prstGeom prst="rect">
            <a:avLst/>
          </a:prstGeom>
          <a:noFill/>
          <a:ln w="9525" cmpd="sng">
            <a:noFill/>
          </a:ln>
        </xdr:spPr>
      </xdr:pic>
    </xdr:grpSp>
    <xdr:clientData fLocksWithSheet="0"/>
  </xdr:oneCellAnchor>
  <xdr:twoCellAnchor>
    <xdr:from>
      <xdr:col>6</xdr:col>
      <xdr:colOff>552090</xdr:colOff>
      <xdr:row>1</xdr:row>
      <xdr:rowOff>0</xdr:rowOff>
    </xdr:from>
    <xdr:to>
      <xdr:col>10</xdr:col>
      <xdr:colOff>327443</xdr:colOff>
      <xdr:row>4</xdr:row>
      <xdr:rowOff>76158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CF45497-62D7-4E16-8CB4-926B5435559C}"/>
            </a:ext>
          </a:extLst>
        </xdr:cNvPr>
        <xdr:cNvGrpSpPr/>
      </xdr:nvGrpSpPr>
      <xdr:grpSpPr>
        <a:xfrm>
          <a:off x="4285890" y="182880"/>
          <a:ext cx="2366153" cy="640038"/>
          <a:chOff x="5067300" y="213186"/>
          <a:chExt cx="2200274" cy="663114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515ABB22-ED3A-152A-7697-8E781F95ABCE}"/>
              </a:ext>
            </a:extLst>
          </xdr:cNvPr>
          <xdr:cNvGrpSpPr/>
        </xdr:nvGrpSpPr>
        <xdr:grpSpPr>
          <a:xfrm>
            <a:off x="5067300" y="213186"/>
            <a:ext cx="2200274" cy="663114"/>
            <a:chOff x="2143125" y="772027"/>
            <a:chExt cx="1930500" cy="571500"/>
          </a:xfrm>
        </xdr:grpSpPr>
        <xdr:grpSp>
          <xdr:nvGrpSpPr>
            <xdr:cNvPr id="14" name="Group 13">
              <a:extLst>
                <a:ext uri="{FF2B5EF4-FFF2-40B4-BE49-F238E27FC236}">
                  <a16:creationId xmlns:a16="http://schemas.microsoft.com/office/drawing/2014/main" id="{CB1387C4-9851-CC40-6285-2D97354A09BB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18" name="Rectangle: Top Corners Rounded 17">
                <a:extLst>
                  <a:ext uri="{FF2B5EF4-FFF2-40B4-BE49-F238E27FC236}">
                    <a16:creationId xmlns:a16="http://schemas.microsoft.com/office/drawing/2014/main" id="{AF7F6475-58CC-F282-37C2-4E2697309DE0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19" name="Rectangle: Top Corners Rounded 18">
                <a:extLst>
                  <a:ext uri="{FF2B5EF4-FFF2-40B4-BE49-F238E27FC236}">
                    <a16:creationId xmlns:a16="http://schemas.microsoft.com/office/drawing/2014/main" id="{E1174F48-B666-6466-2745-10883501F345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B$29">
          <xdr:nvSpPr>
            <xdr:cNvPr id="15" name="TextBox 14">
              <a:extLst>
                <a:ext uri="{FF2B5EF4-FFF2-40B4-BE49-F238E27FC236}">
                  <a16:creationId xmlns:a16="http://schemas.microsoft.com/office/drawing/2014/main" id="{3A824DE8-D7FD-C528-AF9C-1482556FD54E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8020FE05-1FB0-4038-8067-4833E28E6691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Impressions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AB48E247-DA9B-9C93-7DBD-B0261446737C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E$29">
          <xdr:nvSpPr>
            <xdr:cNvPr id="17" name="TextBox 16">
              <a:extLst>
                <a:ext uri="{FF2B5EF4-FFF2-40B4-BE49-F238E27FC236}">
                  <a16:creationId xmlns:a16="http://schemas.microsoft.com/office/drawing/2014/main" id="{0C14C13D-4662-3959-0823-58F145341FB4}"/>
                </a:ext>
              </a:extLst>
            </xdr:cNvPr>
            <xdr:cNvSpPr txBox="1"/>
          </xdr:nvSpPr>
          <xdr:spPr>
            <a:xfrm>
              <a:off x="2830141" y="1012102"/>
              <a:ext cx="1243484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0EECA370-575D-488F-8AA4-DA6614344EC8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9608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58130283-7E15-FB81-0671-6EA47A762A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87243" y="287483"/>
            <a:ext cx="503957" cy="53166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470319</xdr:colOff>
      <xdr:row>1</xdr:row>
      <xdr:rowOff>0</xdr:rowOff>
    </xdr:from>
    <xdr:to>
      <xdr:col>14</xdr:col>
      <xdr:colOff>55172</xdr:colOff>
      <xdr:row>4</xdr:row>
      <xdr:rowOff>76158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144668C3-A530-4C04-9E0A-54DE90AF46AA}"/>
            </a:ext>
          </a:extLst>
        </xdr:cNvPr>
        <xdr:cNvGrpSpPr/>
      </xdr:nvGrpSpPr>
      <xdr:grpSpPr>
        <a:xfrm>
          <a:off x="6794919" y="182880"/>
          <a:ext cx="2175653" cy="640038"/>
          <a:chOff x="7524750" y="213186"/>
          <a:chExt cx="2009774" cy="663114"/>
        </a:xfrm>
      </xdr:grpSpPr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13A61988-338B-5674-B536-3D0FC10222F9}"/>
              </a:ext>
            </a:extLst>
          </xdr:cNvPr>
          <xdr:cNvGrpSpPr/>
        </xdr:nvGrpSpPr>
        <xdr:grpSpPr>
          <a:xfrm>
            <a:off x="7524750" y="213186"/>
            <a:ext cx="2009774" cy="663114"/>
            <a:chOff x="2143125" y="772027"/>
            <a:chExt cx="1930500" cy="571500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590AE101-12DB-6134-8820-E8F4023791BB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27" name="Rectangle: Top Corners Rounded 26">
                <a:extLst>
                  <a:ext uri="{FF2B5EF4-FFF2-40B4-BE49-F238E27FC236}">
                    <a16:creationId xmlns:a16="http://schemas.microsoft.com/office/drawing/2014/main" id="{949427A4-06EE-8029-A65E-4E9A9CECF56B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28" name="Rectangle: Top Corners Rounded 27">
                <a:extLst>
                  <a:ext uri="{FF2B5EF4-FFF2-40B4-BE49-F238E27FC236}">
                    <a16:creationId xmlns:a16="http://schemas.microsoft.com/office/drawing/2014/main" id="{147A8A89-677D-37F1-C6B2-4026E6B14A69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B$30">
          <xdr:nvSpPr>
            <xdr:cNvPr id="24" name="TextBox 23">
              <a:extLst>
                <a:ext uri="{FF2B5EF4-FFF2-40B4-BE49-F238E27FC236}">
                  <a16:creationId xmlns:a16="http://schemas.microsoft.com/office/drawing/2014/main" id="{4C95DE69-7E9C-F3F3-4EC0-14D899DC8A73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3895503-B769-42B7-9C67-492564202797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Reach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4737F083-0D16-0700-6587-4C0B8C61295C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E$30">
          <xdr:nvSpPr>
            <xdr:cNvPr id="26" name="TextBox 25">
              <a:extLst>
                <a:ext uri="{FF2B5EF4-FFF2-40B4-BE49-F238E27FC236}">
                  <a16:creationId xmlns:a16="http://schemas.microsoft.com/office/drawing/2014/main" id="{E1545235-34FC-AF6D-BB4E-15AD9ED8C662}"/>
                </a:ext>
              </a:extLst>
            </xdr:cNvPr>
            <xdr:cNvSpPr txBox="1"/>
          </xdr:nvSpPr>
          <xdr:spPr>
            <a:xfrm>
              <a:off x="2830141" y="1012102"/>
              <a:ext cx="1243484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DFECD39E-0691-448A-B9A6-5CC601D37A2B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4003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C8897E32-F3F5-6C2F-4D9A-96F5D07C94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96200" y="304800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8991</xdr:colOff>
      <xdr:row>5</xdr:row>
      <xdr:rowOff>26971</xdr:rowOff>
    </xdr:from>
    <xdr:to>
      <xdr:col>9</xdr:col>
      <xdr:colOff>446063</xdr:colOff>
      <xdr:row>19</xdr:row>
      <xdr:rowOff>24814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F5F1B65-B60E-4CC2-8EDC-96229F38FA29}"/>
            </a:ext>
          </a:extLst>
        </xdr:cNvPr>
        <xdr:cNvSpPr/>
      </xdr:nvSpPr>
      <xdr:spPr>
        <a:xfrm>
          <a:off x="191871" y="956611"/>
          <a:ext cx="6594032" cy="25581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66141</xdr:colOff>
      <xdr:row>5</xdr:row>
      <xdr:rowOff>46021</xdr:rowOff>
    </xdr:from>
    <xdr:to>
      <xdr:col>9</xdr:col>
      <xdr:colOff>251070</xdr:colOff>
      <xdr:row>18</xdr:row>
      <xdr:rowOff>180179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AA51912-875D-4BD8-9532-0ADE00581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541313</xdr:colOff>
      <xdr:row>5</xdr:row>
      <xdr:rowOff>26970</xdr:rowOff>
    </xdr:from>
    <xdr:to>
      <xdr:col>17</xdr:col>
      <xdr:colOff>242983</xdr:colOff>
      <xdr:row>18</xdr:row>
      <xdr:rowOff>184941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7FED2F8-37F9-44F7-A5A5-E3E03FCCFA73}"/>
            </a:ext>
          </a:extLst>
        </xdr:cNvPr>
        <xdr:cNvSpPr/>
      </xdr:nvSpPr>
      <xdr:spPr>
        <a:xfrm>
          <a:off x="6881153" y="956610"/>
          <a:ext cx="5157590" cy="25354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617513</xdr:colOff>
      <xdr:row>5</xdr:row>
      <xdr:rowOff>31733</xdr:rowOff>
    </xdr:from>
    <xdr:to>
      <xdr:col>17</xdr:col>
      <xdr:colOff>233458</xdr:colOff>
      <xdr:row>18</xdr:row>
      <xdr:rowOff>127792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1A6E450-6114-4E28-997E-C041D7BBD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159948</xdr:colOff>
      <xdr:row>1</xdr:row>
      <xdr:rowOff>0</xdr:rowOff>
    </xdr:from>
    <xdr:to>
      <xdr:col>17</xdr:col>
      <xdr:colOff>398072</xdr:colOff>
      <xdr:row>4</xdr:row>
      <xdr:rowOff>82089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107C5E41-8579-4C67-B86D-406505485320}"/>
            </a:ext>
          </a:extLst>
        </xdr:cNvPr>
        <xdr:cNvGrpSpPr/>
      </xdr:nvGrpSpPr>
      <xdr:grpSpPr>
        <a:xfrm>
          <a:off x="9075348" y="182880"/>
          <a:ext cx="2143124" cy="645969"/>
          <a:chOff x="9970698" y="190500"/>
          <a:chExt cx="2200274" cy="663114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1726E6C1-B2D3-7A22-7E0D-FE1E563966CF}"/>
              </a:ext>
            </a:extLst>
          </xdr:cNvPr>
          <xdr:cNvGrpSpPr/>
        </xdr:nvGrpSpPr>
        <xdr:grpSpPr>
          <a:xfrm>
            <a:off x="9970698" y="190500"/>
            <a:ext cx="2200274" cy="663114"/>
            <a:chOff x="2143125" y="772027"/>
            <a:chExt cx="1930500" cy="571500"/>
          </a:xfrm>
        </xdr:grpSpPr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8CF28F3A-8888-CBF5-49A3-53EBEF5D3EF2}"/>
                </a:ext>
              </a:extLst>
            </xdr:cNvPr>
            <xdr:cNvGrpSpPr/>
          </xdr:nvGrpSpPr>
          <xdr:grpSpPr>
            <a:xfrm>
              <a:off x="2143125" y="772027"/>
              <a:ext cx="1922144" cy="571500"/>
              <a:chOff x="2438401" y="933450"/>
              <a:chExt cx="1952624" cy="609600"/>
            </a:xfrm>
          </xdr:grpSpPr>
          <xdr:sp macro="" textlink="">
            <xdr:nvSpPr>
              <xdr:cNvPr id="40" name="Rectangle: Top Corners Rounded 39">
                <a:extLst>
                  <a:ext uri="{FF2B5EF4-FFF2-40B4-BE49-F238E27FC236}">
                    <a16:creationId xmlns:a16="http://schemas.microsoft.com/office/drawing/2014/main" id="{B54DC3C6-A5C8-EF8F-F6A4-A56BD8E19E02}"/>
                  </a:ext>
                </a:extLst>
              </xdr:cNvPr>
              <xdr:cNvSpPr/>
            </xdr:nvSpPr>
            <xdr:spPr>
              <a:xfrm rot="5400000">
                <a:off x="3190875" y="342900"/>
                <a:ext cx="609600" cy="1790700"/>
              </a:xfrm>
              <a:prstGeom prst="round2SameRect">
                <a:avLst>
                  <a:gd name="adj1" fmla="val 21354"/>
                  <a:gd name="adj2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  <xdr:sp macro="" textlink="">
            <xdr:nvSpPr>
              <xdr:cNvPr id="41" name="Rectangle: Top Corners Rounded 40">
                <a:extLst>
                  <a:ext uri="{FF2B5EF4-FFF2-40B4-BE49-F238E27FC236}">
                    <a16:creationId xmlns:a16="http://schemas.microsoft.com/office/drawing/2014/main" id="{75D63166-9219-C359-EB78-817010B6E54E}"/>
                  </a:ext>
                </a:extLst>
              </xdr:cNvPr>
              <xdr:cNvSpPr/>
            </xdr:nvSpPr>
            <xdr:spPr>
              <a:xfrm rot="16200000">
                <a:off x="2209803" y="1162048"/>
                <a:ext cx="609600" cy="152403"/>
              </a:xfrm>
              <a:prstGeom prst="round2SameRect">
                <a:avLst>
                  <a:gd name="adj1" fmla="val 42284"/>
                  <a:gd name="adj2" fmla="val 0"/>
                </a:avLst>
              </a:prstGeom>
              <a:solidFill>
                <a:srgbClr val="009E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lvl="0" algn="l"/>
                <a:endParaRPr lang="en-IN" sz="1100"/>
              </a:p>
            </xdr:txBody>
          </xdr:sp>
        </xdr:grpSp>
        <xdr:sp macro="" textlink="$B$31">
          <xdr:nvSpPr>
            <xdr:cNvPr id="37" name="TextBox 36">
              <a:extLst>
                <a:ext uri="{FF2B5EF4-FFF2-40B4-BE49-F238E27FC236}">
                  <a16:creationId xmlns:a16="http://schemas.microsoft.com/office/drawing/2014/main" id="{6FCC50E7-F4A4-363D-0B4C-0AE7BEE4E4C2}"/>
                </a:ext>
              </a:extLst>
            </xdr:cNvPr>
            <xdr:cNvSpPr txBox="1"/>
          </xdr:nvSpPr>
          <xdr:spPr>
            <a:xfrm>
              <a:off x="2761360" y="785311"/>
              <a:ext cx="1281429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940CFF6E-FF94-4641-9191-E1889D1DBF5C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pPr algn="ctr"/>
                <a:t>Total Clicks</a:t>
              </a:fld>
              <a:endParaRPr lang="en-IN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E9F48C90-C530-3E50-A611-75F32E3BA731}"/>
                </a:ext>
              </a:extLst>
            </xdr:cNvPr>
            <xdr:cNvCxnSpPr/>
          </xdr:nvCxnSpPr>
          <xdr:spPr>
            <a:xfrm>
              <a:off x="2781800" y="819150"/>
              <a:ext cx="0" cy="466725"/>
            </a:xfrm>
            <a:prstGeom prst="line">
              <a:avLst/>
            </a:prstGeom>
            <a:ln w="28575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$E$31">
          <xdr:nvSpPr>
            <xdr:cNvPr id="39" name="TextBox 38">
              <a:extLst>
                <a:ext uri="{FF2B5EF4-FFF2-40B4-BE49-F238E27FC236}">
                  <a16:creationId xmlns:a16="http://schemas.microsoft.com/office/drawing/2014/main" id="{C15C1336-2AFD-3C26-70F0-5A1B5F2F0302}"/>
                </a:ext>
              </a:extLst>
            </xdr:cNvPr>
            <xdr:cNvSpPr txBox="1"/>
          </xdr:nvSpPr>
          <xdr:spPr>
            <a:xfrm>
              <a:off x="2830141" y="1012102"/>
              <a:ext cx="1243484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ctr"/>
              <a:fld id="{A1DF4552-E23B-4123-A2A4-AEB2974C27D4}" type="TxLink">
                <a:rPr lang="en-US" sz="1200" b="1" i="0" u="none" strike="noStrike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pPr marL="0" indent="0" algn="ctr"/>
                <a:t>1037</a:t>
              </a:fld>
              <a:endParaRPr lang="en-IN" sz="1200" b="1" i="0" u="none" strike="noStrike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</xdr:grpSp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9365FC5F-D31E-1B17-76D8-7A1F261611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63175" y="266700"/>
            <a:ext cx="514350" cy="508419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AppData\Local\Microsoft\Windows\INetCache\IE\DU0B7AUV\Profit.AI_18-08-23%5b1%5d.xlsx" TargetMode="External"/><Relationship Id="rId1" Type="http://schemas.openxmlformats.org/officeDocument/2006/relationships/externalLinkPath" Target="/Users/Lenovo/AppData/Local/Microsoft/Windows/INetCache/IE/DU0B7AUV/Profit.AI_18-08-23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Page"/>
      <sheetName val="Marketing funnel_Backend"/>
      <sheetName val="Actuals Data"/>
      <sheetName val="Mkt'g funnel FF"/>
      <sheetName val="Impact_BED"/>
      <sheetName val="CRM"/>
      <sheetName val="Expenses"/>
      <sheetName val="Employee sheet"/>
      <sheetName val="Monthly P&amp;L"/>
      <sheetName val="Income statement"/>
      <sheetName val="Balance sheet"/>
      <sheetName val="Cashflow statement"/>
      <sheetName val="Capex "/>
      <sheetName val="Accounting Schedules"/>
      <sheetName val="Debt Schedule"/>
      <sheetName val="Forecast"/>
      <sheetName val="Historical Rate_Backend"/>
      <sheetName val="Assumptions_Base Case"/>
      <sheetName val="Forecast FY24"/>
      <sheetName val="Forecast FY25"/>
      <sheetName val="Forecast FY26"/>
      <sheetName val="Forecast FY27"/>
      <sheetName val="Forecast FY28"/>
      <sheetName val="Backend - (Cal..)"/>
      <sheetName val="Monthly P&amp;L Frontend"/>
      <sheetName val="Income statement FF"/>
      <sheetName val="Balance Sheet - FF"/>
      <sheetName val="Cashflow - FF"/>
      <sheetName val="Working Capital Sch FF"/>
      <sheetName val="FS - Scenario"/>
      <sheetName val="Variance &amp; Impact"/>
      <sheetName val="Variance Mkt'g and CRM funnel"/>
      <sheetName val="Variance Expenses"/>
      <sheetName val="Variance_MF_FD"/>
      <sheetName val="Variance_CRM_Fd"/>
      <sheetName val="Variance_Exp_Fd"/>
      <sheetName val="Variance_P&amp;L_Fd"/>
      <sheetName val="Impact"/>
      <sheetName val="Impact_Mkt'g_Fd"/>
      <sheetName val="Impact_CRM_Fd"/>
      <sheetName val="Impact_Exp_Fd"/>
      <sheetName val="Impact_P&amp;l"/>
      <sheetName val="KPI"/>
      <sheetName val="Sectorial KPIs_BD"/>
      <sheetName val="KPIs_Fd"/>
      <sheetName val="Fin'ls_bd"/>
      <sheetName val="Fin'ls_Fd"/>
      <sheetName val="Valuation"/>
      <sheetName val="Forecasting"/>
      <sheetName val="Valuation_Bd"/>
      <sheetName val="Sheet3"/>
      <sheetName val="WACC"/>
      <sheetName val="DCF"/>
      <sheetName val="Multiple Method"/>
      <sheetName val="Transaction Comparables"/>
      <sheetName val="asset Based Model"/>
      <sheetName val="Scenario &amp; Sensitivity"/>
      <sheetName val="Marketing dashboard"/>
      <sheetName val="Youtube mkt'g"/>
      <sheetName val="Linkedin mkt'g"/>
      <sheetName val="Google mkt'g"/>
      <sheetName val="Meta mkt'g"/>
    </sheetNames>
    <sheetDataSet>
      <sheetData sheetId="0"/>
      <sheetData sheetId="1">
        <row r="2">
          <cell r="C2">
            <v>2020</v>
          </cell>
          <cell r="D2">
            <v>2020</v>
          </cell>
          <cell r="E2">
            <v>2020</v>
          </cell>
          <cell r="F2">
            <v>2020</v>
          </cell>
          <cell r="G2">
            <v>2020</v>
          </cell>
          <cell r="H2">
            <v>2020</v>
          </cell>
          <cell r="I2">
            <v>2020</v>
          </cell>
          <cell r="J2">
            <v>2020</v>
          </cell>
          <cell r="K2">
            <v>2020</v>
          </cell>
          <cell r="L2">
            <v>2021</v>
          </cell>
          <cell r="M2">
            <v>2021</v>
          </cell>
          <cell r="N2">
            <v>2021</v>
          </cell>
          <cell r="R2">
            <v>2021</v>
          </cell>
          <cell r="S2">
            <v>2021</v>
          </cell>
          <cell r="T2">
            <v>2021</v>
          </cell>
          <cell r="U2">
            <v>2021</v>
          </cell>
          <cell r="V2">
            <v>2021</v>
          </cell>
          <cell r="W2">
            <v>2021</v>
          </cell>
          <cell r="X2">
            <v>2021</v>
          </cell>
          <cell r="Y2">
            <v>2021</v>
          </cell>
          <cell r="Z2">
            <v>2021</v>
          </cell>
          <cell r="AA2">
            <v>2022</v>
          </cell>
          <cell r="AB2">
            <v>2022</v>
          </cell>
          <cell r="AC2">
            <v>2022</v>
          </cell>
          <cell r="AG2">
            <v>2022</v>
          </cell>
          <cell r="AH2">
            <v>2022</v>
          </cell>
          <cell r="AI2">
            <v>2022</v>
          </cell>
          <cell r="AJ2">
            <v>2022</v>
          </cell>
          <cell r="AK2">
            <v>2022</v>
          </cell>
          <cell r="AL2">
            <v>2022</v>
          </cell>
          <cell r="AM2">
            <v>2022</v>
          </cell>
          <cell r="AN2">
            <v>2022</v>
          </cell>
          <cell r="AO2">
            <v>2022</v>
          </cell>
          <cell r="AP2">
            <v>2023</v>
          </cell>
          <cell r="AQ2">
            <v>2023</v>
          </cell>
          <cell r="AR2">
            <v>2023</v>
          </cell>
          <cell r="AV2">
            <v>2023</v>
          </cell>
          <cell r="AW2">
            <v>2023</v>
          </cell>
          <cell r="AX2">
            <v>2023</v>
          </cell>
          <cell r="AY2">
            <v>2023</v>
          </cell>
          <cell r="AZ2">
            <v>2023</v>
          </cell>
          <cell r="BA2">
            <v>2023</v>
          </cell>
          <cell r="BB2">
            <v>2023</v>
          </cell>
          <cell r="BC2">
            <v>2023</v>
          </cell>
          <cell r="BD2">
            <v>2023</v>
          </cell>
          <cell r="BE2">
            <v>2024</v>
          </cell>
          <cell r="BF2">
            <v>2024</v>
          </cell>
          <cell r="BG2">
            <v>2024</v>
          </cell>
          <cell r="BK2">
            <v>2024</v>
          </cell>
          <cell r="BL2">
            <v>2024</v>
          </cell>
          <cell r="BM2">
            <v>2024</v>
          </cell>
          <cell r="BN2">
            <v>2024</v>
          </cell>
          <cell r="BO2">
            <v>2024</v>
          </cell>
          <cell r="BP2">
            <v>2024</v>
          </cell>
          <cell r="BQ2">
            <v>2024</v>
          </cell>
          <cell r="BR2">
            <v>2024</v>
          </cell>
          <cell r="BS2">
            <v>2024</v>
          </cell>
          <cell r="BT2">
            <v>2025</v>
          </cell>
          <cell r="BU2">
            <v>2025</v>
          </cell>
          <cell r="BV2">
            <v>2025</v>
          </cell>
          <cell r="BZ2">
            <v>2025</v>
          </cell>
          <cell r="CA2">
            <v>2025</v>
          </cell>
          <cell r="CB2">
            <v>2025</v>
          </cell>
          <cell r="CC2">
            <v>2025</v>
          </cell>
          <cell r="CD2">
            <v>2025</v>
          </cell>
          <cell r="CE2">
            <v>2025</v>
          </cell>
          <cell r="CF2">
            <v>2025</v>
          </cell>
          <cell r="CG2">
            <v>2025</v>
          </cell>
          <cell r="CH2">
            <v>2025</v>
          </cell>
          <cell r="CI2">
            <v>2026</v>
          </cell>
          <cell r="CJ2">
            <v>2026</v>
          </cell>
          <cell r="CK2">
            <v>2026</v>
          </cell>
          <cell r="CO2">
            <v>2026</v>
          </cell>
          <cell r="CP2">
            <v>2026</v>
          </cell>
          <cell r="CQ2">
            <v>2026</v>
          </cell>
          <cell r="CR2">
            <v>2026</v>
          </cell>
          <cell r="CS2">
            <v>2026</v>
          </cell>
          <cell r="CT2">
            <v>2026</v>
          </cell>
          <cell r="CU2">
            <v>2026</v>
          </cell>
          <cell r="CV2">
            <v>2026</v>
          </cell>
          <cell r="CW2">
            <v>2026</v>
          </cell>
          <cell r="CX2">
            <v>2027</v>
          </cell>
          <cell r="CY2">
            <v>2027</v>
          </cell>
          <cell r="CZ2">
            <v>2027</v>
          </cell>
          <cell r="DD2">
            <v>2027</v>
          </cell>
          <cell r="DE2">
            <v>2027</v>
          </cell>
          <cell r="DF2">
            <v>2027</v>
          </cell>
          <cell r="DG2">
            <v>2027</v>
          </cell>
          <cell r="DH2">
            <v>2027</v>
          </cell>
          <cell r="DI2">
            <v>2027</v>
          </cell>
          <cell r="DJ2">
            <v>2027</v>
          </cell>
          <cell r="DK2">
            <v>2027</v>
          </cell>
          <cell r="DL2">
            <v>2027</v>
          </cell>
          <cell r="DM2">
            <v>2028</v>
          </cell>
          <cell r="DN2">
            <v>2028</v>
          </cell>
          <cell r="DO2">
            <v>2028</v>
          </cell>
        </row>
        <row r="3">
          <cell r="A3" t="str">
            <v>Particulars</v>
          </cell>
          <cell r="C3" t="str">
            <v>Apr</v>
          </cell>
          <cell r="D3" t="str">
            <v>May</v>
          </cell>
          <cell r="E3" t="str">
            <v>Jun</v>
          </cell>
          <cell r="F3" t="str">
            <v>Jul</v>
          </cell>
          <cell r="G3" t="str">
            <v>Aug</v>
          </cell>
          <cell r="H3" t="str">
            <v>Sep</v>
          </cell>
          <cell r="I3" t="str">
            <v>Oct</v>
          </cell>
          <cell r="J3" t="str">
            <v>Nov</v>
          </cell>
          <cell r="K3" t="str">
            <v>Dec</v>
          </cell>
          <cell r="L3" t="str">
            <v>Jan</v>
          </cell>
          <cell r="M3" t="str">
            <v>Feb</v>
          </cell>
          <cell r="N3" t="str">
            <v>Mar</v>
          </cell>
          <cell r="R3" t="str">
            <v>Apr</v>
          </cell>
          <cell r="S3" t="str">
            <v>May</v>
          </cell>
          <cell r="T3" t="str">
            <v>Jun</v>
          </cell>
          <cell r="U3" t="str">
            <v>Jul</v>
          </cell>
          <cell r="V3" t="str">
            <v>Aug</v>
          </cell>
          <cell r="W3" t="str">
            <v>Sep</v>
          </cell>
          <cell r="X3" t="str">
            <v>Oct</v>
          </cell>
          <cell r="Y3" t="str">
            <v>Nov</v>
          </cell>
          <cell r="Z3" t="str">
            <v>Dec</v>
          </cell>
          <cell r="AA3" t="str">
            <v>Jan</v>
          </cell>
          <cell r="AB3" t="str">
            <v>Feb</v>
          </cell>
          <cell r="AC3" t="str">
            <v>Mar</v>
          </cell>
          <cell r="AG3" t="str">
            <v>Apr</v>
          </cell>
          <cell r="AH3" t="str">
            <v>May</v>
          </cell>
          <cell r="AI3" t="str">
            <v>Jun</v>
          </cell>
          <cell r="AJ3" t="str">
            <v>Jul</v>
          </cell>
          <cell r="AK3" t="str">
            <v>Aug</v>
          </cell>
          <cell r="AL3" t="str">
            <v>Sep</v>
          </cell>
          <cell r="AM3" t="str">
            <v>Oct</v>
          </cell>
          <cell r="AN3" t="str">
            <v>Nov</v>
          </cell>
          <cell r="AO3" t="str">
            <v>Dec</v>
          </cell>
          <cell r="AP3" t="str">
            <v>Jan</v>
          </cell>
          <cell r="AQ3" t="str">
            <v>Feb</v>
          </cell>
          <cell r="AR3" t="str">
            <v>Mar</v>
          </cell>
          <cell r="AV3" t="str">
            <v>Apr</v>
          </cell>
          <cell r="AW3" t="str">
            <v>May</v>
          </cell>
          <cell r="AX3" t="str">
            <v>Jun</v>
          </cell>
          <cell r="AY3" t="str">
            <v>Jul</v>
          </cell>
          <cell r="AZ3" t="str">
            <v>Aug</v>
          </cell>
          <cell r="BA3" t="str">
            <v>Sep</v>
          </cell>
          <cell r="BB3" t="str">
            <v>Oct</v>
          </cell>
          <cell r="BC3" t="str">
            <v>Nov</v>
          </cell>
          <cell r="BD3" t="str">
            <v>Dec</v>
          </cell>
          <cell r="BE3" t="str">
            <v>Jan</v>
          </cell>
          <cell r="BF3" t="str">
            <v>Feb</v>
          </cell>
          <cell r="BG3" t="str">
            <v>Mar</v>
          </cell>
          <cell r="BK3" t="str">
            <v>Apr</v>
          </cell>
          <cell r="BL3" t="str">
            <v>May</v>
          </cell>
          <cell r="BM3" t="str">
            <v>Jun</v>
          </cell>
          <cell r="BN3" t="str">
            <v>Jul</v>
          </cell>
          <cell r="BO3" t="str">
            <v>Aug</v>
          </cell>
          <cell r="BP3" t="str">
            <v>Sep</v>
          </cell>
          <cell r="BQ3" t="str">
            <v>Oct</v>
          </cell>
          <cell r="BR3" t="str">
            <v>Nov</v>
          </cell>
          <cell r="BS3" t="str">
            <v>Dec</v>
          </cell>
          <cell r="BT3" t="str">
            <v>Jan</v>
          </cell>
          <cell r="BU3" t="str">
            <v>Feb</v>
          </cell>
          <cell r="BV3" t="str">
            <v>Mar</v>
          </cell>
          <cell r="BZ3" t="str">
            <v>Apr</v>
          </cell>
          <cell r="CA3" t="str">
            <v>May</v>
          </cell>
          <cell r="CB3" t="str">
            <v>Jun</v>
          </cell>
          <cell r="CC3" t="str">
            <v>Jul</v>
          </cell>
          <cell r="CD3" t="str">
            <v>Aug</v>
          </cell>
          <cell r="CE3" t="str">
            <v>Sep</v>
          </cell>
          <cell r="CF3" t="str">
            <v>Oct</v>
          </cell>
          <cell r="CG3" t="str">
            <v>Nov</v>
          </cell>
          <cell r="CH3" t="str">
            <v>Dec</v>
          </cell>
          <cell r="CI3" t="str">
            <v>Jan</v>
          </cell>
          <cell r="CJ3" t="str">
            <v>Feb</v>
          </cell>
          <cell r="CK3" t="str">
            <v>Mar</v>
          </cell>
          <cell r="CO3" t="str">
            <v>Apr</v>
          </cell>
          <cell r="CP3" t="str">
            <v>May</v>
          </cell>
          <cell r="CQ3" t="str">
            <v>Jun</v>
          </cell>
          <cell r="CR3" t="str">
            <v>Jul</v>
          </cell>
          <cell r="CS3" t="str">
            <v>Aug</v>
          </cell>
          <cell r="CT3" t="str">
            <v>Sep</v>
          </cell>
          <cell r="CU3" t="str">
            <v>Oct</v>
          </cell>
          <cell r="CV3" t="str">
            <v>Nov</v>
          </cell>
          <cell r="CW3" t="str">
            <v>Dec</v>
          </cell>
          <cell r="CX3" t="str">
            <v>Jan</v>
          </cell>
          <cell r="CY3" t="str">
            <v>Feb</v>
          </cell>
          <cell r="CZ3" t="str">
            <v>Mar</v>
          </cell>
          <cell r="DD3" t="str">
            <v>Apr</v>
          </cell>
          <cell r="DE3" t="str">
            <v>May</v>
          </cell>
          <cell r="DF3" t="str">
            <v>Jun</v>
          </cell>
          <cell r="DG3" t="str">
            <v>Jul</v>
          </cell>
          <cell r="DH3" t="str">
            <v>Aug</v>
          </cell>
          <cell r="DI3" t="str">
            <v>Sep</v>
          </cell>
          <cell r="DJ3" t="str">
            <v>Oct</v>
          </cell>
          <cell r="DK3" t="str">
            <v>Nov</v>
          </cell>
          <cell r="DL3" t="str">
            <v>Dec</v>
          </cell>
          <cell r="DM3" t="str">
            <v>Jan</v>
          </cell>
          <cell r="DN3" t="str">
            <v>Feb</v>
          </cell>
          <cell r="DO3" t="str">
            <v>Mar</v>
          </cell>
        </row>
        <row r="7">
          <cell r="A7" t="str">
            <v>Expense</v>
          </cell>
          <cell r="C7">
            <v>50000</v>
          </cell>
          <cell r="D7">
            <v>55000</v>
          </cell>
          <cell r="E7">
            <v>55000</v>
          </cell>
          <cell r="F7">
            <v>55000</v>
          </cell>
          <cell r="G7">
            <v>60000</v>
          </cell>
          <cell r="H7">
            <v>60000</v>
          </cell>
          <cell r="I7">
            <v>60000</v>
          </cell>
          <cell r="J7">
            <v>60000</v>
          </cell>
          <cell r="K7">
            <v>64000</v>
          </cell>
          <cell r="L7">
            <v>64000</v>
          </cell>
          <cell r="M7">
            <v>64000</v>
          </cell>
          <cell r="N7">
            <v>64000</v>
          </cell>
          <cell r="P7">
            <v>711000</v>
          </cell>
          <cell r="R7">
            <v>63000</v>
          </cell>
          <cell r="S7">
            <v>62000</v>
          </cell>
          <cell r="T7">
            <v>61000</v>
          </cell>
          <cell r="U7">
            <v>58000</v>
          </cell>
          <cell r="V7">
            <v>60000</v>
          </cell>
          <cell r="W7">
            <v>64000</v>
          </cell>
          <cell r="X7">
            <v>62000</v>
          </cell>
          <cell r="Y7">
            <v>62000</v>
          </cell>
          <cell r="Z7">
            <v>60000</v>
          </cell>
          <cell r="AA7">
            <v>64000</v>
          </cell>
          <cell r="AB7">
            <v>60000</v>
          </cell>
          <cell r="AC7">
            <v>63000</v>
          </cell>
          <cell r="AE7">
            <v>739000</v>
          </cell>
          <cell r="AG7">
            <v>64500</v>
          </cell>
          <cell r="AH7">
            <v>63500</v>
          </cell>
          <cell r="AI7">
            <v>62500</v>
          </cell>
          <cell r="AJ7">
            <v>60000</v>
          </cell>
          <cell r="AK7">
            <v>62000</v>
          </cell>
          <cell r="AL7">
            <v>66000</v>
          </cell>
          <cell r="AM7">
            <v>64000</v>
          </cell>
          <cell r="AN7">
            <v>64000</v>
          </cell>
          <cell r="AO7">
            <v>62000</v>
          </cell>
          <cell r="AP7">
            <v>66000</v>
          </cell>
          <cell r="AQ7">
            <v>62000</v>
          </cell>
          <cell r="AR7">
            <v>65000</v>
          </cell>
          <cell r="AT7">
            <v>761500</v>
          </cell>
          <cell r="AV7">
            <v>66000</v>
          </cell>
          <cell r="AW7">
            <v>65000</v>
          </cell>
          <cell r="AX7">
            <v>64000</v>
          </cell>
          <cell r="AY7">
            <v>62000</v>
          </cell>
          <cell r="AZ7">
            <v>64000</v>
          </cell>
          <cell r="BA7">
            <v>68000</v>
          </cell>
          <cell r="BB7">
            <v>66000</v>
          </cell>
          <cell r="BC7">
            <v>66000</v>
          </cell>
          <cell r="BD7">
            <v>64000</v>
          </cell>
          <cell r="BE7">
            <v>68000</v>
          </cell>
          <cell r="BF7">
            <v>64000</v>
          </cell>
          <cell r="BG7">
            <v>67000</v>
          </cell>
          <cell r="BI7">
            <v>784000</v>
          </cell>
          <cell r="BK7">
            <v>67500</v>
          </cell>
          <cell r="BL7">
            <v>66500</v>
          </cell>
          <cell r="BM7">
            <v>65500</v>
          </cell>
          <cell r="BN7">
            <v>64000</v>
          </cell>
          <cell r="BO7">
            <v>66000</v>
          </cell>
          <cell r="BP7">
            <v>70000</v>
          </cell>
          <cell r="BQ7">
            <v>68000</v>
          </cell>
          <cell r="BR7">
            <v>68000</v>
          </cell>
          <cell r="BS7">
            <v>66000</v>
          </cell>
          <cell r="BT7">
            <v>70000</v>
          </cell>
          <cell r="BU7">
            <v>66000</v>
          </cell>
          <cell r="BV7">
            <v>69000</v>
          </cell>
          <cell r="BX7">
            <v>806500</v>
          </cell>
          <cell r="BZ7">
            <v>69000</v>
          </cell>
          <cell r="CA7">
            <v>68000</v>
          </cell>
          <cell r="CB7">
            <v>67000</v>
          </cell>
          <cell r="CC7">
            <v>66000</v>
          </cell>
          <cell r="CD7">
            <v>68000</v>
          </cell>
          <cell r="CE7">
            <v>72000</v>
          </cell>
          <cell r="CF7">
            <v>70000</v>
          </cell>
          <cell r="CG7">
            <v>70000</v>
          </cell>
          <cell r="CH7">
            <v>68000</v>
          </cell>
          <cell r="CI7">
            <v>72000</v>
          </cell>
          <cell r="CJ7">
            <v>68000</v>
          </cell>
          <cell r="CK7">
            <v>71000</v>
          </cell>
          <cell r="CM7">
            <v>829000</v>
          </cell>
          <cell r="CO7">
            <v>70500</v>
          </cell>
          <cell r="CP7">
            <v>69500</v>
          </cell>
          <cell r="CQ7">
            <v>68500</v>
          </cell>
          <cell r="CR7">
            <v>68000</v>
          </cell>
          <cell r="CS7">
            <v>70000</v>
          </cell>
          <cell r="CT7">
            <v>74000</v>
          </cell>
          <cell r="CU7">
            <v>72000</v>
          </cell>
          <cell r="CV7">
            <v>72000</v>
          </cell>
          <cell r="CW7">
            <v>70000</v>
          </cell>
          <cell r="CX7">
            <v>74000</v>
          </cell>
          <cell r="CY7">
            <v>70000</v>
          </cell>
          <cell r="CZ7">
            <v>73000</v>
          </cell>
          <cell r="DB7">
            <v>851500</v>
          </cell>
          <cell r="DD7">
            <v>72000</v>
          </cell>
          <cell r="DE7">
            <v>71000</v>
          </cell>
          <cell r="DF7">
            <v>70000</v>
          </cell>
          <cell r="DG7">
            <v>70000</v>
          </cell>
          <cell r="DH7">
            <v>72000</v>
          </cell>
          <cell r="DI7">
            <v>76000</v>
          </cell>
          <cell r="DJ7">
            <v>74000</v>
          </cell>
          <cell r="DK7">
            <v>74000</v>
          </cell>
          <cell r="DL7">
            <v>72000</v>
          </cell>
          <cell r="DM7">
            <v>76000</v>
          </cell>
          <cell r="DN7">
            <v>72000</v>
          </cell>
          <cell r="DO7">
            <v>75000</v>
          </cell>
        </row>
        <row r="8">
          <cell r="A8" t="str">
            <v>Cost per reach</v>
          </cell>
          <cell r="B8">
            <v>120</v>
          </cell>
          <cell r="C8">
            <v>120</v>
          </cell>
          <cell r="D8">
            <v>120</v>
          </cell>
          <cell r="E8">
            <v>120</v>
          </cell>
          <cell r="F8">
            <v>120</v>
          </cell>
          <cell r="G8">
            <v>120</v>
          </cell>
          <cell r="H8">
            <v>120</v>
          </cell>
          <cell r="I8">
            <v>120</v>
          </cell>
          <cell r="J8">
            <v>120</v>
          </cell>
          <cell r="K8">
            <v>120</v>
          </cell>
          <cell r="L8">
            <v>120</v>
          </cell>
          <cell r="M8">
            <v>120</v>
          </cell>
          <cell r="N8">
            <v>120</v>
          </cell>
          <cell r="P8">
            <v>120</v>
          </cell>
          <cell r="Q8">
            <v>115</v>
          </cell>
          <cell r="R8">
            <v>115</v>
          </cell>
          <cell r="S8">
            <v>115</v>
          </cell>
          <cell r="T8">
            <v>115</v>
          </cell>
          <cell r="U8">
            <v>115</v>
          </cell>
          <cell r="V8">
            <v>115</v>
          </cell>
          <cell r="W8">
            <v>115</v>
          </cell>
          <cell r="X8">
            <v>115</v>
          </cell>
          <cell r="Y8">
            <v>115</v>
          </cell>
          <cell r="Z8">
            <v>115</v>
          </cell>
          <cell r="AA8">
            <v>115</v>
          </cell>
          <cell r="AB8">
            <v>115</v>
          </cell>
          <cell r="AC8">
            <v>115</v>
          </cell>
          <cell r="AE8">
            <v>115</v>
          </cell>
          <cell r="AF8">
            <v>115</v>
          </cell>
          <cell r="AG8">
            <v>115</v>
          </cell>
          <cell r="AH8">
            <v>115</v>
          </cell>
          <cell r="AI8">
            <v>115</v>
          </cell>
          <cell r="AJ8">
            <v>115</v>
          </cell>
          <cell r="AK8">
            <v>115</v>
          </cell>
          <cell r="AL8">
            <v>115</v>
          </cell>
          <cell r="AM8">
            <v>115</v>
          </cell>
          <cell r="AN8">
            <v>115</v>
          </cell>
          <cell r="AO8">
            <v>115</v>
          </cell>
          <cell r="AP8">
            <v>115</v>
          </cell>
          <cell r="AQ8">
            <v>115</v>
          </cell>
          <cell r="AR8">
            <v>115</v>
          </cell>
          <cell r="AT8">
            <v>115</v>
          </cell>
          <cell r="AU8">
            <v>115</v>
          </cell>
          <cell r="AV8">
            <v>115</v>
          </cell>
          <cell r="AW8">
            <v>115</v>
          </cell>
          <cell r="AX8">
            <v>115</v>
          </cell>
          <cell r="AY8">
            <v>115</v>
          </cell>
          <cell r="AZ8">
            <v>115</v>
          </cell>
          <cell r="BA8">
            <v>115</v>
          </cell>
          <cell r="BB8">
            <v>115</v>
          </cell>
          <cell r="BC8">
            <v>115</v>
          </cell>
          <cell r="BD8">
            <v>115</v>
          </cell>
          <cell r="BE8">
            <v>115</v>
          </cell>
          <cell r="BF8">
            <v>115</v>
          </cell>
          <cell r="BG8">
            <v>115</v>
          </cell>
          <cell r="BI8">
            <v>115</v>
          </cell>
          <cell r="BJ8">
            <v>115</v>
          </cell>
          <cell r="BK8">
            <v>115</v>
          </cell>
          <cell r="BL8">
            <v>115</v>
          </cell>
          <cell r="BM8">
            <v>115</v>
          </cell>
          <cell r="BN8">
            <v>115</v>
          </cell>
          <cell r="BO8">
            <v>115</v>
          </cell>
          <cell r="BP8">
            <v>115</v>
          </cell>
          <cell r="BQ8">
            <v>115</v>
          </cell>
          <cell r="BR8">
            <v>115</v>
          </cell>
          <cell r="BS8">
            <v>115</v>
          </cell>
          <cell r="BT8">
            <v>115</v>
          </cell>
          <cell r="BU8">
            <v>115</v>
          </cell>
          <cell r="BV8">
            <v>115</v>
          </cell>
          <cell r="BX8">
            <v>115</v>
          </cell>
          <cell r="BY8">
            <v>115</v>
          </cell>
          <cell r="BZ8">
            <v>115</v>
          </cell>
          <cell r="CA8">
            <v>115</v>
          </cell>
          <cell r="CB8">
            <v>115</v>
          </cell>
          <cell r="CC8">
            <v>115</v>
          </cell>
          <cell r="CD8">
            <v>115</v>
          </cell>
          <cell r="CE8">
            <v>115</v>
          </cell>
          <cell r="CF8">
            <v>115</v>
          </cell>
          <cell r="CG8">
            <v>115</v>
          </cell>
          <cell r="CH8">
            <v>115</v>
          </cell>
          <cell r="CI8">
            <v>115</v>
          </cell>
          <cell r="CJ8">
            <v>115</v>
          </cell>
          <cell r="CK8">
            <v>115</v>
          </cell>
          <cell r="CM8">
            <v>115</v>
          </cell>
          <cell r="CN8">
            <v>115</v>
          </cell>
          <cell r="CO8">
            <v>115</v>
          </cell>
          <cell r="CP8">
            <v>115</v>
          </cell>
          <cell r="CQ8">
            <v>115</v>
          </cell>
          <cell r="CR8">
            <v>115</v>
          </cell>
          <cell r="CS8">
            <v>115</v>
          </cell>
          <cell r="CT8">
            <v>115</v>
          </cell>
          <cell r="CU8">
            <v>115</v>
          </cell>
          <cell r="CV8">
            <v>115</v>
          </cell>
          <cell r="CW8">
            <v>115</v>
          </cell>
          <cell r="CX8">
            <v>115</v>
          </cell>
          <cell r="CY8">
            <v>115</v>
          </cell>
          <cell r="CZ8">
            <v>115</v>
          </cell>
          <cell r="DB8">
            <v>115</v>
          </cell>
          <cell r="DC8">
            <v>115</v>
          </cell>
          <cell r="DD8">
            <v>115</v>
          </cell>
          <cell r="DE8">
            <v>115</v>
          </cell>
          <cell r="DF8">
            <v>115</v>
          </cell>
          <cell r="DG8">
            <v>115</v>
          </cell>
          <cell r="DH8">
            <v>115</v>
          </cell>
          <cell r="DI8">
            <v>115</v>
          </cell>
          <cell r="DJ8">
            <v>115</v>
          </cell>
          <cell r="DK8">
            <v>115</v>
          </cell>
          <cell r="DL8">
            <v>115</v>
          </cell>
          <cell r="DM8">
            <v>115</v>
          </cell>
          <cell r="DN8">
            <v>115</v>
          </cell>
          <cell r="DO8">
            <v>115</v>
          </cell>
        </row>
        <row r="9">
          <cell r="A9" t="str">
            <v>Impressions</v>
          </cell>
          <cell r="B9">
            <v>2.4</v>
          </cell>
          <cell r="C9">
            <v>1000</v>
          </cell>
          <cell r="D9">
            <v>1100</v>
          </cell>
          <cell r="E9">
            <v>1100</v>
          </cell>
          <cell r="F9">
            <v>1100</v>
          </cell>
          <cell r="G9">
            <v>1200</v>
          </cell>
          <cell r="H9">
            <v>1200</v>
          </cell>
          <cell r="I9">
            <v>1200</v>
          </cell>
          <cell r="J9">
            <v>1200</v>
          </cell>
          <cell r="K9">
            <v>1280</v>
          </cell>
          <cell r="L9">
            <v>1280</v>
          </cell>
          <cell r="M9">
            <v>1280</v>
          </cell>
          <cell r="N9">
            <v>1280</v>
          </cell>
          <cell r="P9">
            <v>14220</v>
          </cell>
          <cell r="Q9">
            <v>2.8</v>
          </cell>
          <cell r="R9">
            <v>1532</v>
          </cell>
          <cell r="S9">
            <v>1509</v>
          </cell>
          <cell r="T9">
            <v>1484</v>
          </cell>
          <cell r="U9">
            <v>1411</v>
          </cell>
          <cell r="V9">
            <v>1459</v>
          </cell>
          <cell r="W9">
            <v>1557</v>
          </cell>
          <cell r="X9">
            <v>1509</v>
          </cell>
          <cell r="Y9">
            <v>1509</v>
          </cell>
          <cell r="Z9">
            <v>1459</v>
          </cell>
          <cell r="AA9">
            <v>1557</v>
          </cell>
          <cell r="AB9">
            <v>1459</v>
          </cell>
          <cell r="AC9">
            <v>1532</v>
          </cell>
          <cell r="AE9">
            <v>17977</v>
          </cell>
          <cell r="AF9">
            <v>3.1</v>
          </cell>
          <cell r="AG9">
            <v>1736</v>
          </cell>
          <cell r="AH9">
            <v>1711</v>
          </cell>
          <cell r="AI9">
            <v>1683</v>
          </cell>
          <cell r="AJ9">
            <v>1615</v>
          </cell>
          <cell r="AK9">
            <v>1671</v>
          </cell>
          <cell r="AL9">
            <v>1776</v>
          </cell>
          <cell r="AM9">
            <v>1724</v>
          </cell>
          <cell r="AN9">
            <v>1724</v>
          </cell>
          <cell r="AO9">
            <v>1671</v>
          </cell>
          <cell r="AP9">
            <v>1776</v>
          </cell>
          <cell r="AQ9">
            <v>1671</v>
          </cell>
          <cell r="AR9">
            <v>1752</v>
          </cell>
          <cell r="AT9">
            <v>20510</v>
          </cell>
          <cell r="AU9">
            <v>3.1</v>
          </cell>
          <cell r="AV9">
            <v>1776</v>
          </cell>
          <cell r="AW9">
            <v>1752</v>
          </cell>
          <cell r="AX9">
            <v>1724</v>
          </cell>
          <cell r="AY9">
            <v>1671</v>
          </cell>
          <cell r="AZ9">
            <v>1724</v>
          </cell>
          <cell r="BA9">
            <v>1832</v>
          </cell>
          <cell r="BB9">
            <v>1776</v>
          </cell>
          <cell r="BC9">
            <v>1776</v>
          </cell>
          <cell r="BD9">
            <v>1724</v>
          </cell>
          <cell r="BE9">
            <v>1832</v>
          </cell>
          <cell r="BF9">
            <v>1724</v>
          </cell>
          <cell r="BG9">
            <v>1804</v>
          </cell>
          <cell r="BI9">
            <v>21115</v>
          </cell>
          <cell r="BJ9">
            <v>3.1</v>
          </cell>
          <cell r="BK9">
            <v>1817</v>
          </cell>
          <cell r="BL9">
            <v>1792</v>
          </cell>
          <cell r="BM9">
            <v>1764</v>
          </cell>
          <cell r="BN9">
            <v>1724</v>
          </cell>
          <cell r="BO9">
            <v>1776</v>
          </cell>
          <cell r="BP9">
            <v>1885</v>
          </cell>
          <cell r="BQ9">
            <v>1832</v>
          </cell>
          <cell r="BR9">
            <v>1832</v>
          </cell>
          <cell r="BS9">
            <v>1776</v>
          </cell>
          <cell r="BT9">
            <v>1885</v>
          </cell>
          <cell r="BU9">
            <v>1776</v>
          </cell>
          <cell r="BV9">
            <v>1860</v>
          </cell>
          <cell r="BX9">
            <v>21719</v>
          </cell>
          <cell r="BY9">
            <v>3.1</v>
          </cell>
          <cell r="BZ9">
            <v>1860</v>
          </cell>
          <cell r="CA9">
            <v>1832</v>
          </cell>
          <cell r="CB9">
            <v>1804</v>
          </cell>
          <cell r="CC9">
            <v>1776</v>
          </cell>
          <cell r="CD9">
            <v>1832</v>
          </cell>
          <cell r="CE9">
            <v>1941</v>
          </cell>
          <cell r="CF9">
            <v>1885</v>
          </cell>
          <cell r="CG9">
            <v>1885</v>
          </cell>
          <cell r="CH9">
            <v>1832</v>
          </cell>
          <cell r="CI9">
            <v>1941</v>
          </cell>
          <cell r="CJ9">
            <v>1832</v>
          </cell>
          <cell r="CK9">
            <v>1913</v>
          </cell>
          <cell r="CM9">
            <v>22333</v>
          </cell>
          <cell r="CN9">
            <v>3.1</v>
          </cell>
          <cell r="CO9">
            <v>1900</v>
          </cell>
          <cell r="CP9">
            <v>1872</v>
          </cell>
          <cell r="CQ9">
            <v>1845</v>
          </cell>
          <cell r="CR9">
            <v>1832</v>
          </cell>
          <cell r="CS9">
            <v>1885</v>
          </cell>
          <cell r="CT9">
            <v>1993</v>
          </cell>
          <cell r="CU9">
            <v>1941</v>
          </cell>
          <cell r="CV9">
            <v>1941</v>
          </cell>
          <cell r="CW9">
            <v>1885</v>
          </cell>
          <cell r="CX9">
            <v>1993</v>
          </cell>
          <cell r="CY9">
            <v>1885</v>
          </cell>
          <cell r="CZ9">
            <v>1965</v>
          </cell>
          <cell r="DB9">
            <v>22937</v>
          </cell>
          <cell r="DC9">
            <v>3.1</v>
          </cell>
          <cell r="DD9">
            <v>1941</v>
          </cell>
          <cell r="DE9">
            <v>1913</v>
          </cell>
          <cell r="DF9">
            <v>1885</v>
          </cell>
          <cell r="DG9">
            <v>1885</v>
          </cell>
          <cell r="DH9">
            <v>1941</v>
          </cell>
          <cell r="DI9">
            <v>2046</v>
          </cell>
          <cell r="DJ9">
            <v>1993</v>
          </cell>
          <cell r="DK9">
            <v>1993</v>
          </cell>
          <cell r="DL9">
            <v>1941</v>
          </cell>
          <cell r="DM9">
            <v>2046</v>
          </cell>
          <cell r="DN9">
            <v>1941</v>
          </cell>
          <cell r="DO9">
            <v>2021</v>
          </cell>
        </row>
        <row r="10">
          <cell r="A10" t="str">
            <v>Reach</v>
          </cell>
          <cell r="C10">
            <v>416.66666666666669</v>
          </cell>
          <cell r="D10">
            <v>458.33333333333331</v>
          </cell>
          <cell r="E10">
            <v>458.33333333333331</v>
          </cell>
          <cell r="F10">
            <v>458.33333333333331</v>
          </cell>
          <cell r="G10">
            <v>500</v>
          </cell>
          <cell r="H10">
            <v>500</v>
          </cell>
          <cell r="I10">
            <v>500</v>
          </cell>
          <cell r="J10">
            <v>500</v>
          </cell>
          <cell r="K10">
            <v>533.33333333333337</v>
          </cell>
          <cell r="L10">
            <v>533.33333333333337</v>
          </cell>
          <cell r="M10">
            <v>533.33333333333337</v>
          </cell>
          <cell r="N10">
            <v>533.33333333333337</v>
          </cell>
          <cell r="P10">
            <v>5924.9999999999991</v>
          </cell>
          <cell r="R10">
            <v>547</v>
          </cell>
          <cell r="S10">
            <v>539</v>
          </cell>
          <cell r="T10">
            <v>530</v>
          </cell>
          <cell r="U10">
            <v>504</v>
          </cell>
          <cell r="V10">
            <v>521</v>
          </cell>
          <cell r="W10">
            <v>556</v>
          </cell>
          <cell r="X10">
            <v>539</v>
          </cell>
          <cell r="Y10">
            <v>539</v>
          </cell>
          <cell r="Z10">
            <v>521</v>
          </cell>
          <cell r="AA10">
            <v>556</v>
          </cell>
          <cell r="AB10">
            <v>521</v>
          </cell>
          <cell r="AC10">
            <v>547</v>
          </cell>
          <cell r="AE10">
            <v>6420</v>
          </cell>
          <cell r="AG10">
            <v>560</v>
          </cell>
          <cell r="AH10">
            <v>552</v>
          </cell>
          <cell r="AI10">
            <v>543</v>
          </cell>
          <cell r="AJ10">
            <v>521</v>
          </cell>
          <cell r="AK10">
            <v>539</v>
          </cell>
          <cell r="AL10">
            <v>573</v>
          </cell>
          <cell r="AM10">
            <v>556</v>
          </cell>
          <cell r="AN10">
            <v>556</v>
          </cell>
          <cell r="AO10">
            <v>539</v>
          </cell>
          <cell r="AP10">
            <v>573</v>
          </cell>
          <cell r="AQ10">
            <v>539</v>
          </cell>
          <cell r="AR10">
            <v>565</v>
          </cell>
          <cell r="AT10">
            <v>6616</v>
          </cell>
          <cell r="AV10">
            <v>573</v>
          </cell>
          <cell r="AW10">
            <v>565</v>
          </cell>
          <cell r="AX10">
            <v>556</v>
          </cell>
          <cell r="AY10">
            <v>539</v>
          </cell>
          <cell r="AZ10">
            <v>556</v>
          </cell>
          <cell r="BA10">
            <v>591</v>
          </cell>
          <cell r="BB10">
            <v>573</v>
          </cell>
          <cell r="BC10">
            <v>573</v>
          </cell>
          <cell r="BD10">
            <v>556</v>
          </cell>
          <cell r="BE10">
            <v>591</v>
          </cell>
          <cell r="BF10">
            <v>556</v>
          </cell>
          <cell r="BG10">
            <v>582</v>
          </cell>
          <cell r="BI10">
            <v>6811</v>
          </cell>
          <cell r="BK10">
            <v>586</v>
          </cell>
          <cell r="BL10">
            <v>578</v>
          </cell>
          <cell r="BM10">
            <v>569</v>
          </cell>
          <cell r="BN10">
            <v>556</v>
          </cell>
          <cell r="BO10">
            <v>573</v>
          </cell>
          <cell r="BP10">
            <v>608</v>
          </cell>
          <cell r="BQ10">
            <v>591</v>
          </cell>
          <cell r="BR10">
            <v>591</v>
          </cell>
          <cell r="BS10">
            <v>573</v>
          </cell>
          <cell r="BT10">
            <v>608</v>
          </cell>
          <cell r="BU10">
            <v>573</v>
          </cell>
          <cell r="BV10">
            <v>600</v>
          </cell>
          <cell r="BX10">
            <v>7006</v>
          </cell>
          <cell r="BZ10">
            <v>600</v>
          </cell>
          <cell r="CA10">
            <v>591</v>
          </cell>
          <cell r="CB10">
            <v>582</v>
          </cell>
          <cell r="CC10">
            <v>573</v>
          </cell>
          <cell r="CD10">
            <v>591</v>
          </cell>
          <cell r="CE10">
            <v>626</v>
          </cell>
          <cell r="CF10">
            <v>608</v>
          </cell>
          <cell r="CG10">
            <v>608</v>
          </cell>
          <cell r="CH10">
            <v>591</v>
          </cell>
          <cell r="CI10">
            <v>626</v>
          </cell>
          <cell r="CJ10">
            <v>591</v>
          </cell>
          <cell r="CK10">
            <v>617</v>
          </cell>
          <cell r="CM10">
            <v>7204</v>
          </cell>
          <cell r="CO10">
            <v>613</v>
          </cell>
          <cell r="CP10">
            <v>604</v>
          </cell>
          <cell r="CQ10">
            <v>595</v>
          </cell>
          <cell r="CR10">
            <v>591</v>
          </cell>
          <cell r="CS10">
            <v>608</v>
          </cell>
          <cell r="CT10">
            <v>643</v>
          </cell>
          <cell r="CU10">
            <v>626</v>
          </cell>
          <cell r="CV10">
            <v>626</v>
          </cell>
          <cell r="CW10">
            <v>608</v>
          </cell>
          <cell r="CX10">
            <v>643</v>
          </cell>
          <cell r="CY10">
            <v>608</v>
          </cell>
          <cell r="CZ10">
            <v>634</v>
          </cell>
          <cell r="DB10">
            <v>7399</v>
          </cell>
          <cell r="DD10">
            <v>626</v>
          </cell>
          <cell r="DE10">
            <v>617</v>
          </cell>
          <cell r="DF10">
            <v>608</v>
          </cell>
          <cell r="DG10">
            <v>608</v>
          </cell>
          <cell r="DH10">
            <v>626</v>
          </cell>
          <cell r="DI10">
            <v>660</v>
          </cell>
          <cell r="DJ10">
            <v>643</v>
          </cell>
          <cell r="DK10">
            <v>643</v>
          </cell>
          <cell r="DL10">
            <v>626</v>
          </cell>
          <cell r="DM10">
            <v>660</v>
          </cell>
          <cell r="DN10">
            <v>626</v>
          </cell>
          <cell r="DO10">
            <v>652</v>
          </cell>
        </row>
        <row r="11">
          <cell r="A11" t="str">
            <v>Clicks</v>
          </cell>
          <cell r="B11">
            <v>0.05</v>
          </cell>
          <cell r="C11">
            <v>21</v>
          </cell>
          <cell r="D11">
            <v>23</v>
          </cell>
          <cell r="E11">
            <v>23</v>
          </cell>
          <cell r="F11">
            <v>23</v>
          </cell>
          <cell r="G11">
            <v>25</v>
          </cell>
          <cell r="H11">
            <v>25</v>
          </cell>
          <cell r="I11">
            <v>25</v>
          </cell>
          <cell r="J11">
            <v>25</v>
          </cell>
          <cell r="K11">
            <v>27</v>
          </cell>
          <cell r="L11">
            <v>27</v>
          </cell>
          <cell r="M11">
            <v>27</v>
          </cell>
          <cell r="N11">
            <v>27</v>
          </cell>
          <cell r="P11">
            <v>298</v>
          </cell>
          <cell r="Q11">
            <v>6.5000000000000002E-2</v>
          </cell>
          <cell r="R11">
            <v>35</v>
          </cell>
          <cell r="S11">
            <v>35</v>
          </cell>
          <cell r="T11">
            <v>34</v>
          </cell>
          <cell r="U11">
            <v>32</v>
          </cell>
          <cell r="V11">
            <v>33</v>
          </cell>
          <cell r="W11">
            <v>36</v>
          </cell>
          <cell r="X11">
            <v>35</v>
          </cell>
          <cell r="Y11">
            <v>35</v>
          </cell>
          <cell r="Z11">
            <v>33</v>
          </cell>
          <cell r="AA11">
            <v>36</v>
          </cell>
          <cell r="AB11">
            <v>33</v>
          </cell>
          <cell r="AC11">
            <v>35</v>
          </cell>
          <cell r="AE11">
            <v>412</v>
          </cell>
          <cell r="AF11">
            <v>7.1999999999999995E-2</v>
          </cell>
          <cell r="AG11">
            <v>40</v>
          </cell>
          <cell r="AH11">
            <v>39</v>
          </cell>
          <cell r="AI11">
            <v>39</v>
          </cell>
          <cell r="AJ11">
            <v>37</v>
          </cell>
          <cell r="AK11">
            <v>38</v>
          </cell>
          <cell r="AL11">
            <v>41</v>
          </cell>
          <cell r="AM11">
            <v>40</v>
          </cell>
          <cell r="AN11">
            <v>40</v>
          </cell>
          <cell r="AO11">
            <v>38</v>
          </cell>
          <cell r="AP11">
            <v>41</v>
          </cell>
          <cell r="AQ11">
            <v>38</v>
          </cell>
          <cell r="AR11">
            <v>40</v>
          </cell>
          <cell r="AT11">
            <v>471</v>
          </cell>
          <cell r="AU11">
            <v>7.1999999999999995E-2</v>
          </cell>
          <cell r="AV11">
            <v>41</v>
          </cell>
          <cell r="AW11">
            <v>40</v>
          </cell>
          <cell r="AX11">
            <v>40</v>
          </cell>
          <cell r="AY11">
            <v>38</v>
          </cell>
          <cell r="AZ11">
            <v>40</v>
          </cell>
          <cell r="BA11">
            <v>42</v>
          </cell>
          <cell r="BB11">
            <v>41</v>
          </cell>
          <cell r="BC11">
            <v>41</v>
          </cell>
          <cell r="BD11">
            <v>40</v>
          </cell>
          <cell r="BE11">
            <v>42</v>
          </cell>
          <cell r="BF11">
            <v>40</v>
          </cell>
          <cell r="BG11">
            <v>41</v>
          </cell>
          <cell r="BI11">
            <v>486</v>
          </cell>
          <cell r="BJ11">
            <v>7.1999999999999995E-2</v>
          </cell>
          <cell r="BK11">
            <v>42</v>
          </cell>
          <cell r="BL11">
            <v>41</v>
          </cell>
          <cell r="BM11">
            <v>40</v>
          </cell>
          <cell r="BN11">
            <v>40</v>
          </cell>
          <cell r="BO11">
            <v>41</v>
          </cell>
          <cell r="BP11">
            <v>43</v>
          </cell>
          <cell r="BQ11">
            <v>42</v>
          </cell>
          <cell r="BR11">
            <v>42</v>
          </cell>
          <cell r="BS11">
            <v>41</v>
          </cell>
          <cell r="BT11">
            <v>43</v>
          </cell>
          <cell r="BU11">
            <v>41</v>
          </cell>
          <cell r="BV11">
            <v>43</v>
          </cell>
          <cell r="BX11">
            <v>499</v>
          </cell>
          <cell r="BY11">
            <v>7.1999999999999995E-2</v>
          </cell>
          <cell r="BZ11">
            <v>43</v>
          </cell>
          <cell r="CA11">
            <v>42</v>
          </cell>
          <cell r="CB11">
            <v>41</v>
          </cell>
          <cell r="CC11">
            <v>41</v>
          </cell>
          <cell r="CD11">
            <v>42</v>
          </cell>
          <cell r="CE11">
            <v>45</v>
          </cell>
          <cell r="CF11">
            <v>43</v>
          </cell>
          <cell r="CG11">
            <v>43</v>
          </cell>
          <cell r="CH11">
            <v>42</v>
          </cell>
          <cell r="CI11">
            <v>45</v>
          </cell>
          <cell r="CJ11">
            <v>42</v>
          </cell>
          <cell r="CK11">
            <v>44</v>
          </cell>
          <cell r="CM11">
            <v>513</v>
          </cell>
          <cell r="CN11">
            <v>7.1999999999999995E-2</v>
          </cell>
          <cell r="CO11">
            <v>44</v>
          </cell>
          <cell r="CP11">
            <v>43</v>
          </cell>
          <cell r="CQ11">
            <v>42</v>
          </cell>
          <cell r="CR11">
            <v>42</v>
          </cell>
          <cell r="CS11">
            <v>43</v>
          </cell>
          <cell r="CT11">
            <v>46</v>
          </cell>
          <cell r="CU11">
            <v>45</v>
          </cell>
          <cell r="CV11">
            <v>45</v>
          </cell>
          <cell r="CW11">
            <v>43</v>
          </cell>
          <cell r="CX11">
            <v>46</v>
          </cell>
          <cell r="CY11">
            <v>43</v>
          </cell>
          <cell r="CZ11">
            <v>45</v>
          </cell>
          <cell r="DB11">
            <v>527</v>
          </cell>
          <cell r="DC11">
            <v>7.1999999999999995E-2</v>
          </cell>
          <cell r="DD11">
            <v>45</v>
          </cell>
          <cell r="DE11">
            <v>44</v>
          </cell>
          <cell r="DF11">
            <v>43</v>
          </cell>
          <cell r="DG11">
            <v>43</v>
          </cell>
          <cell r="DH11">
            <v>45</v>
          </cell>
          <cell r="DI11">
            <v>47</v>
          </cell>
          <cell r="DJ11">
            <v>46</v>
          </cell>
          <cell r="DK11">
            <v>46</v>
          </cell>
          <cell r="DL11">
            <v>45</v>
          </cell>
          <cell r="DM11">
            <v>47</v>
          </cell>
          <cell r="DN11">
            <v>45</v>
          </cell>
          <cell r="DO11">
            <v>46</v>
          </cell>
        </row>
        <row r="14">
          <cell r="A14" t="str">
            <v>Expense</v>
          </cell>
          <cell r="C14">
            <v>45000</v>
          </cell>
          <cell r="D14">
            <v>45000</v>
          </cell>
          <cell r="E14">
            <v>45000</v>
          </cell>
          <cell r="F14">
            <v>45000</v>
          </cell>
          <cell r="G14">
            <v>45000</v>
          </cell>
          <cell r="H14">
            <v>45000</v>
          </cell>
          <cell r="I14">
            <v>55000</v>
          </cell>
          <cell r="J14">
            <v>55000</v>
          </cell>
          <cell r="K14">
            <v>55000</v>
          </cell>
          <cell r="L14">
            <v>55000</v>
          </cell>
          <cell r="M14">
            <v>55000</v>
          </cell>
          <cell r="N14">
            <v>55000</v>
          </cell>
          <cell r="P14">
            <v>600000</v>
          </cell>
          <cell r="R14">
            <v>56000</v>
          </cell>
          <cell r="S14">
            <v>56000</v>
          </cell>
          <cell r="T14">
            <v>57000</v>
          </cell>
          <cell r="U14">
            <v>58000</v>
          </cell>
          <cell r="V14">
            <v>59000</v>
          </cell>
          <cell r="W14">
            <v>60000</v>
          </cell>
          <cell r="X14">
            <v>62000</v>
          </cell>
          <cell r="Y14">
            <v>61000</v>
          </cell>
          <cell r="Z14">
            <v>57000</v>
          </cell>
          <cell r="AA14">
            <v>57000</v>
          </cell>
          <cell r="AB14">
            <v>60000</v>
          </cell>
          <cell r="AC14">
            <v>58000</v>
          </cell>
          <cell r="AE14">
            <v>701000</v>
          </cell>
          <cell r="AG14">
            <v>57000</v>
          </cell>
          <cell r="AH14">
            <v>57000</v>
          </cell>
          <cell r="AI14">
            <v>58000</v>
          </cell>
          <cell r="AJ14">
            <v>59000</v>
          </cell>
          <cell r="AK14">
            <v>60000</v>
          </cell>
          <cell r="AL14">
            <v>61500</v>
          </cell>
          <cell r="AM14">
            <v>63500</v>
          </cell>
          <cell r="AN14">
            <v>62500</v>
          </cell>
          <cell r="AO14">
            <v>58500</v>
          </cell>
          <cell r="AP14">
            <v>58500</v>
          </cell>
          <cell r="AQ14">
            <v>61500</v>
          </cell>
          <cell r="AR14">
            <v>59500</v>
          </cell>
          <cell r="AT14">
            <v>716500</v>
          </cell>
          <cell r="AV14">
            <v>58000</v>
          </cell>
          <cell r="AW14">
            <v>58000</v>
          </cell>
          <cell r="AX14">
            <v>59000</v>
          </cell>
          <cell r="AY14">
            <v>60000</v>
          </cell>
          <cell r="AZ14">
            <v>61000</v>
          </cell>
          <cell r="BA14">
            <v>63000</v>
          </cell>
          <cell r="BB14">
            <v>65000</v>
          </cell>
          <cell r="BC14">
            <v>64000</v>
          </cell>
          <cell r="BD14">
            <v>60000</v>
          </cell>
          <cell r="BE14">
            <v>60000</v>
          </cell>
          <cell r="BF14">
            <v>63000</v>
          </cell>
          <cell r="BG14">
            <v>61000</v>
          </cell>
          <cell r="BI14">
            <v>732000</v>
          </cell>
          <cell r="BK14">
            <v>59000</v>
          </cell>
          <cell r="BL14">
            <v>59000</v>
          </cell>
          <cell r="BM14">
            <v>60000</v>
          </cell>
          <cell r="BN14">
            <v>61000</v>
          </cell>
          <cell r="BO14">
            <v>62000</v>
          </cell>
          <cell r="BP14">
            <v>64500</v>
          </cell>
          <cell r="BQ14">
            <v>66500</v>
          </cell>
          <cell r="BR14">
            <v>65500</v>
          </cell>
          <cell r="BS14">
            <v>61500</v>
          </cell>
          <cell r="BT14">
            <v>61500</v>
          </cell>
          <cell r="BU14">
            <v>64500</v>
          </cell>
          <cell r="BV14">
            <v>62500</v>
          </cell>
          <cell r="BX14">
            <v>747500</v>
          </cell>
          <cell r="BZ14">
            <v>60000</v>
          </cell>
          <cell r="CA14">
            <v>60000</v>
          </cell>
          <cell r="CB14">
            <v>61000</v>
          </cell>
          <cell r="CC14">
            <v>62000</v>
          </cell>
          <cell r="CD14">
            <v>63000</v>
          </cell>
          <cell r="CE14">
            <v>66000</v>
          </cell>
          <cell r="CF14">
            <v>68000</v>
          </cell>
          <cell r="CG14">
            <v>67000</v>
          </cell>
          <cell r="CH14">
            <v>63000</v>
          </cell>
          <cell r="CI14">
            <v>63000</v>
          </cell>
          <cell r="CJ14">
            <v>66000</v>
          </cell>
          <cell r="CK14">
            <v>64000</v>
          </cell>
          <cell r="CM14">
            <v>763000</v>
          </cell>
          <cell r="CO14">
            <v>61000</v>
          </cell>
          <cell r="CP14">
            <v>61000</v>
          </cell>
          <cell r="CQ14">
            <v>62000</v>
          </cell>
          <cell r="CR14">
            <v>63000</v>
          </cell>
          <cell r="CS14">
            <v>64000</v>
          </cell>
          <cell r="CT14">
            <v>67500</v>
          </cell>
          <cell r="CU14">
            <v>69500</v>
          </cell>
          <cell r="CV14">
            <v>68500</v>
          </cell>
          <cell r="CW14">
            <v>64500</v>
          </cell>
          <cell r="CX14">
            <v>64500</v>
          </cell>
          <cell r="CY14">
            <v>67500</v>
          </cell>
          <cell r="CZ14">
            <v>65500</v>
          </cell>
          <cell r="DB14">
            <v>778500</v>
          </cell>
          <cell r="DD14">
            <v>62000</v>
          </cell>
          <cell r="DE14">
            <v>62000</v>
          </cell>
          <cell r="DF14">
            <v>63000</v>
          </cell>
          <cell r="DG14">
            <v>64000</v>
          </cell>
          <cell r="DH14">
            <v>65000</v>
          </cell>
          <cell r="DI14">
            <v>69000</v>
          </cell>
          <cell r="DJ14">
            <v>71000</v>
          </cell>
          <cell r="DK14">
            <v>70000</v>
          </cell>
          <cell r="DL14">
            <v>66000</v>
          </cell>
          <cell r="DM14">
            <v>66000</v>
          </cell>
          <cell r="DN14">
            <v>69000</v>
          </cell>
          <cell r="DO14">
            <v>67000</v>
          </cell>
        </row>
        <row r="15">
          <cell r="A15" t="str">
            <v>Cost per reach</v>
          </cell>
          <cell r="B15">
            <v>195</v>
          </cell>
          <cell r="C15">
            <v>195</v>
          </cell>
          <cell r="D15">
            <v>195</v>
          </cell>
          <cell r="E15">
            <v>195</v>
          </cell>
          <cell r="F15">
            <v>195</v>
          </cell>
          <cell r="G15">
            <v>195</v>
          </cell>
          <cell r="H15">
            <v>195</v>
          </cell>
          <cell r="I15">
            <v>195</v>
          </cell>
          <cell r="J15">
            <v>195</v>
          </cell>
          <cell r="K15">
            <v>195</v>
          </cell>
          <cell r="L15">
            <v>195</v>
          </cell>
          <cell r="M15">
            <v>195</v>
          </cell>
          <cell r="N15">
            <v>195</v>
          </cell>
          <cell r="P15">
            <v>195</v>
          </cell>
          <cell r="Q15">
            <v>190</v>
          </cell>
          <cell r="R15">
            <v>190</v>
          </cell>
          <cell r="S15">
            <v>190</v>
          </cell>
          <cell r="T15">
            <v>190</v>
          </cell>
          <cell r="U15">
            <v>190</v>
          </cell>
          <cell r="V15">
            <v>190</v>
          </cell>
          <cell r="W15">
            <v>190</v>
          </cell>
          <cell r="X15">
            <v>190</v>
          </cell>
          <cell r="Y15">
            <v>190</v>
          </cell>
          <cell r="Z15">
            <v>190</v>
          </cell>
          <cell r="AA15">
            <v>190</v>
          </cell>
          <cell r="AB15">
            <v>190</v>
          </cell>
          <cell r="AC15">
            <v>190</v>
          </cell>
          <cell r="AE15">
            <v>190</v>
          </cell>
          <cell r="AF15">
            <v>190</v>
          </cell>
          <cell r="AG15">
            <v>190</v>
          </cell>
          <cell r="AH15">
            <v>190</v>
          </cell>
          <cell r="AI15">
            <v>190</v>
          </cell>
          <cell r="AJ15">
            <v>190</v>
          </cell>
          <cell r="AK15">
            <v>190</v>
          </cell>
          <cell r="AL15">
            <v>190</v>
          </cell>
          <cell r="AM15">
            <v>190</v>
          </cell>
          <cell r="AN15">
            <v>190</v>
          </cell>
          <cell r="AO15">
            <v>190</v>
          </cell>
          <cell r="AP15">
            <v>190</v>
          </cell>
          <cell r="AQ15">
            <v>190</v>
          </cell>
          <cell r="AR15">
            <v>190</v>
          </cell>
          <cell r="AT15">
            <v>190</v>
          </cell>
          <cell r="AU15">
            <v>190</v>
          </cell>
          <cell r="AV15">
            <v>190</v>
          </cell>
          <cell r="AW15">
            <v>190</v>
          </cell>
          <cell r="AX15">
            <v>190</v>
          </cell>
          <cell r="AY15">
            <v>190</v>
          </cell>
          <cell r="AZ15">
            <v>190</v>
          </cell>
          <cell r="BA15">
            <v>190</v>
          </cell>
          <cell r="BB15">
            <v>190</v>
          </cell>
          <cell r="BC15">
            <v>190</v>
          </cell>
          <cell r="BD15">
            <v>190</v>
          </cell>
          <cell r="BE15">
            <v>190</v>
          </cell>
          <cell r="BF15">
            <v>190</v>
          </cell>
          <cell r="BG15">
            <v>190</v>
          </cell>
          <cell r="BI15">
            <v>190</v>
          </cell>
          <cell r="BJ15">
            <v>190</v>
          </cell>
          <cell r="BK15">
            <v>190</v>
          </cell>
          <cell r="BL15">
            <v>190</v>
          </cell>
          <cell r="BM15">
            <v>190</v>
          </cell>
          <cell r="BN15">
            <v>190</v>
          </cell>
          <cell r="BO15">
            <v>190</v>
          </cell>
          <cell r="BP15">
            <v>190</v>
          </cell>
          <cell r="BQ15">
            <v>190</v>
          </cell>
          <cell r="BR15">
            <v>190</v>
          </cell>
          <cell r="BS15">
            <v>190</v>
          </cell>
          <cell r="BT15">
            <v>190</v>
          </cell>
          <cell r="BU15">
            <v>190</v>
          </cell>
          <cell r="BV15">
            <v>190</v>
          </cell>
          <cell r="BX15">
            <v>190</v>
          </cell>
          <cell r="BY15">
            <v>190</v>
          </cell>
          <cell r="BZ15">
            <v>190</v>
          </cell>
          <cell r="CA15">
            <v>190</v>
          </cell>
          <cell r="CB15">
            <v>190</v>
          </cell>
          <cell r="CC15">
            <v>190</v>
          </cell>
          <cell r="CD15">
            <v>190</v>
          </cell>
          <cell r="CE15">
            <v>190</v>
          </cell>
          <cell r="CF15">
            <v>190</v>
          </cell>
          <cell r="CG15">
            <v>190</v>
          </cell>
          <cell r="CH15">
            <v>190</v>
          </cell>
          <cell r="CI15">
            <v>190</v>
          </cell>
          <cell r="CJ15">
            <v>190</v>
          </cell>
          <cell r="CK15">
            <v>190</v>
          </cell>
          <cell r="CM15">
            <v>190</v>
          </cell>
          <cell r="CN15">
            <v>190</v>
          </cell>
          <cell r="CO15">
            <v>190</v>
          </cell>
          <cell r="CP15">
            <v>190</v>
          </cell>
          <cell r="CQ15">
            <v>190</v>
          </cell>
          <cell r="CR15">
            <v>190</v>
          </cell>
          <cell r="CS15">
            <v>190</v>
          </cell>
          <cell r="CT15">
            <v>190</v>
          </cell>
          <cell r="CU15">
            <v>190</v>
          </cell>
          <cell r="CV15">
            <v>190</v>
          </cell>
          <cell r="CW15">
            <v>190</v>
          </cell>
          <cell r="CX15">
            <v>190</v>
          </cell>
          <cell r="CY15">
            <v>190</v>
          </cell>
          <cell r="CZ15">
            <v>190</v>
          </cell>
          <cell r="DB15">
            <v>190</v>
          </cell>
          <cell r="DC15">
            <v>190</v>
          </cell>
          <cell r="DD15">
            <v>190</v>
          </cell>
          <cell r="DE15">
            <v>190</v>
          </cell>
          <cell r="DF15">
            <v>190</v>
          </cell>
          <cell r="DG15">
            <v>190</v>
          </cell>
          <cell r="DH15">
            <v>190</v>
          </cell>
          <cell r="DI15">
            <v>190</v>
          </cell>
          <cell r="DJ15">
            <v>190</v>
          </cell>
          <cell r="DK15">
            <v>190</v>
          </cell>
          <cell r="DL15">
            <v>190</v>
          </cell>
          <cell r="DM15">
            <v>190</v>
          </cell>
          <cell r="DN15">
            <v>190</v>
          </cell>
          <cell r="DO15">
            <v>190</v>
          </cell>
        </row>
        <row r="16">
          <cell r="A16" t="str">
            <v>Impressions</v>
          </cell>
          <cell r="B16">
            <v>2</v>
          </cell>
          <cell r="C16">
            <v>460</v>
          </cell>
          <cell r="D16">
            <v>460</v>
          </cell>
          <cell r="E16">
            <v>460</v>
          </cell>
          <cell r="F16">
            <v>460</v>
          </cell>
          <cell r="G16">
            <v>460</v>
          </cell>
          <cell r="H16">
            <v>460</v>
          </cell>
          <cell r="I16">
            <v>564</v>
          </cell>
          <cell r="J16">
            <v>564</v>
          </cell>
          <cell r="K16">
            <v>564</v>
          </cell>
          <cell r="L16">
            <v>564</v>
          </cell>
          <cell r="M16">
            <v>564</v>
          </cell>
          <cell r="N16">
            <v>564</v>
          </cell>
          <cell r="P16">
            <v>6144</v>
          </cell>
          <cell r="Q16">
            <v>2.2000000000000002</v>
          </cell>
          <cell r="R16">
            <v>647</v>
          </cell>
          <cell r="S16">
            <v>647</v>
          </cell>
          <cell r="T16">
            <v>660</v>
          </cell>
          <cell r="U16">
            <v>671</v>
          </cell>
          <cell r="V16">
            <v>682</v>
          </cell>
          <cell r="W16">
            <v>693</v>
          </cell>
          <cell r="X16">
            <v>717</v>
          </cell>
          <cell r="Y16">
            <v>706</v>
          </cell>
          <cell r="Z16">
            <v>660</v>
          </cell>
          <cell r="AA16">
            <v>660</v>
          </cell>
          <cell r="AB16">
            <v>693</v>
          </cell>
          <cell r="AC16">
            <v>671</v>
          </cell>
          <cell r="AE16">
            <v>8107</v>
          </cell>
          <cell r="AF16">
            <v>2.65</v>
          </cell>
          <cell r="AG16">
            <v>795</v>
          </cell>
          <cell r="AH16">
            <v>795</v>
          </cell>
          <cell r="AI16">
            <v>808</v>
          </cell>
          <cell r="AJ16">
            <v>822</v>
          </cell>
          <cell r="AK16">
            <v>835</v>
          </cell>
          <cell r="AL16">
            <v>856</v>
          </cell>
          <cell r="AM16">
            <v>885</v>
          </cell>
          <cell r="AN16">
            <v>869</v>
          </cell>
          <cell r="AO16">
            <v>814</v>
          </cell>
          <cell r="AP16">
            <v>814</v>
          </cell>
          <cell r="AQ16">
            <v>856</v>
          </cell>
          <cell r="AR16">
            <v>829</v>
          </cell>
          <cell r="AT16">
            <v>9978</v>
          </cell>
          <cell r="AU16">
            <v>2.65</v>
          </cell>
          <cell r="AV16">
            <v>808</v>
          </cell>
          <cell r="AW16">
            <v>808</v>
          </cell>
          <cell r="AX16">
            <v>822</v>
          </cell>
          <cell r="AY16">
            <v>835</v>
          </cell>
          <cell r="AZ16">
            <v>851</v>
          </cell>
          <cell r="BA16">
            <v>877</v>
          </cell>
          <cell r="BB16">
            <v>906</v>
          </cell>
          <cell r="BC16">
            <v>890</v>
          </cell>
          <cell r="BD16">
            <v>835</v>
          </cell>
          <cell r="BE16">
            <v>835</v>
          </cell>
          <cell r="BF16">
            <v>877</v>
          </cell>
          <cell r="BG16">
            <v>851</v>
          </cell>
          <cell r="BI16">
            <v>10195</v>
          </cell>
          <cell r="BJ16">
            <v>2.65</v>
          </cell>
          <cell r="BK16">
            <v>822</v>
          </cell>
          <cell r="BL16">
            <v>822</v>
          </cell>
          <cell r="BM16">
            <v>835</v>
          </cell>
          <cell r="BN16">
            <v>851</v>
          </cell>
          <cell r="BO16">
            <v>864</v>
          </cell>
          <cell r="BP16">
            <v>898</v>
          </cell>
          <cell r="BQ16">
            <v>928</v>
          </cell>
          <cell r="BR16">
            <v>912</v>
          </cell>
          <cell r="BS16">
            <v>856</v>
          </cell>
          <cell r="BT16">
            <v>856</v>
          </cell>
          <cell r="BU16">
            <v>898</v>
          </cell>
          <cell r="BV16">
            <v>869</v>
          </cell>
          <cell r="BX16">
            <v>10411</v>
          </cell>
          <cell r="BY16">
            <v>2.65</v>
          </cell>
          <cell r="BZ16">
            <v>835</v>
          </cell>
          <cell r="CA16">
            <v>835</v>
          </cell>
          <cell r="CB16">
            <v>851</v>
          </cell>
          <cell r="CC16">
            <v>864</v>
          </cell>
          <cell r="CD16">
            <v>877</v>
          </cell>
          <cell r="CE16">
            <v>920</v>
          </cell>
          <cell r="CF16">
            <v>946</v>
          </cell>
          <cell r="CG16">
            <v>933</v>
          </cell>
          <cell r="CH16">
            <v>877</v>
          </cell>
          <cell r="CI16">
            <v>877</v>
          </cell>
          <cell r="CJ16">
            <v>920</v>
          </cell>
          <cell r="CK16">
            <v>890</v>
          </cell>
          <cell r="CM16">
            <v>10625</v>
          </cell>
          <cell r="CN16">
            <v>2.65</v>
          </cell>
          <cell r="CO16">
            <v>851</v>
          </cell>
          <cell r="CP16">
            <v>851</v>
          </cell>
          <cell r="CQ16">
            <v>864</v>
          </cell>
          <cell r="CR16">
            <v>877</v>
          </cell>
          <cell r="CS16">
            <v>890</v>
          </cell>
          <cell r="CT16">
            <v>941</v>
          </cell>
          <cell r="CU16">
            <v>967</v>
          </cell>
          <cell r="CV16">
            <v>954</v>
          </cell>
          <cell r="CW16">
            <v>898</v>
          </cell>
          <cell r="CX16">
            <v>898</v>
          </cell>
          <cell r="CY16">
            <v>941</v>
          </cell>
          <cell r="CZ16">
            <v>912</v>
          </cell>
          <cell r="DB16">
            <v>10844</v>
          </cell>
          <cell r="DC16">
            <v>2.65</v>
          </cell>
          <cell r="DD16">
            <v>864</v>
          </cell>
          <cell r="DE16">
            <v>864</v>
          </cell>
          <cell r="DF16">
            <v>877</v>
          </cell>
          <cell r="DG16">
            <v>890</v>
          </cell>
          <cell r="DH16">
            <v>906</v>
          </cell>
          <cell r="DI16">
            <v>962</v>
          </cell>
          <cell r="DJ16">
            <v>988</v>
          </cell>
          <cell r="DK16">
            <v>975</v>
          </cell>
          <cell r="DL16">
            <v>920</v>
          </cell>
          <cell r="DM16">
            <v>920</v>
          </cell>
          <cell r="DN16">
            <v>962</v>
          </cell>
          <cell r="DO16">
            <v>933</v>
          </cell>
        </row>
        <row r="17">
          <cell r="A17" t="str">
            <v>Reach</v>
          </cell>
          <cell r="C17">
            <v>230</v>
          </cell>
          <cell r="D17">
            <v>230</v>
          </cell>
          <cell r="E17">
            <v>230</v>
          </cell>
          <cell r="F17">
            <v>230</v>
          </cell>
          <cell r="G17">
            <v>230</v>
          </cell>
          <cell r="H17">
            <v>230</v>
          </cell>
          <cell r="I17">
            <v>282</v>
          </cell>
          <cell r="J17">
            <v>282</v>
          </cell>
          <cell r="K17">
            <v>282</v>
          </cell>
          <cell r="L17">
            <v>282</v>
          </cell>
          <cell r="M17">
            <v>282</v>
          </cell>
          <cell r="N17">
            <v>282</v>
          </cell>
          <cell r="P17">
            <v>3072</v>
          </cell>
          <cell r="R17">
            <v>294</v>
          </cell>
          <cell r="S17">
            <v>294</v>
          </cell>
          <cell r="T17">
            <v>300</v>
          </cell>
          <cell r="U17">
            <v>305</v>
          </cell>
          <cell r="V17">
            <v>310</v>
          </cell>
          <cell r="W17">
            <v>315</v>
          </cell>
          <cell r="X17">
            <v>326</v>
          </cell>
          <cell r="Y17">
            <v>321</v>
          </cell>
          <cell r="Z17">
            <v>300</v>
          </cell>
          <cell r="AA17">
            <v>300</v>
          </cell>
          <cell r="AB17">
            <v>315</v>
          </cell>
          <cell r="AC17">
            <v>305</v>
          </cell>
          <cell r="AE17">
            <v>3685</v>
          </cell>
          <cell r="AG17">
            <v>300</v>
          </cell>
          <cell r="AH17">
            <v>300</v>
          </cell>
          <cell r="AI17">
            <v>305</v>
          </cell>
          <cell r="AJ17">
            <v>310</v>
          </cell>
          <cell r="AK17">
            <v>315</v>
          </cell>
          <cell r="AL17">
            <v>323</v>
          </cell>
          <cell r="AM17">
            <v>334</v>
          </cell>
          <cell r="AN17">
            <v>328</v>
          </cell>
          <cell r="AO17">
            <v>307</v>
          </cell>
          <cell r="AP17">
            <v>307</v>
          </cell>
          <cell r="AQ17">
            <v>323</v>
          </cell>
          <cell r="AR17">
            <v>313</v>
          </cell>
          <cell r="AT17">
            <v>3765</v>
          </cell>
          <cell r="AV17">
            <v>305</v>
          </cell>
          <cell r="AW17">
            <v>305</v>
          </cell>
          <cell r="AX17">
            <v>310</v>
          </cell>
          <cell r="AY17">
            <v>315</v>
          </cell>
          <cell r="AZ17">
            <v>321</v>
          </cell>
          <cell r="BA17">
            <v>331</v>
          </cell>
          <cell r="BB17">
            <v>342</v>
          </cell>
          <cell r="BC17">
            <v>336</v>
          </cell>
          <cell r="BD17">
            <v>315</v>
          </cell>
          <cell r="BE17">
            <v>315</v>
          </cell>
          <cell r="BF17">
            <v>331</v>
          </cell>
          <cell r="BG17">
            <v>321</v>
          </cell>
          <cell r="BI17">
            <v>3847</v>
          </cell>
          <cell r="BK17">
            <v>310</v>
          </cell>
          <cell r="BL17">
            <v>310</v>
          </cell>
          <cell r="BM17">
            <v>315</v>
          </cell>
          <cell r="BN17">
            <v>321</v>
          </cell>
          <cell r="BO17">
            <v>326</v>
          </cell>
          <cell r="BP17">
            <v>339</v>
          </cell>
          <cell r="BQ17">
            <v>350</v>
          </cell>
          <cell r="BR17">
            <v>344</v>
          </cell>
          <cell r="BS17">
            <v>323</v>
          </cell>
          <cell r="BT17">
            <v>323</v>
          </cell>
          <cell r="BU17">
            <v>339</v>
          </cell>
          <cell r="BV17">
            <v>328</v>
          </cell>
          <cell r="BX17">
            <v>3928</v>
          </cell>
          <cell r="BZ17">
            <v>315</v>
          </cell>
          <cell r="CA17">
            <v>315</v>
          </cell>
          <cell r="CB17">
            <v>321</v>
          </cell>
          <cell r="CC17">
            <v>326</v>
          </cell>
          <cell r="CD17">
            <v>331</v>
          </cell>
          <cell r="CE17">
            <v>347</v>
          </cell>
          <cell r="CF17">
            <v>357</v>
          </cell>
          <cell r="CG17">
            <v>352</v>
          </cell>
          <cell r="CH17">
            <v>331</v>
          </cell>
          <cell r="CI17">
            <v>331</v>
          </cell>
          <cell r="CJ17">
            <v>347</v>
          </cell>
          <cell r="CK17">
            <v>336</v>
          </cell>
          <cell r="CM17">
            <v>4009</v>
          </cell>
          <cell r="CO17">
            <v>321</v>
          </cell>
          <cell r="CP17">
            <v>321</v>
          </cell>
          <cell r="CQ17">
            <v>326</v>
          </cell>
          <cell r="CR17">
            <v>331</v>
          </cell>
          <cell r="CS17">
            <v>336</v>
          </cell>
          <cell r="CT17">
            <v>355</v>
          </cell>
          <cell r="CU17">
            <v>365</v>
          </cell>
          <cell r="CV17">
            <v>360</v>
          </cell>
          <cell r="CW17">
            <v>339</v>
          </cell>
          <cell r="CX17">
            <v>339</v>
          </cell>
          <cell r="CY17">
            <v>355</v>
          </cell>
          <cell r="CZ17">
            <v>344</v>
          </cell>
          <cell r="DB17">
            <v>4092</v>
          </cell>
          <cell r="DD17">
            <v>326</v>
          </cell>
          <cell r="DE17">
            <v>326</v>
          </cell>
          <cell r="DF17">
            <v>331</v>
          </cell>
          <cell r="DG17">
            <v>336</v>
          </cell>
          <cell r="DH17">
            <v>342</v>
          </cell>
          <cell r="DI17">
            <v>363</v>
          </cell>
          <cell r="DJ17">
            <v>373</v>
          </cell>
          <cell r="DK17">
            <v>368</v>
          </cell>
          <cell r="DL17">
            <v>347</v>
          </cell>
          <cell r="DM17">
            <v>347</v>
          </cell>
          <cell r="DN17">
            <v>363</v>
          </cell>
          <cell r="DO17">
            <v>352</v>
          </cell>
        </row>
        <row r="18">
          <cell r="A18" t="str">
            <v>Clicks</v>
          </cell>
          <cell r="B18">
            <v>0.16</v>
          </cell>
          <cell r="C18">
            <v>36</v>
          </cell>
          <cell r="D18">
            <v>36</v>
          </cell>
          <cell r="E18">
            <v>36</v>
          </cell>
          <cell r="F18">
            <v>36</v>
          </cell>
          <cell r="G18">
            <v>36</v>
          </cell>
          <cell r="H18">
            <v>36</v>
          </cell>
          <cell r="I18">
            <v>45</v>
          </cell>
          <cell r="J18">
            <v>45</v>
          </cell>
          <cell r="K18">
            <v>45</v>
          </cell>
          <cell r="L18">
            <v>45</v>
          </cell>
          <cell r="M18">
            <v>45</v>
          </cell>
          <cell r="N18">
            <v>45</v>
          </cell>
          <cell r="P18">
            <v>486</v>
          </cell>
          <cell r="Q18">
            <v>0.17</v>
          </cell>
          <cell r="R18">
            <v>49</v>
          </cell>
          <cell r="S18">
            <v>49</v>
          </cell>
          <cell r="T18">
            <v>51</v>
          </cell>
          <cell r="U18">
            <v>51</v>
          </cell>
          <cell r="V18">
            <v>52</v>
          </cell>
          <cell r="W18">
            <v>53</v>
          </cell>
          <cell r="X18">
            <v>55</v>
          </cell>
          <cell r="Y18">
            <v>54</v>
          </cell>
          <cell r="Z18">
            <v>51</v>
          </cell>
          <cell r="AA18">
            <v>51</v>
          </cell>
          <cell r="AB18">
            <v>53</v>
          </cell>
          <cell r="AC18">
            <v>51</v>
          </cell>
          <cell r="AE18">
            <v>620</v>
          </cell>
          <cell r="AF18">
            <v>0.19</v>
          </cell>
          <cell r="AG18">
            <v>57</v>
          </cell>
          <cell r="AH18">
            <v>57</v>
          </cell>
          <cell r="AI18">
            <v>57</v>
          </cell>
          <cell r="AJ18">
            <v>58</v>
          </cell>
          <cell r="AK18">
            <v>59</v>
          </cell>
          <cell r="AL18">
            <v>61</v>
          </cell>
          <cell r="AM18">
            <v>63</v>
          </cell>
          <cell r="AN18">
            <v>62</v>
          </cell>
          <cell r="AO18">
            <v>58</v>
          </cell>
          <cell r="AP18">
            <v>58</v>
          </cell>
          <cell r="AQ18">
            <v>61</v>
          </cell>
          <cell r="AR18">
            <v>59</v>
          </cell>
          <cell r="AT18">
            <v>710</v>
          </cell>
          <cell r="AU18">
            <v>0.19</v>
          </cell>
          <cell r="AV18">
            <v>57</v>
          </cell>
          <cell r="AW18">
            <v>57</v>
          </cell>
          <cell r="AX18">
            <v>58</v>
          </cell>
          <cell r="AY18">
            <v>59</v>
          </cell>
          <cell r="AZ18">
            <v>60</v>
          </cell>
          <cell r="BA18">
            <v>62</v>
          </cell>
          <cell r="BB18">
            <v>64</v>
          </cell>
          <cell r="BC18">
            <v>63</v>
          </cell>
          <cell r="BD18">
            <v>59</v>
          </cell>
          <cell r="BE18">
            <v>59</v>
          </cell>
          <cell r="BF18">
            <v>62</v>
          </cell>
          <cell r="BG18">
            <v>60</v>
          </cell>
          <cell r="BI18">
            <v>720</v>
          </cell>
          <cell r="BJ18">
            <v>0.19</v>
          </cell>
          <cell r="BK18">
            <v>58</v>
          </cell>
          <cell r="BL18">
            <v>58</v>
          </cell>
          <cell r="BM18">
            <v>59</v>
          </cell>
          <cell r="BN18">
            <v>60</v>
          </cell>
          <cell r="BO18">
            <v>61</v>
          </cell>
          <cell r="BP18">
            <v>64</v>
          </cell>
          <cell r="BQ18">
            <v>66</v>
          </cell>
          <cell r="BR18">
            <v>65</v>
          </cell>
          <cell r="BS18">
            <v>61</v>
          </cell>
          <cell r="BT18">
            <v>61</v>
          </cell>
          <cell r="BU18">
            <v>64</v>
          </cell>
          <cell r="BV18">
            <v>62</v>
          </cell>
          <cell r="BX18">
            <v>739</v>
          </cell>
          <cell r="BY18">
            <v>0.19</v>
          </cell>
          <cell r="BZ18">
            <v>59</v>
          </cell>
          <cell r="CA18">
            <v>59</v>
          </cell>
          <cell r="CB18">
            <v>60</v>
          </cell>
          <cell r="CC18">
            <v>61</v>
          </cell>
          <cell r="CD18">
            <v>62</v>
          </cell>
          <cell r="CE18">
            <v>65</v>
          </cell>
          <cell r="CF18">
            <v>67</v>
          </cell>
          <cell r="CG18">
            <v>66</v>
          </cell>
          <cell r="CH18">
            <v>62</v>
          </cell>
          <cell r="CI18">
            <v>62</v>
          </cell>
          <cell r="CJ18">
            <v>65</v>
          </cell>
          <cell r="CK18">
            <v>63</v>
          </cell>
          <cell r="CM18">
            <v>751</v>
          </cell>
          <cell r="CN18">
            <v>0.19</v>
          </cell>
          <cell r="CO18">
            <v>60</v>
          </cell>
          <cell r="CP18">
            <v>60</v>
          </cell>
          <cell r="CQ18">
            <v>61</v>
          </cell>
          <cell r="CR18">
            <v>62</v>
          </cell>
          <cell r="CS18">
            <v>63</v>
          </cell>
          <cell r="CT18">
            <v>67</v>
          </cell>
          <cell r="CU18">
            <v>69</v>
          </cell>
          <cell r="CV18">
            <v>68</v>
          </cell>
          <cell r="CW18">
            <v>64</v>
          </cell>
          <cell r="CX18">
            <v>64</v>
          </cell>
          <cell r="CY18">
            <v>67</v>
          </cell>
          <cell r="CZ18">
            <v>65</v>
          </cell>
          <cell r="DB18">
            <v>770</v>
          </cell>
          <cell r="DC18">
            <v>0.19</v>
          </cell>
          <cell r="DD18">
            <v>61</v>
          </cell>
          <cell r="DE18">
            <v>61</v>
          </cell>
          <cell r="DF18">
            <v>62</v>
          </cell>
          <cell r="DG18">
            <v>63</v>
          </cell>
          <cell r="DH18">
            <v>64</v>
          </cell>
          <cell r="DI18">
            <v>68</v>
          </cell>
          <cell r="DJ18">
            <v>70</v>
          </cell>
          <cell r="DK18">
            <v>69</v>
          </cell>
          <cell r="DL18">
            <v>65</v>
          </cell>
          <cell r="DM18">
            <v>65</v>
          </cell>
          <cell r="DN18">
            <v>68</v>
          </cell>
          <cell r="DO18">
            <v>66</v>
          </cell>
        </row>
        <row r="21">
          <cell r="A21" t="str">
            <v>Spent</v>
          </cell>
          <cell r="C21">
            <v>60000</v>
          </cell>
          <cell r="D21">
            <v>61000</v>
          </cell>
          <cell r="E21">
            <v>62000</v>
          </cell>
          <cell r="F21">
            <v>60000</v>
          </cell>
          <cell r="G21">
            <v>64000</v>
          </cell>
          <cell r="H21">
            <v>64000</v>
          </cell>
          <cell r="I21">
            <v>64000</v>
          </cell>
          <cell r="J21">
            <v>68000</v>
          </cell>
          <cell r="K21">
            <v>68000</v>
          </cell>
          <cell r="L21">
            <v>70000</v>
          </cell>
          <cell r="M21">
            <v>72000</v>
          </cell>
          <cell r="N21">
            <v>72000</v>
          </cell>
          <cell r="P21">
            <v>785000</v>
          </cell>
          <cell r="R21">
            <v>62000</v>
          </cell>
          <cell r="S21">
            <v>63000</v>
          </cell>
          <cell r="T21">
            <v>64000</v>
          </cell>
          <cell r="U21">
            <v>62000</v>
          </cell>
          <cell r="V21">
            <v>66000</v>
          </cell>
          <cell r="W21">
            <v>66000</v>
          </cell>
          <cell r="X21">
            <v>66000</v>
          </cell>
          <cell r="Y21">
            <v>70000</v>
          </cell>
          <cell r="Z21">
            <v>70000</v>
          </cell>
          <cell r="AA21">
            <v>72000</v>
          </cell>
          <cell r="AB21">
            <v>74000</v>
          </cell>
          <cell r="AC21">
            <v>74000</v>
          </cell>
          <cell r="AE21">
            <v>809000</v>
          </cell>
          <cell r="AG21">
            <v>65000</v>
          </cell>
          <cell r="AH21">
            <v>65000</v>
          </cell>
          <cell r="AI21">
            <v>65000</v>
          </cell>
          <cell r="AJ21">
            <v>65000</v>
          </cell>
          <cell r="AK21">
            <v>69000</v>
          </cell>
          <cell r="AL21">
            <v>69000</v>
          </cell>
          <cell r="AM21">
            <v>69000</v>
          </cell>
          <cell r="AN21">
            <v>73000</v>
          </cell>
          <cell r="AO21">
            <v>73000</v>
          </cell>
          <cell r="AP21">
            <v>75000</v>
          </cell>
          <cell r="AQ21">
            <v>77000</v>
          </cell>
          <cell r="AR21">
            <v>77000</v>
          </cell>
          <cell r="AT21">
            <v>842000</v>
          </cell>
          <cell r="AV21">
            <v>65000</v>
          </cell>
          <cell r="AW21">
            <v>65000</v>
          </cell>
          <cell r="AX21">
            <v>65000</v>
          </cell>
          <cell r="AY21">
            <v>65000</v>
          </cell>
          <cell r="AZ21">
            <v>69000</v>
          </cell>
          <cell r="BA21">
            <v>69000</v>
          </cell>
          <cell r="BB21">
            <v>69000</v>
          </cell>
          <cell r="BC21">
            <v>73000</v>
          </cell>
          <cell r="BD21">
            <v>73000</v>
          </cell>
          <cell r="BE21">
            <v>75000</v>
          </cell>
          <cell r="BF21">
            <v>77000</v>
          </cell>
          <cell r="BG21">
            <v>77000</v>
          </cell>
          <cell r="BI21">
            <v>842000</v>
          </cell>
          <cell r="BK21">
            <v>65000</v>
          </cell>
          <cell r="BL21">
            <v>65000</v>
          </cell>
          <cell r="BM21">
            <v>65000</v>
          </cell>
          <cell r="BN21">
            <v>65000</v>
          </cell>
          <cell r="BO21">
            <v>69000</v>
          </cell>
          <cell r="BP21">
            <v>69000</v>
          </cell>
          <cell r="BQ21">
            <v>69000</v>
          </cell>
          <cell r="BR21">
            <v>73000</v>
          </cell>
          <cell r="BS21">
            <v>73000</v>
          </cell>
          <cell r="BT21">
            <v>75000</v>
          </cell>
          <cell r="BU21">
            <v>77000</v>
          </cell>
          <cell r="BV21">
            <v>77000</v>
          </cell>
          <cell r="BX21">
            <v>842000</v>
          </cell>
          <cell r="BZ21">
            <v>65000</v>
          </cell>
          <cell r="CA21">
            <v>65000</v>
          </cell>
          <cell r="CB21">
            <v>65000</v>
          </cell>
          <cell r="CC21">
            <v>65000</v>
          </cell>
          <cell r="CD21">
            <v>69000</v>
          </cell>
          <cell r="CE21">
            <v>69000</v>
          </cell>
          <cell r="CF21">
            <v>69000</v>
          </cell>
          <cell r="CG21">
            <v>73000</v>
          </cell>
          <cell r="CH21">
            <v>73000</v>
          </cell>
          <cell r="CI21">
            <v>75000</v>
          </cell>
          <cell r="CJ21">
            <v>77000</v>
          </cell>
          <cell r="CK21">
            <v>77000</v>
          </cell>
          <cell r="CM21">
            <v>842000</v>
          </cell>
          <cell r="CO21">
            <v>65000</v>
          </cell>
          <cell r="CP21">
            <v>65000</v>
          </cell>
          <cell r="CQ21">
            <v>65000</v>
          </cell>
          <cell r="CR21">
            <v>65000</v>
          </cell>
          <cell r="CS21">
            <v>69000</v>
          </cell>
          <cell r="CT21">
            <v>69000</v>
          </cell>
          <cell r="CU21">
            <v>69000</v>
          </cell>
          <cell r="CV21">
            <v>73000</v>
          </cell>
          <cell r="CW21">
            <v>73000</v>
          </cell>
          <cell r="CX21">
            <v>75000</v>
          </cell>
          <cell r="CY21">
            <v>77000</v>
          </cell>
          <cell r="CZ21">
            <v>77000</v>
          </cell>
          <cell r="DB21">
            <v>842000</v>
          </cell>
          <cell r="DD21">
            <v>65000</v>
          </cell>
          <cell r="DE21">
            <v>65000</v>
          </cell>
          <cell r="DF21">
            <v>65000</v>
          </cell>
          <cell r="DG21">
            <v>65000</v>
          </cell>
          <cell r="DH21">
            <v>69000</v>
          </cell>
          <cell r="DI21">
            <v>69000</v>
          </cell>
          <cell r="DJ21">
            <v>69000</v>
          </cell>
          <cell r="DK21">
            <v>73000</v>
          </cell>
          <cell r="DL21">
            <v>73000</v>
          </cell>
          <cell r="DM21">
            <v>75000</v>
          </cell>
          <cell r="DN21">
            <v>77000</v>
          </cell>
          <cell r="DO21">
            <v>77000</v>
          </cell>
        </row>
        <row r="22">
          <cell r="A22" t="str">
            <v>Cost per reach</v>
          </cell>
          <cell r="B22">
            <v>220</v>
          </cell>
          <cell r="C22">
            <v>220</v>
          </cell>
          <cell r="D22">
            <v>220</v>
          </cell>
          <cell r="E22">
            <v>220</v>
          </cell>
          <cell r="F22">
            <v>220</v>
          </cell>
          <cell r="G22">
            <v>220</v>
          </cell>
          <cell r="H22">
            <v>220</v>
          </cell>
          <cell r="I22">
            <v>220</v>
          </cell>
          <cell r="J22">
            <v>220</v>
          </cell>
          <cell r="K22">
            <v>220</v>
          </cell>
          <cell r="L22">
            <v>220</v>
          </cell>
          <cell r="M22">
            <v>220</v>
          </cell>
          <cell r="N22">
            <v>220</v>
          </cell>
          <cell r="P22">
            <v>220</v>
          </cell>
          <cell r="Q22">
            <v>210</v>
          </cell>
          <cell r="R22">
            <v>210</v>
          </cell>
          <cell r="S22">
            <v>210</v>
          </cell>
          <cell r="T22">
            <v>210</v>
          </cell>
          <cell r="U22">
            <v>210</v>
          </cell>
          <cell r="V22">
            <v>210</v>
          </cell>
          <cell r="W22">
            <v>210</v>
          </cell>
          <cell r="X22">
            <v>210</v>
          </cell>
          <cell r="Y22">
            <v>210</v>
          </cell>
          <cell r="Z22">
            <v>210</v>
          </cell>
          <cell r="AA22">
            <v>210</v>
          </cell>
          <cell r="AB22">
            <v>210</v>
          </cell>
          <cell r="AC22">
            <v>210</v>
          </cell>
          <cell r="AE22">
            <v>210</v>
          </cell>
          <cell r="AF22">
            <v>210</v>
          </cell>
          <cell r="AG22">
            <v>210</v>
          </cell>
          <cell r="AH22">
            <v>210</v>
          </cell>
          <cell r="AI22">
            <v>210</v>
          </cell>
          <cell r="AJ22">
            <v>210</v>
          </cell>
          <cell r="AK22">
            <v>210</v>
          </cell>
          <cell r="AL22">
            <v>210</v>
          </cell>
          <cell r="AM22">
            <v>210</v>
          </cell>
          <cell r="AN22">
            <v>210</v>
          </cell>
          <cell r="AO22">
            <v>210</v>
          </cell>
          <cell r="AP22">
            <v>210</v>
          </cell>
          <cell r="AQ22">
            <v>210</v>
          </cell>
          <cell r="AR22">
            <v>210</v>
          </cell>
          <cell r="AT22">
            <v>210</v>
          </cell>
          <cell r="AU22">
            <v>210</v>
          </cell>
          <cell r="AV22">
            <v>210</v>
          </cell>
          <cell r="AW22">
            <v>210</v>
          </cell>
          <cell r="AX22">
            <v>210</v>
          </cell>
          <cell r="AY22">
            <v>210</v>
          </cell>
          <cell r="AZ22">
            <v>210</v>
          </cell>
          <cell r="BA22">
            <v>210</v>
          </cell>
          <cell r="BB22">
            <v>210</v>
          </cell>
          <cell r="BC22">
            <v>210</v>
          </cell>
          <cell r="BD22">
            <v>210</v>
          </cell>
          <cell r="BE22">
            <v>210</v>
          </cell>
          <cell r="BF22">
            <v>210</v>
          </cell>
          <cell r="BG22">
            <v>210</v>
          </cell>
          <cell r="BI22">
            <v>210</v>
          </cell>
          <cell r="BJ22">
            <v>210</v>
          </cell>
          <cell r="BK22">
            <v>210</v>
          </cell>
          <cell r="BL22">
            <v>210</v>
          </cell>
          <cell r="BM22">
            <v>210</v>
          </cell>
          <cell r="BN22">
            <v>210</v>
          </cell>
          <cell r="BO22">
            <v>210</v>
          </cell>
          <cell r="BP22">
            <v>210</v>
          </cell>
          <cell r="BQ22">
            <v>210</v>
          </cell>
          <cell r="BR22">
            <v>210</v>
          </cell>
          <cell r="BS22">
            <v>210</v>
          </cell>
          <cell r="BT22">
            <v>210</v>
          </cell>
          <cell r="BU22">
            <v>210</v>
          </cell>
          <cell r="BV22">
            <v>210</v>
          </cell>
          <cell r="BX22">
            <v>210</v>
          </cell>
          <cell r="BY22">
            <v>210</v>
          </cell>
          <cell r="BZ22">
            <v>210</v>
          </cell>
          <cell r="CA22">
            <v>210</v>
          </cell>
          <cell r="CB22">
            <v>210</v>
          </cell>
          <cell r="CC22">
            <v>210</v>
          </cell>
          <cell r="CD22">
            <v>210</v>
          </cell>
          <cell r="CE22">
            <v>210</v>
          </cell>
          <cell r="CF22">
            <v>210</v>
          </cell>
          <cell r="CG22">
            <v>210</v>
          </cell>
          <cell r="CH22">
            <v>210</v>
          </cell>
          <cell r="CI22">
            <v>210</v>
          </cell>
          <cell r="CJ22">
            <v>210</v>
          </cell>
          <cell r="CK22">
            <v>210</v>
          </cell>
          <cell r="CM22">
            <v>210</v>
          </cell>
          <cell r="CN22">
            <v>210</v>
          </cell>
          <cell r="CO22">
            <v>210</v>
          </cell>
          <cell r="CP22">
            <v>210</v>
          </cell>
          <cell r="CQ22">
            <v>210</v>
          </cell>
          <cell r="CR22">
            <v>210</v>
          </cell>
          <cell r="CS22">
            <v>210</v>
          </cell>
          <cell r="CT22">
            <v>210</v>
          </cell>
          <cell r="CU22">
            <v>210</v>
          </cell>
          <cell r="CV22">
            <v>210</v>
          </cell>
          <cell r="CW22">
            <v>210</v>
          </cell>
          <cell r="CX22">
            <v>210</v>
          </cell>
          <cell r="CY22">
            <v>210</v>
          </cell>
          <cell r="CZ22">
            <v>210</v>
          </cell>
          <cell r="DB22">
            <v>210</v>
          </cell>
          <cell r="DC22">
            <v>210</v>
          </cell>
          <cell r="DD22">
            <v>210</v>
          </cell>
          <cell r="DE22">
            <v>210</v>
          </cell>
          <cell r="DF22">
            <v>210</v>
          </cell>
          <cell r="DG22">
            <v>210</v>
          </cell>
          <cell r="DH22">
            <v>210</v>
          </cell>
          <cell r="DI22">
            <v>210</v>
          </cell>
          <cell r="DJ22">
            <v>210</v>
          </cell>
          <cell r="DK22">
            <v>210</v>
          </cell>
          <cell r="DL22">
            <v>210</v>
          </cell>
          <cell r="DM22">
            <v>210</v>
          </cell>
          <cell r="DN22">
            <v>210</v>
          </cell>
          <cell r="DO22">
            <v>210</v>
          </cell>
        </row>
        <row r="23">
          <cell r="A23" t="str">
            <v>Impressions</v>
          </cell>
          <cell r="B23">
            <v>2</v>
          </cell>
          <cell r="C23">
            <v>544</v>
          </cell>
          <cell r="D23">
            <v>554</v>
          </cell>
          <cell r="E23">
            <v>562</v>
          </cell>
          <cell r="F23">
            <v>544</v>
          </cell>
          <cell r="G23">
            <v>580</v>
          </cell>
          <cell r="H23">
            <v>580</v>
          </cell>
          <cell r="I23">
            <v>580</v>
          </cell>
          <cell r="J23">
            <v>618</v>
          </cell>
          <cell r="K23">
            <v>618</v>
          </cell>
          <cell r="L23">
            <v>636</v>
          </cell>
          <cell r="M23">
            <v>654</v>
          </cell>
          <cell r="N23">
            <v>654</v>
          </cell>
          <cell r="P23">
            <v>7124</v>
          </cell>
          <cell r="Q23">
            <v>2.2000000000000002</v>
          </cell>
          <cell r="R23">
            <v>649</v>
          </cell>
          <cell r="S23">
            <v>660</v>
          </cell>
          <cell r="T23">
            <v>669</v>
          </cell>
          <cell r="U23">
            <v>649</v>
          </cell>
          <cell r="V23">
            <v>691</v>
          </cell>
          <cell r="W23">
            <v>691</v>
          </cell>
          <cell r="X23">
            <v>691</v>
          </cell>
          <cell r="Y23">
            <v>733</v>
          </cell>
          <cell r="Z23">
            <v>733</v>
          </cell>
          <cell r="AA23">
            <v>752</v>
          </cell>
          <cell r="AB23">
            <v>774</v>
          </cell>
          <cell r="AC23">
            <v>774</v>
          </cell>
          <cell r="AE23">
            <v>8466</v>
          </cell>
          <cell r="AF23">
            <v>2.4</v>
          </cell>
          <cell r="AG23">
            <v>742</v>
          </cell>
          <cell r="AH23">
            <v>742</v>
          </cell>
          <cell r="AI23">
            <v>742</v>
          </cell>
          <cell r="AJ23">
            <v>742</v>
          </cell>
          <cell r="AK23">
            <v>787</v>
          </cell>
          <cell r="AL23">
            <v>787</v>
          </cell>
          <cell r="AM23">
            <v>787</v>
          </cell>
          <cell r="AN23">
            <v>833</v>
          </cell>
          <cell r="AO23">
            <v>833</v>
          </cell>
          <cell r="AP23">
            <v>857</v>
          </cell>
          <cell r="AQ23">
            <v>878</v>
          </cell>
          <cell r="AR23">
            <v>878</v>
          </cell>
          <cell r="AT23">
            <v>9608</v>
          </cell>
          <cell r="AU23">
            <v>2.4</v>
          </cell>
          <cell r="AV23">
            <v>742</v>
          </cell>
          <cell r="AW23">
            <v>742</v>
          </cell>
          <cell r="AX23">
            <v>742</v>
          </cell>
          <cell r="AY23">
            <v>742</v>
          </cell>
          <cell r="AZ23">
            <v>787</v>
          </cell>
          <cell r="BA23">
            <v>787</v>
          </cell>
          <cell r="BB23">
            <v>787</v>
          </cell>
          <cell r="BC23">
            <v>833</v>
          </cell>
          <cell r="BD23">
            <v>833</v>
          </cell>
          <cell r="BE23">
            <v>857</v>
          </cell>
          <cell r="BF23">
            <v>878</v>
          </cell>
          <cell r="BG23">
            <v>878</v>
          </cell>
          <cell r="BI23">
            <v>9608</v>
          </cell>
          <cell r="BJ23">
            <v>2.4</v>
          </cell>
          <cell r="BK23">
            <v>742</v>
          </cell>
          <cell r="BL23">
            <v>742</v>
          </cell>
          <cell r="BM23">
            <v>742</v>
          </cell>
          <cell r="BN23">
            <v>742</v>
          </cell>
          <cell r="BO23">
            <v>787</v>
          </cell>
          <cell r="BP23">
            <v>787</v>
          </cell>
          <cell r="BQ23">
            <v>787</v>
          </cell>
          <cell r="BR23">
            <v>833</v>
          </cell>
          <cell r="BS23">
            <v>833</v>
          </cell>
          <cell r="BT23">
            <v>857</v>
          </cell>
          <cell r="BU23">
            <v>878</v>
          </cell>
          <cell r="BV23">
            <v>878</v>
          </cell>
          <cell r="BX23">
            <v>9608</v>
          </cell>
          <cell r="BY23">
            <v>2.4</v>
          </cell>
          <cell r="BZ23">
            <v>742</v>
          </cell>
          <cell r="CA23">
            <v>742</v>
          </cell>
          <cell r="CB23">
            <v>742</v>
          </cell>
          <cell r="CC23">
            <v>742</v>
          </cell>
          <cell r="CD23">
            <v>787</v>
          </cell>
          <cell r="CE23">
            <v>787</v>
          </cell>
          <cell r="CF23">
            <v>787</v>
          </cell>
          <cell r="CG23">
            <v>833</v>
          </cell>
          <cell r="CH23">
            <v>833</v>
          </cell>
          <cell r="CI23">
            <v>857</v>
          </cell>
          <cell r="CJ23">
            <v>878</v>
          </cell>
          <cell r="CK23">
            <v>878</v>
          </cell>
          <cell r="CM23">
            <v>9608</v>
          </cell>
          <cell r="CN23">
            <v>2.4</v>
          </cell>
          <cell r="CO23">
            <v>742</v>
          </cell>
          <cell r="CP23">
            <v>742</v>
          </cell>
          <cell r="CQ23">
            <v>742</v>
          </cell>
          <cell r="CR23">
            <v>742</v>
          </cell>
          <cell r="CS23">
            <v>787</v>
          </cell>
          <cell r="CT23">
            <v>787</v>
          </cell>
          <cell r="CU23">
            <v>787</v>
          </cell>
          <cell r="CV23">
            <v>833</v>
          </cell>
          <cell r="CW23">
            <v>833</v>
          </cell>
          <cell r="CX23">
            <v>857</v>
          </cell>
          <cell r="CY23">
            <v>878</v>
          </cell>
          <cell r="CZ23">
            <v>878</v>
          </cell>
          <cell r="DB23">
            <v>9608</v>
          </cell>
          <cell r="DC23">
            <v>2.4</v>
          </cell>
          <cell r="DD23">
            <v>742</v>
          </cell>
          <cell r="DE23">
            <v>742</v>
          </cell>
          <cell r="DF23">
            <v>742</v>
          </cell>
          <cell r="DG23">
            <v>742</v>
          </cell>
          <cell r="DH23">
            <v>787</v>
          </cell>
          <cell r="DI23">
            <v>787</v>
          </cell>
          <cell r="DJ23">
            <v>787</v>
          </cell>
          <cell r="DK23">
            <v>833</v>
          </cell>
          <cell r="DL23">
            <v>833</v>
          </cell>
          <cell r="DM23">
            <v>857</v>
          </cell>
          <cell r="DN23">
            <v>878</v>
          </cell>
          <cell r="DO23">
            <v>878</v>
          </cell>
        </row>
        <row r="24">
          <cell r="A24" t="str">
            <v>Reach</v>
          </cell>
          <cell r="C24">
            <v>272</v>
          </cell>
          <cell r="D24">
            <v>277</v>
          </cell>
          <cell r="E24">
            <v>281</v>
          </cell>
          <cell r="F24">
            <v>272</v>
          </cell>
          <cell r="G24">
            <v>290</v>
          </cell>
          <cell r="H24">
            <v>290</v>
          </cell>
          <cell r="I24">
            <v>290</v>
          </cell>
          <cell r="J24">
            <v>309</v>
          </cell>
          <cell r="K24">
            <v>309</v>
          </cell>
          <cell r="L24">
            <v>318</v>
          </cell>
          <cell r="M24">
            <v>327</v>
          </cell>
          <cell r="N24">
            <v>327</v>
          </cell>
          <cell r="P24">
            <v>3562</v>
          </cell>
          <cell r="R24">
            <v>295</v>
          </cell>
          <cell r="S24">
            <v>300</v>
          </cell>
          <cell r="T24">
            <v>304</v>
          </cell>
          <cell r="U24">
            <v>295</v>
          </cell>
          <cell r="V24">
            <v>314</v>
          </cell>
          <cell r="W24">
            <v>314</v>
          </cell>
          <cell r="X24">
            <v>314</v>
          </cell>
          <cell r="Y24">
            <v>333</v>
          </cell>
          <cell r="Z24">
            <v>333</v>
          </cell>
          <cell r="AA24">
            <v>342</v>
          </cell>
          <cell r="AB24">
            <v>352</v>
          </cell>
          <cell r="AC24">
            <v>352</v>
          </cell>
          <cell r="AE24">
            <v>3848</v>
          </cell>
          <cell r="AG24">
            <v>309</v>
          </cell>
          <cell r="AH24">
            <v>309</v>
          </cell>
          <cell r="AI24">
            <v>309</v>
          </cell>
          <cell r="AJ24">
            <v>309</v>
          </cell>
          <cell r="AK24">
            <v>328</v>
          </cell>
          <cell r="AL24">
            <v>328</v>
          </cell>
          <cell r="AM24">
            <v>328</v>
          </cell>
          <cell r="AN24">
            <v>347</v>
          </cell>
          <cell r="AO24">
            <v>347</v>
          </cell>
          <cell r="AP24">
            <v>357</v>
          </cell>
          <cell r="AQ24">
            <v>366</v>
          </cell>
          <cell r="AR24">
            <v>366</v>
          </cell>
          <cell r="AT24">
            <v>4003</v>
          </cell>
          <cell r="AV24">
            <v>309</v>
          </cell>
          <cell r="AW24">
            <v>309</v>
          </cell>
          <cell r="AX24">
            <v>309</v>
          </cell>
          <cell r="AY24">
            <v>309</v>
          </cell>
          <cell r="AZ24">
            <v>328</v>
          </cell>
          <cell r="BA24">
            <v>328</v>
          </cell>
          <cell r="BB24">
            <v>328</v>
          </cell>
          <cell r="BC24">
            <v>347</v>
          </cell>
          <cell r="BD24">
            <v>347</v>
          </cell>
          <cell r="BE24">
            <v>357</v>
          </cell>
          <cell r="BF24">
            <v>366</v>
          </cell>
          <cell r="BG24">
            <v>366</v>
          </cell>
          <cell r="BI24">
            <v>4003</v>
          </cell>
          <cell r="BK24">
            <v>309</v>
          </cell>
          <cell r="BL24">
            <v>309</v>
          </cell>
          <cell r="BM24">
            <v>309</v>
          </cell>
          <cell r="BN24">
            <v>309</v>
          </cell>
          <cell r="BO24">
            <v>328</v>
          </cell>
          <cell r="BP24">
            <v>328</v>
          </cell>
          <cell r="BQ24">
            <v>328</v>
          </cell>
          <cell r="BR24">
            <v>347</v>
          </cell>
          <cell r="BS24">
            <v>347</v>
          </cell>
          <cell r="BT24">
            <v>357</v>
          </cell>
          <cell r="BU24">
            <v>366</v>
          </cell>
          <cell r="BV24">
            <v>366</v>
          </cell>
          <cell r="BX24">
            <v>4003</v>
          </cell>
          <cell r="BZ24">
            <v>309</v>
          </cell>
          <cell r="CA24">
            <v>309</v>
          </cell>
          <cell r="CB24">
            <v>309</v>
          </cell>
          <cell r="CC24">
            <v>309</v>
          </cell>
          <cell r="CD24">
            <v>328</v>
          </cell>
          <cell r="CE24">
            <v>328</v>
          </cell>
          <cell r="CF24">
            <v>328</v>
          </cell>
          <cell r="CG24">
            <v>347</v>
          </cell>
          <cell r="CH24">
            <v>347</v>
          </cell>
          <cell r="CI24">
            <v>357</v>
          </cell>
          <cell r="CJ24">
            <v>366</v>
          </cell>
          <cell r="CK24">
            <v>366</v>
          </cell>
          <cell r="CM24">
            <v>4003</v>
          </cell>
          <cell r="CO24">
            <v>309</v>
          </cell>
          <cell r="CP24">
            <v>309</v>
          </cell>
          <cell r="CQ24">
            <v>309</v>
          </cell>
          <cell r="CR24">
            <v>309</v>
          </cell>
          <cell r="CS24">
            <v>328</v>
          </cell>
          <cell r="CT24">
            <v>328</v>
          </cell>
          <cell r="CU24">
            <v>328</v>
          </cell>
          <cell r="CV24">
            <v>347</v>
          </cell>
          <cell r="CW24">
            <v>347</v>
          </cell>
          <cell r="CX24">
            <v>357</v>
          </cell>
          <cell r="CY24">
            <v>366</v>
          </cell>
          <cell r="CZ24">
            <v>366</v>
          </cell>
          <cell r="DB24">
            <v>4003</v>
          </cell>
          <cell r="DD24">
            <v>309</v>
          </cell>
          <cell r="DE24">
            <v>309</v>
          </cell>
          <cell r="DF24">
            <v>309</v>
          </cell>
          <cell r="DG24">
            <v>309</v>
          </cell>
          <cell r="DH24">
            <v>328</v>
          </cell>
          <cell r="DI24">
            <v>328</v>
          </cell>
          <cell r="DJ24">
            <v>328</v>
          </cell>
          <cell r="DK24">
            <v>347</v>
          </cell>
          <cell r="DL24">
            <v>347</v>
          </cell>
          <cell r="DM24">
            <v>357</v>
          </cell>
          <cell r="DN24">
            <v>366</v>
          </cell>
          <cell r="DO24">
            <v>366</v>
          </cell>
        </row>
        <row r="25">
          <cell r="A25" t="str">
            <v>Clicks</v>
          </cell>
          <cell r="B25">
            <v>0.23</v>
          </cell>
          <cell r="C25">
            <v>62</v>
          </cell>
          <cell r="D25">
            <v>63</v>
          </cell>
          <cell r="E25">
            <v>64</v>
          </cell>
          <cell r="F25">
            <v>62</v>
          </cell>
          <cell r="G25">
            <v>66</v>
          </cell>
          <cell r="H25">
            <v>66</v>
          </cell>
          <cell r="I25">
            <v>66</v>
          </cell>
          <cell r="J25">
            <v>71</v>
          </cell>
          <cell r="K25">
            <v>71</v>
          </cell>
          <cell r="L25">
            <v>73</v>
          </cell>
          <cell r="M25">
            <v>75</v>
          </cell>
          <cell r="N25">
            <v>75</v>
          </cell>
          <cell r="P25">
            <v>814</v>
          </cell>
          <cell r="Q25">
            <v>0.255</v>
          </cell>
          <cell r="R25">
            <v>75</v>
          </cell>
          <cell r="S25">
            <v>76</v>
          </cell>
          <cell r="T25">
            <v>77</v>
          </cell>
          <cell r="U25">
            <v>75</v>
          </cell>
          <cell r="V25">
            <v>80</v>
          </cell>
          <cell r="W25">
            <v>80</v>
          </cell>
          <cell r="X25">
            <v>80</v>
          </cell>
          <cell r="Y25">
            <v>84</v>
          </cell>
          <cell r="Z25">
            <v>84</v>
          </cell>
          <cell r="AA25">
            <v>87</v>
          </cell>
          <cell r="AB25">
            <v>89</v>
          </cell>
          <cell r="AC25">
            <v>89</v>
          </cell>
          <cell r="AE25">
            <v>976</v>
          </cell>
          <cell r="AF25">
            <v>0.26</v>
          </cell>
          <cell r="AG25">
            <v>80</v>
          </cell>
          <cell r="AH25">
            <v>80</v>
          </cell>
          <cell r="AI25">
            <v>80</v>
          </cell>
          <cell r="AJ25">
            <v>80</v>
          </cell>
          <cell r="AK25">
            <v>85</v>
          </cell>
          <cell r="AL25">
            <v>85</v>
          </cell>
          <cell r="AM25">
            <v>85</v>
          </cell>
          <cell r="AN25">
            <v>90</v>
          </cell>
          <cell r="AO25">
            <v>90</v>
          </cell>
          <cell r="AP25">
            <v>92</v>
          </cell>
          <cell r="AQ25">
            <v>95</v>
          </cell>
          <cell r="AR25">
            <v>95</v>
          </cell>
          <cell r="AT25">
            <v>1037</v>
          </cell>
          <cell r="AU25">
            <v>0.26</v>
          </cell>
          <cell r="AV25">
            <v>80</v>
          </cell>
          <cell r="AW25">
            <v>80</v>
          </cell>
          <cell r="AX25">
            <v>80</v>
          </cell>
          <cell r="AY25">
            <v>80</v>
          </cell>
          <cell r="AZ25">
            <v>85</v>
          </cell>
          <cell r="BA25">
            <v>85</v>
          </cell>
          <cell r="BB25">
            <v>85</v>
          </cell>
          <cell r="BC25">
            <v>90</v>
          </cell>
          <cell r="BD25">
            <v>90</v>
          </cell>
          <cell r="BE25">
            <v>92</v>
          </cell>
          <cell r="BF25">
            <v>95</v>
          </cell>
          <cell r="BG25">
            <v>95</v>
          </cell>
          <cell r="BI25">
            <v>1037</v>
          </cell>
          <cell r="BJ25">
            <v>0.26</v>
          </cell>
          <cell r="BK25">
            <v>80</v>
          </cell>
          <cell r="BL25">
            <v>80</v>
          </cell>
          <cell r="BM25">
            <v>80</v>
          </cell>
          <cell r="BN25">
            <v>80</v>
          </cell>
          <cell r="BO25">
            <v>85</v>
          </cell>
          <cell r="BP25">
            <v>85</v>
          </cell>
          <cell r="BQ25">
            <v>85</v>
          </cell>
          <cell r="BR25">
            <v>90</v>
          </cell>
          <cell r="BS25">
            <v>90</v>
          </cell>
          <cell r="BT25">
            <v>92</v>
          </cell>
          <cell r="BU25">
            <v>95</v>
          </cell>
          <cell r="BV25">
            <v>95</v>
          </cell>
          <cell r="BX25">
            <v>1037</v>
          </cell>
          <cell r="BY25">
            <v>0.26</v>
          </cell>
          <cell r="BZ25">
            <v>80</v>
          </cell>
          <cell r="CA25">
            <v>80</v>
          </cell>
          <cell r="CB25">
            <v>80</v>
          </cell>
          <cell r="CC25">
            <v>80</v>
          </cell>
          <cell r="CD25">
            <v>85</v>
          </cell>
          <cell r="CE25">
            <v>85</v>
          </cell>
          <cell r="CF25">
            <v>85</v>
          </cell>
          <cell r="CG25">
            <v>90</v>
          </cell>
          <cell r="CH25">
            <v>90</v>
          </cell>
          <cell r="CI25">
            <v>92</v>
          </cell>
          <cell r="CJ25">
            <v>95</v>
          </cell>
          <cell r="CK25">
            <v>95</v>
          </cell>
          <cell r="CM25">
            <v>1037</v>
          </cell>
          <cell r="CN25">
            <v>0.26</v>
          </cell>
          <cell r="CO25">
            <v>80</v>
          </cell>
          <cell r="CP25">
            <v>80</v>
          </cell>
          <cell r="CQ25">
            <v>80</v>
          </cell>
          <cell r="CR25">
            <v>80</v>
          </cell>
          <cell r="CS25">
            <v>85</v>
          </cell>
          <cell r="CT25">
            <v>85</v>
          </cell>
          <cell r="CU25">
            <v>85</v>
          </cell>
          <cell r="CV25">
            <v>90</v>
          </cell>
          <cell r="CW25">
            <v>90</v>
          </cell>
          <cell r="CX25">
            <v>92</v>
          </cell>
          <cell r="CY25">
            <v>95</v>
          </cell>
          <cell r="CZ25">
            <v>95</v>
          </cell>
          <cell r="DB25">
            <v>1037</v>
          </cell>
          <cell r="DC25">
            <v>0.26</v>
          </cell>
          <cell r="DD25">
            <v>80</v>
          </cell>
          <cell r="DE25">
            <v>80</v>
          </cell>
          <cell r="DF25">
            <v>80</v>
          </cell>
          <cell r="DG25">
            <v>80</v>
          </cell>
          <cell r="DH25">
            <v>85</v>
          </cell>
          <cell r="DI25">
            <v>85</v>
          </cell>
          <cell r="DJ25">
            <v>85</v>
          </cell>
          <cell r="DK25">
            <v>90</v>
          </cell>
          <cell r="DL25">
            <v>90</v>
          </cell>
          <cell r="DM25">
            <v>92</v>
          </cell>
          <cell r="DN25">
            <v>95</v>
          </cell>
          <cell r="DO25">
            <v>95</v>
          </cell>
        </row>
        <row r="28">
          <cell r="A28" t="str">
            <v>Marketing expense</v>
          </cell>
          <cell r="C28">
            <v>40000</v>
          </cell>
          <cell r="D28">
            <v>44000</v>
          </cell>
          <cell r="E28">
            <v>44000</v>
          </cell>
          <cell r="F28">
            <v>44000</v>
          </cell>
          <cell r="G28">
            <v>48000</v>
          </cell>
          <cell r="H28">
            <v>48000</v>
          </cell>
          <cell r="I28">
            <v>48000</v>
          </cell>
          <cell r="J28">
            <v>48000</v>
          </cell>
          <cell r="K28">
            <v>54000</v>
          </cell>
          <cell r="L28">
            <v>54000</v>
          </cell>
          <cell r="M28">
            <v>54000</v>
          </cell>
          <cell r="N28">
            <v>54000</v>
          </cell>
          <cell r="P28">
            <v>580000</v>
          </cell>
          <cell r="R28">
            <v>49000</v>
          </cell>
          <cell r="S28">
            <v>48000</v>
          </cell>
          <cell r="T28">
            <v>50000</v>
          </cell>
          <cell r="U28">
            <v>52000</v>
          </cell>
          <cell r="V28">
            <v>54000</v>
          </cell>
          <cell r="W28">
            <v>54000</v>
          </cell>
          <cell r="X28">
            <v>56000</v>
          </cell>
          <cell r="Y28">
            <v>52000</v>
          </cell>
          <cell r="Z28">
            <v>55000</v>
          </cell>
          <cell r="AA28">
            <v>58000</v>
          </cell>
          <cell r="AB28">
            <v>59000</v>
          </cell>
          <cell r="AC28">
            <v>62000</v>
          </cell>
          <cell r="AE28">
            <v>649000</v>
          </cell>
          <cell r="AG28">
            <v>57000</v>
          </cell>
          <cell r="AH28">
            <v>58000</v>
          </cell>
          <cell r="AI28">
            <v>56000</v>
          </cell>
          <cell r="AJ28">
            <v>53800</v>
          </cell>
          <cell r="AK28">
            <v>55800</v>
          </cell>
          <cell r="AL28">
            <v>55800</v>
          </cell>
          <cell r="AM28">
            <v>57800</v>
          </cell>
          <cell r="AN28">
            <v>53800</v>
          </cell>
          <cell r="AO28">
            <v>56800</v>
          </cell>
          <cell r="AP28">
            <v>59800</v>
          </cell>
          <cell r="AQ28">
            <v>60800</v>
          </cell>
          <cell r="AR28">
            <v>63800</v>
          </cell>
          <cell r="AT28">
            <v>689200</v>
          </cell>
          <cell r="AV28">
            <v>57000</v>
          </cell>
          <cell r="AW28">
            <v>58000</v>
          </cell>
          <cell r="AX28">
            <v>56000</v>
          </cell>
          <cell r="AY28">
            <v>55600</v>
          </cell>
          <cell r="AZ28">
            <v>57600</v>
          </cell>
          <cell r="BA28">
            <v>57600</v>
          </cell>
          <cell r="BB28">
            <v>59600</v>
          </cell>
          <cell r="BC28">
            <v>55600</v>
          </cell>
          <cell r="BD28">
            <v>58600</v>
          </cell>
          <cell r="BE28">
            <v>61600</v>
          </cell>
          <cell r="BF28">
            <v>62600</v>
          </cell>
          <cell r="BG28">
            <v>65600</v>
          </cell>
          <cell r="BI28">
            <v>705400</v>
          </cell>
          <cell r="BK28">
            <v>57000</v>
          </cell>
          <cell r="BL28">
            <v>58000</v>
          </cell>
          <cell r="BM28">
            <v>56000</v>
          </cell>
          <cell r="BN28">
            <v>57400</v>
          </cell>
          <cell r="BO28">
            <v>59400</v>
          </cell>
          <cell r="BP28">
            <v>59400</v>
          </cell>
          <cell r="BQ28">
            <v>61400</v>
          </cell>
          <cell r="BR28">
            <v>57400</v>
          </cell>
          <cell r="BS28">
            <v>60400</v>
          </cell>
          <cell r="BT28">
            <v>63400</v>
          </cell>
          <cell r="BU28">
            <v>64400</v>
          </cell>
          <cell r="BV28">
            <v>67400</v>
          </cell>
          <cell r="BX28">
            <v>721600</v>
          </cell>
          <cell r="BZ28">
            <v>57000</v>
          </cell>
          <cell r="CA28">
            <v>58000</v>
          </cell>
          <cell r="CB28">
            <v>56000</v>
          </cell>
          <cell r="CC28">
            <v>59200</v>
          </cell>
          <cell r="CD28">
            <v>61200</v>
          </cell>
          <cell r="CE28">
            <v>61200</v>
          </cell>
          <cell r="CF28">
            <v>63200</v>
          </cell>
          <cell r="CG28">
            <v>59200</v>
          </cell>
          <cell r="CH28">
            <v>62200</v>
          </cell>
          <cell r="CI28">
            <v>65200</v>
          </cell>
          <cell r="CJ28">
            <v>66200</v>
          </cell>
          <cell r="CK28">
            <v>69200</v>
          </cell>
          <cell r="CM28">
            <v>737800</v>
          </cell>
          <cell r="CO28">
            <v>57000</v>
          </cell>
          <cell r="CP28">
            <v>58000</v>
          </cell>
          <cell r="CQ28">
            <v>56000</v>
          </cell>
          <cell r="CR28">
            <v>61000</v>
          </cell>
          <cell r="CS28">
            <v>63000</v>
          </cell>
          <cell r="CT28">
            <v>63000</v>
          </cell>
          <cell r="CU28">
            <v>65000</v>
          </cell>
          <cell r="CV28">
            <v>61000</v>
          </cell>
          <cell r="CW28">
            <v>64000</v>
          </cell>
          <cell r="CX28">
            <v>67000</v>
          </cell>
          <cell r="CY28">
            <v>68000</v>
          </cell>
          <cell r="CZ28">
            <v>71000</v>
          </cell>
          <cell r="DB28">
            <v>754000</v>
          </cell>
          <cell r="DD28">
            <v>57000</v>
          </cell>
          <cell r="DE28">
            <v>58000</v>
          </cell>
          <cell r="DF28">
            <v>56000</v>
          </cell>
          <cell r="DG28">
            <v>62800</v>
          </cell>
          <cell r="DH28">
            <v>64800</v>
          </cell>
          <cell r="DI28">
            <v>64800</v>
          </cell>
          <cell r="DJ28">
            <v>66800</v>
          </cell>
          <cell r="DK28">
            <v>62800</v>
          </cell>
          <cell r="DL28">
            <v>65800</v>
          </cell>
          <cell r="DM28">
            <v>68800</v>
          </cell>
          <cell r="DN28">
            <v>69800</v>
          </cell>
          <cell r="DO28">
            <v>72800</v>
          </cell>
        </row>
        <row r="29">
          <cell r="A29" t="str">
            <v>Cost per reach</v>
          </cell>
          <cell r="B29">
            <v>170</v>
          </cell>
          <cell r="C29">
            <v>170</v>
          </cell>
          <cell r="D29">
            <v>170</v>
          </cell>
          <cell r="E29">
            <v>170</v>
          </cell>
          <cell r="F29">
            <v>170</v>
          </cell>
          <cell r="G29">
            <v>170</v>
          </cell>
          <cell r="H29">
            <v>170</v>
          </cell>
          <cell r="I29">
            <v>170</v>
          </cell>
          <cell r="J29">
            <v>170</v>
          </cell>
          <cell r="K29">
            <v>170</v>
          </cell>
          <cell r="L29">
            <v>170</v>
          </cell>
          <cell r="M29">
            <v>170</v>
          </cell>
          <cell r="N29">
            <v>170</v>
          </cell>
          <cell r="P29">
            <v>170</v>
          </cell>
          <cell r="Q29">
            <v>165</v>
          </cell>
          <cell r="R29">
            <v>165</v>
          </cell>
          <cell r="S29">
            <v>165</v>
          </cell>
          <cell r="T29">
            <v>165</v>
          </cell>
          <cell r="U29">
            <v>165</v>
          </cell>
          <cell r="V29">
            <v>165</v>
          </cell>
          <cell r="W29">
            <v>165</v>
          </cell>
          <cell r="X29">
            <v>165</v>
          </cell>
          <cell r="Y29">
            <v>165</v>
          </cell>
          <cell r="Z29">
            <v>165</v>
          </cell>
          <cell r="AA29">
            <v>165</v>
          </cell>
          <cell r="AB29">
            <v>165</v>
          </cell>
          <cell r="AC29">
            <v>165</v>
          </cell>
          <cell r="AE29">
            <v>165</v>
          </cell>
          <cell r="AF29">
            <v>170</v>
          </cell>
          <cell r="AG29">
            <v>170</v>
          </cell>
          <cell r="AH29">
            <v>170</v>
          </cell>
          <cell r="AI29">
            <v>170</v>
          </cell>
          <cell r="AJ29">
            <v>170</v>
          </cell>
          <cell r="AK29">
            <v>170</v>
          </cell>
          <cell r="AL29">
            <v>170</v>
          </cell>
          <cell r="AM29">
            <v>170</v>
          </cell>
          <cell r="AN29">
            <v>170</v>
          </cell>
          <cell r="AO29">
            <v>170</v>
          </cell>
          <cell r="AP29">
            <v>170</v>
          </cell>
          <cell r="AQ29">
            <v>170</v>
          </cell>
          <cell r="AR29">
            <v>170</v>
          </cell>
          <cell r="AT29">
            <v>170</v>
          </cell>
          <cell r="AU29">
            <v>170</v>
          </cell>
          <cell r="AV29">
            <v>170</v>
          </cell>
          <cell r="AW29">
            <v>170</v>
          </cell>
          <cell r="AX29">
            <v>170</v>
          </cell>
          <cell r="AY29">
            <v>170</v>
          </cell>
          <cell r="AZ29">
            <v>170</v>
          </cell>
          <cell r="BA29">
            <v>170</v>
          </cell>
          <cell r="BB29">
            <v>170</v>
          </cell>
          <cell r="BC29">
            <v>170</v>
          </cell>
          <cell r="BD29">
            <v>170</v>
          </cell>
          <cell r="BE29">
            <v>170</v>
          </cell>
          <cell r="BF29">
            <v>170</v>
          </cell>
          <cell r="BG29">
            <v>170</v>
          </cell>
          <cell r="BI29">
            <v>170</v>
          </cell>
          <cell r="BJ29">
            <v>170</v>
          </cell>
          <cell r="BK29">
            <v>170</v>
          </cell>
          <cell r="BL29">
            <v>170</v>
          </cell>
          <cell r="BM29">
            <v>170</v>
          </cell>
          <cell r="BN29">
            <v>170</v>
          </cell>
          <cell r="BO29">
            <v>170</v>
          </cell>
          <cell r="BP29">
            <v>170</v>
          </cell>
          <cell r="BQ29">
            <v>170</v>
          </cell>
          <cell r="BR29">
            <v>170</v>
          </cell>
          <cell r="BS29">
            <v>170</v>
          </cell>
          <cell r="BT29">
            <v>170</v>
          </cell>
          <cell r="BU29">
            <v>170</v>
          </cell>
          <cell r="BV29">
            <v>170</v>
          </cell>
          <cell r="BX29">
            <v>170</v>
          </cell>
          <cell r="BY29">
            <v>170</v>
          </cell>
          <cell r="BZ29">
            <v>170</v>
          </cell>
          <cell r="CA29">
            <v>170</v>
          </cell>
          <cell r="CB29">
            <v>170</v>
          </cell>
          <cell r="CC29">
            <v>170</v>
          </cell>
          <cell r="CD29">
            <v>170</v>
          </cell>
          <cell r="CE29">
            <v>170</v>
          </cell>
          <cell r="CF29">
            <v>170</v>
          </cell>
          <cell r="CG29">
            <v>170</v>
          </cell>
          <cell r="CH29">
            <v>170</v>
          </cell>
          <cell r="CI29">
            <v>170</v>
          </cell>
          <cell r="CJ29">
            <v>170</v>
          </cell>
          <cell r="CK29">
            <v>170</v>
          </cell>
          <cell r="CM29">
            <v>170</v>
          </cell>
          <cell r="CN29">
            <v>170</v>
          </cell>
          <cell r="CO29">
            <v>170</v>
          </cell>
          <cell r="CP29">
            <v>170</v>
          </cell>
          <cell r="CQ29">
            <v>170</v>
          </cell>
          <cell r="CR29">
            <v>170</v>
          </cell>
          <cell r="CS29">
            <v>170</v>
          </cell>
          <cell r="CT29">
            <v>170</v>
          </cell>
          <cell r="CU29">
            <v>170</v>
          </cell>
          <cell r="CV29">
            <v>170</v>
          </cell>
          <cell r="CW29">
            <v>170</v>
          </cell>
          <cell r="CX29">
            <v>170</v>
          </cell>
          <cell r="CY29">
            <v>170</v>
          </cell>
          <cell r="CZ29">
            <v>170</v>
          </cell>
          <cell r="DB29">
            <v>170</v>
          </cell>
          <cell r="DC29">
            <v>170</v>
          </cell>
          <cell r="DD29">
            <v>170</v>
          </cell>
          <cell r="DE29">
            <v>170</v>
          </cell>
          <cell r="DF29">
            <v>170</v>
          </cell>
          <cell r="DG29">
            <v>170</v>
          </cell>
          <cell r="DH29">
            <v>170</v>
          </cell>
          <cell r="DI29">
            <v>170</v>
          </cell>
          <cell r="DJ29">
            <v>170</v>
          </cell>
          <cell r="DK29">
            <v>170</v>
          </cell>
          <cell r="DL29">
            <v>170</v>
          </cell>
          <cell r="DM29">
            <v>170</v>
          </cell>
          <cell r="DN29">
            <v>170</v>
          </cell>
          <cell r="DO29">
            <v>170</v>
          </cell>
        </row>
        <row r="30">
          <cell r="A30" t="str">
            <v>Reach</v>
          </cell>
          <cell r="C30">
            <v>235</v>
          </cell>
          <cell r="D30">
            <v>258</v>
          </cell>
          <cell r="E30">
            <v>258</v>
          </cell>
          <cell r="F30">
            <v>258</v>
          </cell>
          <cell r="G30">
            <v>282</v>
          </cell>
          <cell r="H30">
            <v>282</v>
          </cell>
          <cell r="I30">
            <v>282</v>
          </cell>
          <cell r="J30">
            <v>282</v>
          </cell>
          <cell r="K30">
            <v>317</v>
          </cell>
          <cell r="L30">
            <v>317</v>
          </cell>
          <cell r="M30">
            <v>317</v>
          </cell>
          <cell r="N30">
            <v>317</v>
          </cell>
          <cell r="P30">
            <v>3405</v>
          </cell>
          <cell r="R30">
            <v>296</v>
          </cell>
          <cell r="S30">
            <v>290</v>
          </cell>
          <cell r="T30">
            <v>303</v>
          </cell>
          <cell r="U30">
            <v>315</v>
          </cell>
          <cell r="V30">
            <v>327</v>
          </cell>
          <cell r="W30">
            <v>327</v>
          </cell>
          <cell r="X30">
            <v>339</v>
          </cell>
          <cell r="Y30">
            <v>315</v>
          </cell>
          <cell r="Z30">
            <v>333</v>
          </cell>
          <cell r="AA30">
            <v>351</v>
          </cell>
          <cell r="AB30">
            <v>357</v>
          </cell>
          <cell r="AC30">
            <v>375</v>
          </cell>
          <cell r="AE30">
            <v>3928</v>
          </cell>
          <cell r="AG30">
            <v>335</v>
          </cell>
          <cell r="AH30">
            <v>341</v>
          </cell>
          <cell r="AI30">
            <v>329</v>
          </cell>
          <cell r="AJ30">
            <v>316</v>
          </cell>
          <cell r="AK30">
            <v>328</v>
          </cell>
          <cell r="AL30">
            <v>328</v>
          </cell>
          <cell r="AM30">
            <v>340</v>
          </cell>
          <cell r="AN30">
            <v>316</v>
          </cell>
          <cell r="AO30">
            <v>334</v>
          </cell>
          <cell r="AP30">
            <v>351</v>
          </cell>
          <cell r="AQ30">
            <v>357</v>
          </cell>
          <cell r="AR30">
            <v>375</v>
          </cell>
          <cell r="AT30">
            <v>4050</v>
          </cell>
          <cell r="AV30">
            <v>335</v>
          </cell>
          <cell r="AW30">
            <v>341</v>
          </cell>
          <cell r="AX30">
            <v>329</v>
          </cell>
          <cell r="AY30">
            <v>327</v>
          </cell>
          <cell r="AZ30">
            <v>338</v>
          </cell>
          <cell r="BA30">
            <v>338</v>
          </cell>
          <cell r="BB30">
            <v>350</v>
          </cell>
          <cell r="BC30">
            <v>327</v>
          </cell>
          <cell r="BD30">
            <v>344</v>
          </cell>
          <cell r="BE30">
            <v>362</v>
          </cell>
          <cell r="BF30">
            <v>368</v>
          </cell>
          <cell r="BG30">
            <v>385</v>
          </cell>
          <cell r="BI30">
            <v>4144</v>
          </cell>
          <cell r="BK30">
            <v>335</v>
          </cell>
          <cell r="BL30">
            <v>341</v>
          </cell>
          <cell r="BM30">
            <v>329</v>
          </cell>
          <cell r="BN30">
            <v>337</v>
          </cell>
          <cell r="BO30">
            <v>349</v>
          </cell>
          <cell r="BP30">
            <v>349</v>
          </cell>
          <cell r="BQ30">
            <v>361</v>
          </cell>
          <cell r="BR30">
            <v>337</v>
          </cell>
          <cell r="BS30">
            <v>355</v>
          </cell>
          <cell r="BT30">
            <v>372</v>
          </cell>
          <cell r="BU30">
            <v>378</v>
          </cell>
          <cell r="BV30">
            <v>396</v>
          </cell>
          <cell r="BX30">
            <v>4239</v>
          </cell>
          <cell r="BZ30">
            <v>335</v>
          </cell>
          <cell r="CA30">
            <v>341</v>
          </cell>
          <cell r="CB30">
            <v>329</v>
          </cell>
          <cell r="CC30">
            <v>348</v>
          </cell>
          <cell r="CD30">
            <v>360</v>
          </cell>
          <cell r="CE30">
            <v>360</v>
          </cell>
          <cell r="CF30">
            <v>371</v>
          </cell>
          <cell r="CG30">
            <v>348</v>
          </cell>
          <cell r="CH30">
            <v>365</v>
          </cell>
          <cell r="CI30">
            <v>383</v>
          </cell>
          <cell r="CJ30">
            <v>389</v>
          </cell>
          <cell r="CK30">
            <v>407</v>
          </cell>
          <cell r="CM30">
            <v>4336</v>
          </cell>
          <cell r="CO30">
            <v>335</v>
          </cell>
          <cell r="CP30">
            <v>341</v>
          </cell>
          <cell r="CQ30">
            <v>329</v>
          </cell>
          <cell r="CR30">
            <v>358</v>
          </cell>
          <cell r="CS30">
            <v>370</v>
          </cell>
          <cell r="CT30">
            <v>370</v>
          </cell>
          <cell r="CU30">
            <v>382</v>
          </cell>
          <cell r="CV30">
            <v>358</v>
          </cell>
          <cell r="CW30">
            <v>376</v>
          </cell>
          <cell r="CX30">
            <v>394</v>
          </cell>
          <cell r="CY30">
            <v>400</v>
          </cell>
          <cell r="CZ30">
            <v>417</v>
          </cell>
          <cell r="DB30">
            <v>4430</v>
          </cell>
          <cell r="DD30">
            <v>335</v>
          </cell>
          <cell r="DE30">
            <v>341</v>
          </cell>
          <cell r="DF30">
            <v>329</v>
          </cell>
          <cell r="DG30">
            <v>369</v>
          </cell>
          <cell r="DH30">
            <v>381</v>
          </cell>
          <cell r="DI30">
            <v>381</v>
          </cell>
          <cell r="DJ30">
            <v>392</v>
          </cell>
          <cell r="DK30">
            <v>369</v>
          </cell>
          <cell r="DL30">
            <v>387</v>
          </cell>
          <cell r="DM30">
            <v>404</v>
          </cell>
          <cell r="DN30">
            <v>410</v>
          </cell>
          <cell r="DO30">
            <v>428</v>
          </cell>
        </row>
        <row r="31">
          <cell r="A31" t="str">
            <v>Engagement rate</v>
          </cell>
          <cell r="B31">
            <v>0.33</v>
          </cell>
          <cell r="C31">
            <v>77</v>
          </cell>
          <cell r="D31">
            <v>85</v>
          </cell>
          <cell r="E31">
            <v>85</v>
          </cell>
          <cell r="F31">
            <v>85</v>
          </cell>
          <cell r="G31">
            <v>93</v>
          </cell>
          <cell r="H31">
            <v>93</v>
          </cell>
          <cell r="I31">
            <v>93</v>
          </cell>
          <cell r="J31">
            <v>93</v>
          </cell>
          <cell r="K31">
            <v>104</v>
          </cell>
          <cell r="L31">
            <v>104</v>
          </cell>
          <cell r="M31">
            <v>104</v>
          </cell>
          <cell r="N31">
            <v>104</v>
          </cell>
          <cell r="P31">
            <v>1120</v>
          </cell>
          <cell r="Q31">
            <v>0.35</v>
          </cell>
          <cell r="R31">
            <v>103</v>
          </cell>
          <cell r="S31">
            <v>101</v>
          </cell>
          <cell r="T31">
            <v>106</v>
          </cell>
          <cell r="U31">
            <v>110</v>
          </cell>
          <cell r="V31">
            <v>114</v>
          </cell>
          <cell r="W31">
            <v>114</v>
          </cell>
          <cell r="X31">
            <v>118</v>
          </cell>
          <cell r="Y31">
            <v>110</v>
          </cell>
          <cell r="Z31">
            <v>116</v>
          </cell>
          <cell r="AA31">
            <v>122</v>
          </cell>
          <cell r="AB31">
            <v>124</v>
          </cell>
          <cell r="AC31">
            <v>131</v>
          </cell>
          <cell r="AE31">
            <v>1369</v>
          </cell>
          <cell r="AF31">
            <v>0.36199999999999999</v>
          </cell>
          <cell r="AG31">
            <v>121</v>
          </cell>
          <cell r="AH31">
            <v>123</v>
          </cell>
          <cell r="AI31">
            <v>119</v>
          </cell>
          <cell r="AJ31">
            <v>114</v>
          </cell>
          <cell r="AK31">
            <v>118</v>
          </cell>
          <cell r="AL31">
            <v>118</v>
          </cell>
          <cell r="AM31">
            <v>123</v>
          </cell>
          <cell r="AN31">
            <v>114</v>
          </cell>
          <cell r="AO31">
            <v>120</v>
          </cell>
          <cell r="AP31">
            <v>127</v>
          </cell>
          <cell r="AQ31">
            <v>129</v>
          </cell>
          <cell r="AR31">
            <v>135</v>
          </cell>
          <cell r="AT31">
            <v>1461</v>
          </cell>
          <cell r="AU31">
            <v>0.36199999999999999</v>
          </cell>
          <cell r="AV31">
            <v>121</v>
          </cell>
          <cell r="AW31">
            <v>123</v>
          </cell>
          <cell r="AX31">
            <v>119</v>
          </cell>
          <cell r="AY31">
            <v>118</v>
          </cell>
          <cell r="AZ31">
            <v>122</v>
          </cell>
          <cell r="BA31">
            <v>122</v>
          </cell>
          <cell r="BB31">
            <v>126</v>
          </cell>
          <cell r="BC31">
            <v>118</v>
          </cell>
          <cell r="BD31">
            <v>124</v>
          </cell>
          <cell r="BE31">
            <v>131</v>
          </cell>
          <cell r="BF31">
            <v>133</v>
          </cell>
          <cell r="BG31">
            <v>139</v>
          </cell>
          <cell r="BI31">
            <v>1496</v>
          </cell>
          <cell r="BJ31">
            <v>0.36199999999999999</v>
          </cell>
          <cell r="BK31">
            <v>121</v>
          </cell>
          <cell r="BL31">
            <v>123</v>
          </cell>
          <cell r="BM31">
            <v>119</v>
          </cell>
          <cell r="BN31">
            <v>121</v>
          </cell>
          <cell r="BO31">
            <v>126</v>
          </cell>
          <cell r="BP31">
            <v>126</v>
          </cell>
          <cell r="BQ31">
            <v>130</v>
          </cell>
          <cell r="BR31">
            <v>121</v>
          </cell>
          <cell r="BS31">
            <v>128</v>
          </cell>
          <cell r="BT31">
            <v>134</v>
          </cell>
          <cell r="BU31">
            <v>136</v>
          </cell>
          <cell r="BV31">
            <v>143</v>
          </cell>
          <cell r="BX31">
            <v>1528</v>
          </cell>
          <cell r="BY31">
            <v>0.36199999999999999</v>
          </cell>
          <cell r="BZ31">
            <v>121</v>
          </cell>
          <cell r="CA31">
            <v>123</v>
          </cell>
          <cell r="CB31">
            <v>119</v>
          </cell>
          <cell r="CC31">
            <v>125</v>
          </cell>
          <cell r="CD31">
            <v>130</v>
          </cell>
          <cell r="CE31">
            <v>130</v>
          </cell>
          <cell r="CF31">
            <v>134</v>
          </cell>
          <cell r="CG31">
            <v>125</v>
          </cell>
          <cell r="CH31">
            <v>132</v>
          </cell>
          <cell r="CI31">
            <v>138</v>
          </cell>
          <cell r="CJ31">
            <v>140</v>
          </cell>
          <cell r="CK31">
            <v>147</v>
          </cell>
          <cell r="CM31">
            <v>1564</v>
          </cell>
          <cell r="CN31">
            <v>0.36199999999999999</v>
          </cell>
          <cell r="CO31">
            <v>121</v>
          </cell>
          <cell r="CP31">
            <v>123</v>
          </cell>
          <cell r="CQ31">
            <v>119</v>
          </cell>
          <cell r="CR31">
            <v>129</v>
          </cell>
          <cell r="CS31">
            <v>133</v>
          </cell>
          <cell r="CT31">
            <v>133</v>
          </cell>
          <cell r="CU31">
            <v>138</v>
          </cell>
          <cell r="CV31">
            <v>129</v>
          </cell>
          <cell r="CW31">
            <v>136</v>
          </cell>
          <cell r="CX31">
            <v>142</v>
          </cell>
          <cell r="CY31">
            <v>144</v>
          </cell>
          <cell r="CZ31">
            <v>150</v>
          </cell>
          <cell r="DB31">
            <v>1597</v>
          </cell>
          <cell r="DC31">
            <v>0.36199999999999999</v>
          </cell>
          <cell r="DD31">
            <v>121</v>
          </cell>
          <cell r="DE31">
            <v>123</v>
          </cell>
          <cell r="DF31">
            <v>119</v>
          </cell>
          <cell r="DG31">
            <v>133</v>
          </cell>
          <cell r="DH31">
            <v>137</v>
          </cell>
          <cell r="DI31">
            <v>137</v>
          </cell>
          <cell r="DJ31">
            <v>141</v>
          </cell>
          <cell r="DK31">
            <v>133</v>
          </cell>
          <cell r="DL31">
            <v>140</v>
          </cell>
          <cell r="DM31">
            <v>146</v>
          </cell>
          <cell r="DN31">
            <v>148</v>
          </cell>
          <cell r="DO31">
            <v>154</v>
          </cell>
        </row>
        <row r="32">
          <cell r="A32" t="str">
            <v>clicks</v>
          </cell>
          <cell r="B32">
            <v>0.18</v>
          </cell>
          <cell r="C32">
            <v>13</v>
          </cell>
          <cell r="D32">
            <v>15</v>
          </cell>
          <cell r="E32">
            <v>15</v>
          </cell>
          <cell r="F32">
            <v>15</v>
          </cell>
          <cell r="G32">
            <v>16</v>
          </cell>
          <cell r="H32">
            <v>16</v>
          </cell>
          <cell r="I32">
            <v>16</v>
          </cell>
          <cell r="J32">
            <v>16</v>
          </cell>
          <cell r="K32">
            <v>18</v>
          </cell>
          <cell r="L32">
            <v>18</v>
          </cell>
          <cell r="M32">
            <v>18</v>
          </cell>
          <cell r="N32">
            <v>18</v>
          </cell>
          <cell r="P32">
            <v>194</v>
          </cell>
          <cell r="Q32">
            <v>0.19</v>
          </cell>
          <cell r="R32">
            <v>19</v>
          </cell>
          <cell r="S32">
            <v>19</v>
          </cell>
          <cell r="T32">
            <v>20</v>
          </cell>
          <cell r="U32">
            <v>20</v>
          </cell>
          <cell r="V32">
            <v>21</v>
          </cell>
          <cell r="W32">
            <v>21</v>
          </cell>
          <cell r="X32">
            <v>22</v>
          </cell>
          <cell r="Y32">
            <v>20</v>
          </cell>
          <cell r="Z32">
            <v>22</v>
          </cell>
          <cell r="AA32">
            <v>23</v>
          </cell>
          <cell r="AB32">
            <v>23</v>
          </cell>
          <cell r="AC32">
            <v>24</v>
          </cell>
          <cell r="AE32">
            <v>254</v>
          </cell>
          <cell r="AF32">
            <v>0.21</v>
          </cell>
          <cell r="AG32">
            <v>25</v>
          </cell>
          <cell r="AH32">
            <v>25</v>
          </cell>
          <cell r="AI32">
            <v>24</v>
          </cell>
          <cell r="AJ32">
            <v>23</v>
          </cell>
          <cell r="AK32">
            <v>24</v>
          </cell>
          <cell r="AL32">
            <v>24</v>
          </cell>
          <cell r="AM32">
            <v>25</v>
          </cell>
          <cell r="AN32">
            <v>23</v>
          </cell>
          <cell r="AO32">
            <v>25</v>
          </cell>
          <cell r="AP32">
            <v>26</v>
          </cell>
          <cell r="AQ32">
            <v>27</v>
          </cell>
          <cell r="AR32">
            <v>28</v>
          </cell>
          <cell r="AT32">
            <v>299</v>
          </cell>
          <cell r="AU32">
            <v>0.21</v>
          </cell>
          <cell r="AV32">
            <v>25</v>
          </cell>
          <cell r="AW32">
            <v>25</v>
          </cell>
          <cell r="AX32">
            <v>24</v>
          </cell>
          <cell r="AY32">
            <v>24</v>
          </cell>
          <cell r="AZ32">
            <v>25</v>
          </cell>
          <cell r="BA32">
            <v>25</v>
          </cell>
          <cell r="BB32">
            <v>26</v>
          </cell>
          <cell r="BC32">
            <v>24</v>
          </cell>
          <cell r="BD32">
            <v>26</v>
          </cell>
          <cell r="BE32">
            <v>27</v>
          </cell>
          <cell r="BF32">
            <v>27</v>
          </cell>
          <cell r="BG32">
            <v>29</v>
          </cell>
          <cell r="BI32">
            <v>307</v>
          </cell>
          <cell r="BJ32">
            <v>0.21</v>
          </cell>
          <cell r="BK32">
            <v>25</v>
          </cell>
          <cell r="BL32">
            <v>25</v>
          </cell>
          <cell r="BM32">
            <v>24</v>
          </cell>
          <cell r="BN32">
            <v>25</v>
          </cell>
          <cell r="BO32">
            <v>26</v>
          </cell>
          <cell r="BP32">
            <v>26</v>
          </cell>
          <cell r="BQ32">
            <v>27</v>
          </cell>
          <cell r="BR32">
            <v>25</v>
          </cell>
          <cell r="BS32">
            <v>26</v>
          </cell>
          <cell r="BT32">
            <v>28</v>
          </cell>
          <cell r="BU32">
            <v>28</v>
          </cell>
          <cell r="BV32">
            <v>30</v>
          </cell>
          <cell r="BX32">
            <v>315</v>
          </cell>
          <cell r="BY32">
            <v>0.21</v>
          </cell>
          <cell r="BZ32">
            <v>25</v>
          </cell>
          <cell r="CA32">
            <v>25</v>
          </cell>
          <cell r="CB32">
            <v>24</v>
          </cell>
          <cell r="CC32">
            <v>26</v>
          </cell>
          <cell r="CD32">
            <v>27</v>
          </cell>
          <cell r="CE32">
            <v>27</v>
          </cell>
          <cell r="CF32">
            <v>28</v>
          </cell>
          <cell r="CG32">
            <v>26</v>
          </cell>
          <cell r="CH32">
            <v>27</v>
          </cell>
          <cell r="CI32">
            <v>28</v>
          </cell>
          <cell r="CJ32">
            <v>29</v>
          </cell>
          <cell r="CK32">
            <v>30</v>
          </cell>
          <cell r="CM32">
            <v>322</v>
          </cell>
          <cell r="CN32">
            <v>0.21</v>
          </cell>
          <cell r="CO32">
            <v>25</v>
          </cell>
          <cell r="CP32">
            <v>25</v>
          </cell>
          <cell r="CQ32">
            <v>24</v>
          </cell>
          <cell r="CR32">
            <v>27</v>
          </cell>
          <cell r="CS32">
            <v>27</v>
          </cell>
          <cell r="CT32">
            <v>27</v>
          </cell>
          <cell r="CU32">
            <v>28</v>
          </cell>
          <cell r="CV32">
            <v>27</v>
          </cell>
          <cell r="CW32">
            <v>28</v>
          </cell>
          <cell r="CX32">
            <v>29</v>
          </cell>
          <cell r="CY32">
            <v>30</v>
          </cell>
          <cell r="CZ32">
            <v>31</v>
          </cell>
          <cell r="DB32">
            <v>328</v>
          </cell>
          <cell r="DC32">
            <v>0.21</v>
          </cell>
          <cell r="DD32">
            <v>25</v>
          </cell>
          <cell r="DE32">
            <v>25</v>
          </cell>
          <cell r="DF32">
            <v>24</v>
          </cell>
          <cell r="DG32">
            <v>27</v>
          </cell>
          <cell r="DH32">
            <v>28</v>
          </cell>
          <cell r="DI32">
            <v>28</v>
          </cell>
          <cell r="DJ32">
            <v>29</v>
          </cell>
          <cell r="DK32">
            <v>27</v>
          </cell>
          <cell r="DL32">
            <v>29</v>
          </cell>
          <cell r="DM32">
            <v>30</v>
          </cell>
          <cell r="DN32">
            <v>31</v>
          </cell>
          <cell r="DO32">
            <v>32</v>
          </cell>
        </row>
      </sheetData>
      <sheetData sheetId="2"/>
      <sheetData sheetId="3"/>
      <sheetData sheetId="4"/>
      <sheetData sheetId="5">
        <row r="2">
          <cell r="D2">
            <v>2020</v>
          </cell>
          <cell r="E2">
            <v>2020</v>
          </cell>
          <cell r="F2">
            <v>2020</v>
          </cell>
          <cell r="G2">
            <v>2020</v>
          </cell>
          <cell r="H2">
            <v>2020</v>
          </cell>
          <cell r="I2">
            <v>2020</v>
          </cell>
          <cell r="J2">
            <v>2020</v>
          </cell>
          <cell r="K2">
            <v>2020</v>
          </cell>
          <cell r="L2">
            <v>2020</v>
          </cell>
          <cell r="M2">
            <v>2021</v>
          </cell>
          <cell r="N2">
            <v>2021</v>
          </cell>
          <cell r="O2">
            <v>2021</v>
          </cell>
          <cell r="S2">
            <v>2021</v>
          </cell>
          <cell r="T2">
            <v>2021</v>
          </cell>
          <cell r="U2">
            <v>2021</v>
          </cell>
          <cell r="V2">
            <v>2021</v>
          </cell>
          <cell r="W2">
            <v>2021</v>
          </cell>
          <cell r="X2">
            <v>2021</v>
          </cell>
          <cell r="Y2">
            <v>2021</v>
          </cell>
          <cell r="Z2">
            <v>2021</v>
          </cell>
          <cell r="AA2">
            <v>2021</v>
          </cell>
          <cell r="AB2">
            <v>2022</v>
          </cell>
          <cell r="AC2">
            <v>2022</v>
          </cell>
          <cell r="AD2">
            <v>2022</v>
          </cell>
          <cell r="AG2">
            <v>2022</v>
          </cell>
          <cell r="AH2">
            <v>2022</v>
          </cell>
          <cell r="AI2">
            <v>2022</v>
          </cell>
          <cell r="AJ2">
            <v>2022</v>
          </cell>
          <cell r="AK2">
            <v>2022</v>
          </cell>
          <cell r="AL2">
            <v>2022</v>
          </cell>
          <cell r="AM2">
            <v>2022</v>
          </cell>
          <cell r="AN2">
            <v>2022</v>
          </cell>
          <cell r="AO2">
            <v>2022</v>
          </cell>
          <cell r="AP2">
            <v>2023</v>
          </cell>
          <cell r="AQ2">
            <v>2023</v>
          </cell>
          <cell r="AR2">
            <v>2023</v>
          </cell>
          <cell r="AU2">
            <v>2023</v>
          </cell>
          <cell r="AV2">
            <v>2023</v>
          </cell>
          <cell r="AW2">
            <v>2023</v>
          </cell>
          <cell r="AX2">
            <v>2023</v>
          </cell>
          <cell r="AY2">
            <v>2023</v>
          </cell>
          <cell r="AZ2">
            <v>2023</v>
          </cell>
          <cell r="BA2">
            <v>2023</v>
          </cell>
          <cell r="BB2">
            <v>2023</v>
          </cell>
          <cell r="BC2">
            <v>2023</v>
          </cell>
          <cell r="BD2">
            <v>2024</v>
          </cell>
          <cell r="BE2">
            <v>2024</v>
          </cell>
          <cell r="BF2">
            <v>2024</v>
          </cell>
          <cell r="BI2">
            <v>2024</v>
          </cell>
          <cell r="BJ2">
            <v>2024</v>
          </cell>
          <cell r="BK2">
            <v>2024</v>
          </cell>
          <cell r="BL2">
            <v>2024</v>
          </cell>
          <cell r="BM2">
            <v>2024</v>
          </cell>
          <cell r="BN2">
            <v>2024</v>
          </cell>
          <cell r="BO2">
            <v>2024</v>
          </cell>
          <cell r="BP2">
            <v>2024</v>
          </cell>
          <cell r="BQ2">
            <v>2024</v>
          </cell>
          <cell r="BR2">
            <v>2025</v>
          </cell>
          <cell r="BS2">
            <v>2025</v>
          </cell>
          <cell r="BT2">
            <v>2025</v>
          </cell>
          <cell r="BW2">
            <v>2025</v>
          </cell>
          <cell r="BX2">
            <v>2025</v>
          </cell>
          <cell r="BY2">
            <v>2025</v>
          </cell>
          <cell r="BZ2">
            <v>2025</v>
          </cell>
          <cell r="CA2">
            <v>2025</v>
          </cell>
          <cell r="CB2">
            <v>2025</v>
          </cell>
          <cell r="CC2">
            <v>2025</v>
          </cell>
          <cell r="CD2">
            <v>2025</v>
          </cell>
          <cell r="CE2">
            <v>2025</v>
          </cell>
          <cell r="CF2">
            <v>2026</v>
          </cell>
          <cell r="CG2">
            <v>2026</v>
          </cell>
          <cell r="CH2">
            <v>2026</v>
          </cell>
          <cell r="CK2">
            <v>2026</v>
          </cell>
          <cell r="CL2">
            <v>2026</v>
          </cell>
          <cell r="CM2">
            <v>2026</v>
          </cell>
          <cell r="CN2">
            <v>2026</v>
          </cell>
          <cell r="CO2">
            <v>2026</v>
          </cell>
          <cell r="CP2">
            <v>2026</v>
          </cell>
          <cell r="CQ2">
            <v>2026</v>
          </cell>
          <cell r="CR2">
            <v>2026</v>
          </cell>
          <cell r="CS2">
            <v>2026</v>
          </cell>
          <cell r="CT2">
            <v>2027</v>
          </cell>
          <cell r="CU2">
            <v>2027</v>
          </cell>
          <cell r="CV2">
            <v>2027</v>
          </cell>
          <cell r="CY2">
            <v>2027</v>
          </cell>
          <cell r="CZ2">
            <v>2027</v>
          </cell>
          <cell r="DA2">
            <v>2027</v>
          </cell>
          <cell r="DB2">
            <v>2027</v>
          </cell>
          <cell r="DC2">
            <v>2027</v>
          </cell>
          <cell r="DD2">
            <v>2027</v>
          </cell>
          <cell r="DE2">
            <v>2027</v>
          </cell>
          <cell r="DF2">
            <v>2027</v>
          </cell>
          <cell r="DG2">
            <v>2027</v>
          </cell>
          <cell r="DH2">
            <v>2028</v>
          </cell>
          <cell r="DI2">
            <v>2028</v>
          </cell>
          <cell r="DJ2">
            <v>2028</v>
          </cell>
        </row>
        <row r="3">
          <cell r="B3" t="str">
            <v>Partciulars</v>
          </cell>
          <cell r="D3" t="str">
            <v>Apr</v>
          </cell>
          <cell r="E3" t="str">
            <v>May</v>
          </cell>
          <cell r="F3" t="str">
            <v>Jun</v>
          </cell>
          <cell r="G3" t="str">
            <v>Jul</v>
          </cell>
          <cell r="H3" t="str">
            <v>Aug</v>
          </cell>
          <cell r="I3" t="str">
            <v>Sep</v>
          </cell>
          <cell r="J3" t="str">
            <v>Oct</v>
          </cell>
          <cell r="K3" t="str">
            <v>Nov</v>
          </cell>
          <cell r="L3" t="str">
            <v>Dec</v>
          </cell>
          <cell r="M3" t="str">
            <v>Jan</v>
          </cell>
          <cell r="N3" t="str">
            <v>Feb</v>
          </cell>
          <cell r="O3" t="str">
            <v>Mar</v>
          </cell>
          <cell r="S3" t="str">
            <v>Apr</v>
          </cell>
          <cell r="T3" t="str">
            <v>May</v>
          </cell>
          <cell r="U3" t="str">
            <v>Jun</v>
          </cell>
          <cell r="V3" t="str">
            <v>Jul</v>
          </cell>
          <cell r="W3" t="str">
            <v>Aug</v>
          </cell>
          <cell r="X3" t="str">
            <v>Sep</v>
          </cell>
          <cell r="Y3" t="str">
            <v>Oct</v>
          </cell>
          <cell r="Z3" t="str">
            <v>Nov</v>
          </cell>
          <cell r="AA3" t="str">
            <v>Dec</v>
          </cell>
          <cell r="AB3" t="str">
            <v>Jan</v>
          </cell>
          <cell r="AC3" t="str">
            <v>Feb</v>
          </cell>
          <cell r="AD3" t="str">
            <v>Mar</v>
          </cell>
          <cell r="AG3" t="str">
            <v>Apr</v>
          </cell>
          <cell r="AH3" t="str">
            <v>May</v>
          </cell>
          <cell r="AI3" t="str">
            <v>Jun</v>
          </cell>
          <cell r="AJ3" t="str">
            <v>Jul</v>
          </cell>
          <cell r="AK3" t="str">
            <v>Aug</v>
          </cell>
          <cell r="AL3" t="str">
            <v>Sep</v>
          </cell>
          <cell r="AM3" t="str">
            <v>Oct</v>
          </cell>
          <cell r="AN3" t="str">
            <v>Nov</v>
          </cell>
          <cell r="AO3" t="str">
            <v>Dec</v>
          </cell>
          <cell r="AP3" t="str">
            <v>Jan</v>
          </cell>
          <cell r="AQ3" t="str">
            <v>Feb</v>
          </cell>
          <cell r="AR3" t="str">
            <v>Mar</v>
          </cell>
          <cell r="AU3" t="str">
            <v>Apr</v>
          </cell>
          <cell r="AV3" t="str">
            <v>May</v>
          </cell>
          <cell r="AW3" t="str">
            <v>Jun</v>
          </cell>
          <cell r="AX3" t="str">
            <v>Jul</v>
          </cell>
          <cell r="AY3" t="str">
            <v>Aug</v>
          </cell>
          <cell r="AZ3" t="str">
            <v>Sep</v>
          </cell>
          <cell r="BA3" t="str">
            <v>Oct</v>
          </cell>
          <cell r="BB3" t="str">
            <v>Nov</v>
          </cell>
          <cell r="BC3" t="str">
            <v>Dec</v>
          </cell>
          <cell r="BD3" t="str">
            <v>Jan</v>
          </cell>
          <cell r="BE3" t="str">
            <v>Feb</v>
          </cell>
          <cell r="BF3" t="str">
            <v>Mar</v>
          </cell>
          <cell r="BI3" t="str">
            <v>Apr</v>
          </cell>
          <cell r="BJ3" t="str">
            <v>May</v>
          </cell>
          <cell r="BK3" t="str">
            <v>Jun</v>
          </cell>
          <cell r="BL3" t="str">
            <v>Jul</v>
          </cell>
          <cell r="BM3" t="str">
            <v>Aug</v>
          </cell>
          <cell r="BN3" t="str">
            <v>Sep</v>
          </cell>
          <cell r="BO3" t="str">
            <v>Oct</v>
          </cell>
          <cell r="BP3" t="str">
            <v>Nov</v>
          </cell>
          <cell r="BQ3" t="str">
            <v>Dec</v>
          </cell>
          <cell r="BR3" t="str">
            <v>Jan</v>
          </cell>
          <cell r="BS3" t="str">
            <v>Feb</v>
          </cell>
          <cell r="BT3" t="str">
            <v>Mar</v>
          </cell>
          <cell r="BW3" t="str">
            <v>Apr</v>
          </cell>
          <cell r="BX3" t="str">
            <v>May</v>
          </cell>
          <cell r="BY3" t="str">
            <v>Jun</v>
          </cell>
          <cell r="BZ3" t="str">
            <v>Jul</v>
          </cell>
          <cell r="CA3" t="str">
            <v>Aug</v>
          </cell>
          <cell r="CB3" t="str">
            <v>Sep</v>
          </cell>
          <cell r="CC3" t="str">
            <v>Oct</v>
          </cell>
          <cell r="CD3" t="str">
            <v>Nov</v>
          </cell>
          <cell r="CE3" t="str">
            <v>Dec</v>
          </cell>
          <cell r="CF3" t="str">
            <v>Jan</v>
          </cell>
          <cell r="CG3" t="str">
            <v>Feb</v>
          </cell>
          <cell r="CH3" t="str">
            <v>Mar</v>
          </cell>
          <cell r="CK3" t="str">
            <v>Apr</v>
          </cell>
          <cell r="CL3" t="str">
            <v>May</v>
          </cell>
          <cell r="CM3" t="str">
            <v>Jun</v>
          </cell>
          <cell r="CN3" t="str">
            <v>Jul</v>
          </cell>
          <cell r="CO3" t="str">
            <v>Aug</v>
          </cell>
          <cell r="CP3" t="str">
            <v>Sep</v>
          </cell>
          <cell r="CQ3" t="str">
            <v>Oct</v>
          </cell>
          <cell r="CR3" t="str">
            <v>Nov</v>
          </cell>
          <cell r="CS3" t="str">
            <v>Dec</v>
          </cell>
          <cell r="CT3" t="str">
            <v>Jan</v>
          </cell>
          <cell r="CU3" t="str">
            <v>Feb</v>
          </cell>
          <cell r="CV3" t="str">
            <v>Mar</v>
          </cell>
          <cell r="CY3" t="str">
            <v>Apr</v>
          </cell>
          <cell r="CZ3" t="str">
            <v>May</v>
          </cell>
          <cell r="DA3" t="str">
            <v>Jun</v>
          </cell>
          <cell r="DB3" t="str">
            <v>Jul</v>
          </cell>
          <cell r="DC3" t="str">
            <v>Aug</v>
          </cell>
          <cell r="DD3" t="str">
            <v>Sep</v>
          </cell>
          <cell r="DE3" t="str">
            <v>Oct</v>
          </cell>
          <cell r="DF3" t="str">
            <v>Nov</v>
          </cell>
          <cell r="DG3" t="str">
            <v>Dec</v>
          </cell>
          <cell r="DH3" t="str">
            <v>Jan</v>
          </cell>
          <cell r="DI3" t="str">
            <v>Feb</v>
          </cell>
          <cell r="DJ3" t="str">
            <v>Mar</v>
          </cell>
        </row>
        <row r="6">
          <cell r="B6" t="str">
            <v>Leads</v>
          </cell>
          <cell r="C6">
            <v>0.03</v>
          </cell>
          <cell r="D6">
            <v>50</v>
          </cell>
          <cell r="E6">
            <v>51</v>
          </cell>
          <cell r="F6">
            <v>52</v>
          </cell>
          <cell r="G6">
            <v>53</v>
          </cell>
          <cell r="H6">
            <v>54</v>
          </cell>
          <cell r="I6">
            <v>55</v>
          </cell>
          <cell r="J6">
            <v>56</v>
          </cell>
          <cell r="K6">
            <v>57</v>
          </cell>
          <cell r="L6">
            <v>58</v>
          </cell>
          <cell r="M6">
            <v>59</v>
          </cell>
          <cell r="N6">
            <v>60</v>
          </cell>
          <cell r="O6">
            <v>61</v>
          </cell>
          <cell r="R6">
            <v>0.18</v>
          </cell>
          <cell r="S6">
            <v>59</v>
          </cell>
          <cell r="T6">
            <v>60</v>
          </cell>
          <cell r="U6">
            <v>61</v>
          </cell>
          <cell r="V6">
            <v>62</v>
          </cell>
          <cell r="W6">
            <v>63</v>
          </cell>
          <cell r="X6">
            <v>64</v>
          </cell>
          <cell r="Y6">
            <v>66</v>
          </cell>
          <cell r="Z6">
            <v>67</v>
          </cell>
          <cell r="AA6">
            <v>68</v>
          </cell>
          <cell r="AB6">
            <v>69</v>
          </cell>
          <cell r="AC6">
            <v>70</v>
          </cell>
          <cell r="AD6">
            <v>71</v>
          </cell>
          <cell r="AF6">
            <v>0.11</v>
          </cell>
          <cell r="AG6">
            <v>65</v>
          </cell>
          <cell r="AH6">
            <v>66</v>
          </cell>
          <cell r="AI6">
            <v>67</v>
          </cell>
          <cell r="AJ6">
            <v>68</v>
          </cell>
          <cell r="AK6">
            <v>69</v>
          </cell>
          <cell r="AL6">
            <v>71</v>
          </cell>
          <cell r="AM6">
            <v>73</v>
          </cell>
          <cell r="AN6">
            <v>74</v>
          </cell>
          <cell r="AO6">
            <v>75</v>
          </cell>
          <cell r="AP6">
            <v>76</v>
          </cell>
          <cell r="AQ6">
            <v>77</v>
          </cell>
          <cell r="AR6">
            <v>78</v>
          </cell>
          <cell r="AT6">
            <v>0.11</v>
          </cell>
          <cell r="AU6">
            <v>72</v>
          </cell>
          <cell r="AV6">
            <v>73</v>
          </cell>
          <cell r="AW6">
            <v>74</v>
          </cell>
          <cell r="AX6">
            <v>75</v>
          </cell>
          <cell r="AY6">
            <v>76</v>
          </cell>
          <cell r="AZ6">
            <v>78</v>
          </cell>
          <cell r="BA6">
            <v>81</v>
          </cell>
          <cell r="BB6">
            <v>82</v>
          </cell>
          <cell r="BC6">
            <v>83</v>
          </cell>
          <cell r="BD6">
            <v>84</v>
          </cell>
          <cell r="BE6">
            <v>85</v>
          </cell>
          <cell r="BF6">
            <v>86</v>
          </cell>
          <cell r="BH6">
            <v>0.11</v>
          </cell>
          <cell r="BI6">
            <v>79</v>
          </cell>
          <cell r="BJ6">
            <v>81</v>
          </cell>
          <cell r="BK6">
            <v>82</v>
          </cell>
          <cell r="BL6">
            <v>83</v>
          </cell>
          <cell r="BM6">
            <v>84</v>
          </cell>
          <cell r="BN6">
            <v>86</v>
          </cell>
          <cell r="BO6">
            <v>89</v>
          </cell>
          <cell r="BP6">
            <v>91</v>
          </cell>
          <cell r="BQ6">
            <v>92</v>
          </cell>
          <cell r="BR6">
            <v>93</v>
          </cell>
          <cell r="BS6">
            <v>94</v>
          </cell>
          <cell r="BT6">
            <v>95</v>
          </cell>
          <cell r="BV6">
            <v>0.11</v>
          </cell>
          <cell r="BW6">
            <v>87</v>
          </cell>
          <cell r="BX6">
            <v>89</v>
          </cell>
          <cell r="BY6">
            <v>91</v>
          </cell>
          <cell r="BZ6">
            <v>92</v>
          </cell>
          <cell r="CA6">
            <v>93</v>
          </cell>
          <cell r="CB6">
            <v>95</v>
          </cell>
          <cell r="CC6">
            <v>98</v>
          </cell>
          <cell r="CD6">
            <v>101</v>
          </cell>
          <cell r="CE6">
            <v>102</v>
          </cell>
          <cell r="CF6">
            <v>103</v>
          </cell>
          <cell r="CG6">
            <v>104</v>
          </cell>
          <cell r="CH6">
            <v>105</v>
          </cell>
          <cell r="CJ6">
            <v>0.11</v>
          </cell>
          <cell r="CK6">
            <v>96</v>
          </cell>
          <cell r="CL6">
            <v>98</v>
          </cell>
          <cell r="CM6">
            <v>101</v>
          </cell>
          <cell r="CN6">
            <v>102</v>
          </cell>
          <cell r="CO6">
            <v>103</v>
          </cell>
          <cell r="CP6">
            <v>105</v>
          </cell>
          <cell r="CQ6">
            <v>108</v>
          </cell>
          <cell r="CR6">
            <v>112</v>
          </cell>
          <cell r="CS6">
            <v>113</v>
          </cell>
          <cell r="CT6">
            <v>114</v>
          </cell>
          <cell r="CU6">
            <v>115</v>
          </cell>
          <cell r="CV6">
            <v>116</v>
          </cell>
          <cell r="CX6">
            <v>0.11</v>
          </cell>
          <cell r="CY6">
            <v>106</v>
          </cell>
          <cell r="CZ6">
            <v>108</v>
          </cell>
          <cell r="DA6">
            <v>112</v>
          </cell>
          <cell r="DB6">
            <v>113</v>
          </cell>
          <cell r="DC6">
            <v>114</v>
          </cell>
          <cell r="DD6">
            <v>116</v>
          </cell>
          <cell r="DE6">
            <v>119</v>
          </cell>
          <cell r="DF6">
            <v>124</v>
          </cell>
          <cell r="DG6">
            <v>125</v>
          </cell>
          <cell r="DH6">
            <v>126</v>
          </cell>
          <cell r="DI6">
            <v>127</v>
          </cell>
          <cell r="DJ6">
            <v>128</v>
          </cell>
        </row>
        <row r="7">
          <cell r="B7" t="str">
            <v>Leads to Customers</v>
          </cell>
          <cell r="C7">
            <v>0.44</v>
          </cell>
          <cell r="D7">
            <v>22</v>
          </cell>
          <cell r="E7">
            <v>22</v>
          </cell>
          <cell r="F7">
            <v>22</v>
          </cell>
          <cell r="G7">
            <v>23</v>
          </cell>
          <cell r="H7">
            <v>23</v>
          </cell>
          <cell r="I7">
            <v>24</v>
          </cell>
          <cell r="J7">
            <v>24</v>
          </cell>
          <cell r="K7">
            <v>25</v>
          </cell>
          <cell r="L7">
            <v>25</v>
          </cell>
          <cell r="M7">
            <v>25</v>
          </cell>
          <cell r="N7">
            <v>26</v>
          </cell>
          <cell r="O7">
            <v>26</v>
          </cell>
          <cell r="R7">
            <v>0.46</v>
          </cell>
          <cell r="S7">
            <v>27</v>
          </cell>
          <cell r="T7">
            <v>27</v>
          </cell>
          <cell r="U7">
            <v>28</v>
          </cell>
          <cell r="V7">
            <v>28</v>
          </cell>
          <cell r="W7">
            <v>28</v>
          </cell>
          <cell r="X7">
            <v>29</v>
          </cell>
          <cell r="Y7">
            <v>30</v>
          </cell>
          <cell r="Z7">
            <v>30</v>
          </cell>
          <cell r="AA7">
            <v>31</v>
          </cell>
          <cell r="AB7">
            <v>31</v>
          </cell>
          <cell r="AC7">
            <v>32</v>
          </cell>
          <cell r="AD7">
            <v>32</v>
          </cell>
          <cell r="AF7">
            <v>0.46</v>
          </cell>
          <cell r="AG7">
            <v>29</v>
          </cell>
          <cell r="AH7">
            <v>30</v>
          </cell>
          <cell r="AI7">
            <v>30</v>
          </cell>
          <cell r="AJ7">
            <v>31</v>
          </cell>
          <cell r="AK7">
            <v>31</v>
          </cell>
          <cell r="AL7">
            <v>32</v>
          </cell>
          <cell r="AM7">
            <v>33</v>
          </cell>
          <cell r="AN7">
            <v>34</v>
          </cell>
          <cell r="AO7">
            <v>34</v>
          </cell>
          <cell r="AP7">
            <v>34</v>
          </cell>
          <cell r="AQ7">
            <v>35</v>
          </cell>
          <cell r="AR7">
            <v>35</v>
          </cell>
          <cell r="AT7">
            <v>0.46</v>
          </cell>
          <cell r="AU7">
            <v>33</v>
          </cell>
          <cell r="AV7">
            <v>33</v>
          </cell>
          <cell r="AW7">
            <v>34</v>
          </cell>
          <cell r="AX7">
            <v>34</v>
          </cell>
          <cell r="AY7">
            <v>34</v>
          </cell>
          <cell r="AZ7">
            <v>35</v>
          </cell>
          <cell r="BA7">
            <v>37</v>
          </cell>
          <cell r="BB7">
            <v>37</v>
          </cell>
          <cell r="BC7">
            <v>38</v>
          </cell>
          <cell r="BD7">
            <v>38</v>
          </cell>
          <cell r="BE7">
            <v>39</v>
          </cell>
          <cell r="BF7">
            <v>39</v>
          </cell>
          <cell r="BH7">
            <v>0.46</v>
          </cell>
          <cell r="BI7">
            <v>36</v>
          </cell>
          <cell r="BJ7">
            <v>37</v>
          </cell>
          <cell r="BK7">
            <v>37</v>
          </cell>
          <cell r="BL7">
            <v>38</v>
          </cell>
          <cell r="BM7">
            <v>38</v>
          </cell>
          <cell r="BN7">
            <v>39</v>
          </cell>
          <cell r="BO7">
            <v>40</v>
          </cell>
          <cell r="BP7">
            <v>41</v>
          </cell>
          <cell r="BQ7">
            <v>42</v>
          </cell>
          <cell r="BR7">
            <v>42</v>
          </cell>
          <cell r="BS7">
            <v>43</v>
          </cell>
          <cell r="BT7">
            <v>43</v>
          </cell>
          <cell r="BV7">
            <v>0.46</v>
          </cell>
          <cell r="BW7">
            <v>40</v>
          </cell>
          <cell r="BX7">
            <v>40</v>
          </cell>
          <cell r="BY7">
            <v>41</v>
          </cell>
          <cell r="BZ7">
            <v>42</v>
          </cell>
          <cell r="CA7">
            <v>42</v>
          </cell>
          <cell r="CB7">
            <v>43</v>
          </cell>
          <cell r="CC7">
            <v>45</v>
          </cell>
          <cell r="CD7">
            <v>46</v>
          </cell>
          <cell r="CE7">
            <v>46</v>
          </cell>
          <cell r="CF7">
            <v>47</v>
          </cell>
          <cell r="CG7">
            <v>47</v>
          </cell>
          <cell r="CH7">
            <v>48</v>
          </cell>
          <cell r="CJ7">
            <v>0.46</v>
          </cell>
          <cell r="CK7">
            <v>44</v>
          </cell>
          <cell r="CL7">
            <v>45</v>
          </cell>
          <cell r="CM7">
            <v>46</v>
          </cell>
          <cell r="CN7">
            <v>46</v>
          </cell>
          <cell r="CO7">
            <v>47</v>
          </cell>
          <cell r="CP7">
            <v>48</v>
          </cell>
          <cell r="CQ7">
            <v>49</v>
          </cell>
          <cell r="CR7">
            <v>51</v>
          </cell>
          <cell r="CS7">
            <v>51</v>
          </cell>
          <cell r="CT7">
            <v>52</v>
          </cell>
          <cell r="CU7">
            <v>52</v>
          </cell>
          <cell r="CV7">
            <v>53</v>
          </cell>
          <cell r="CX7">
            <v>0.46</v>
          </cell>
          <cell r="CY7">
            <v>48</v>
          </cell>
          <cell r="CZ7">
            <v>49</v>
          </cell>
          <cell r="DA7">
            <v>51</v>
          </cell>
          <cell r="DB7">
            <v>51</v>
          </cell>
          <cell r="DC7">
            <v>52</v>
          </cell>
          <cell r="DD7">
            <v>53</v>
          </cell>
          <cell r="DE7">
            <v>54</v>
          </cell>
          <cell r="DF7">
            <v>57</v>
          </cell>
          <cell r="DG7">
            <v>57</v>
          </cell>
          <cell r="DH7">
            <v>57</v>
          </cell>
          <cell r="DI7">
            <v>58</v>
          </cell>
          <cell r="DJ7">
            <v>58</v>
          </cell>
        </row>
        <row r="10">
          <cell r="B10" t="str">
            <v>Clicks to leads</v>
          </cell>
          <cell r="C10">
            <v>0.55000000000000004</v>
          </cell>
          <cell r="D10">
            <v>11</v>
          </cell>
          <cell r="E10">
            <v>12</v>
          </cell>
          <cell r="F10">
            <v>12</v>
          </cell>
          <cell r="G10">
            <v>12</v>
          </cell>
          <cell r="H10">
            <v>13</v>
          </cell>
          <cell r="I10">
            <v>13</v>
          </cell>
          <cell r="J10">
            <v>13</v>
          </cell>
          <cell r="K10">
            <v>13</v>
          </cell>
          <cell r="L10">
            <v>14</v>
          </cell>
          <cell r="M10">
            <v>14</v>
          </cell>
          <cell r="N10">
            <v>14</v>
          </cell>
          <cell r="O10">
            <v>14</v>
          </cell>
          <cell r="R10">
            <v>0.56999999999999995</v>
          </cell>
          <cell r="S10">
            <v>19</v>
          </cell>
          <cell r="T10">
            <v>19</v>
          </cell>
          <cell r="U10">
            <v>19</v>
          </cell>
          <cell r="V10">
            <v>18</v>
          </cell>
          <cell r="W10">
            <v>18</v>
          </cell>
          <cell r="X10">
            <v>20</v>
          </cell>
          <cell r="Y10">
            <v>19</v>
          </cell>
          <cell r="Z10">
            <v>19</v>
          </cell>
          <cell r="AA10">
            <v>18</v>
          </cell>
          <cell r="AB10">
            <v>20</v>
          </cell>
          <cell r="AC10">
            <v>18</v>
          </cell>
          <cell r="AD10">
            <v>19</v>
          </cell>
          <cell r="AF10">
            <v>0.56999999999999995</v>
          </cell>
          <cell r="AG10">
            <v>22</v>
          </cell>
          <cell r="AH10">
            <v>22</v>
          </cell>
          <cell r="AI10">
            <v>22</v>
          </cell>
          <cell r="AJ10">
            <v>21</v>
          </cell>
          <cell r="AK10">
            <v>21</v>
          </cell>
          <cell r="AL10">
            <v>23</v>
          </cell>
          <cell r="AM10">
            <v>22</v>
          </cell>
          <cell r="AN10">
            <v>22</v>
          </cell>
          <cell r="AO10">
            <v>21</v>
          </cell>
          <cell r="AP10">
            <v>23</v>
          </cell>
          <cell r="AQ10">
            <v>21</v>
          </cell>
          <cell r="AR10">
            <v>22</v>
          </cell>
          <cell r="AT10">
            <v>0.56999999999999995</v>
          </cell>
          <cell r="AU10">
            <v>23</v>
          </cell>
          <cell r="AV10">
            <v>22</v>
          </cell>
          <cell r="AW10">
            <v>22</v>
          </cell>
          <cell r="AX10">
            <v>21</v>
          </cell>
          <cell r="AY10">
            <v>22</v>
          </cell>
          <cell r="AZ10">
            <v>23</v>
          </cell>
          <cell r="BA10">
            <v>23</v>
          </cell>
          <cell r="BB10">
            <v>23</v>
          </cell>
          <cell r="BC10">
            <v>22</v>
          </cell>
          <cell r="BD10">
            <v>23</v>
          </cell>
          <cell r="BE10">
            <v>22</v>
          </cell>
          <cell r="BF10">
            <v>23</v>
          </cell>
          <cell r="BH10">
            <v>0.56999999999999995</v>
          </cell>
          <cell r="BI10">
            <v>23</v>
          </cell>
          <cell r="BJ10">
            <v>23</v>
          </cell>
          <cell r="BK10">
            <v>22</v>
          </cell>
          <cell r="BL10">
            <v>22</v>
          </cell>
          <cell r="BM10">
            <v>23</v>
          </cell>
          <cell r="BN10">
            <v>24</v>
          </cell>
          <cell r="BO10">
            <v>23</v>
          </cell>
          <cell r="BP10">
            <v>23</v>
          </cell>
          <cell r="BQ10">
            <v>23</v>
          </cell>
          <cell r="BR10">
            <v>24</v>
          </cell>
          <cell r="BS10">
            <v>23</v>
          </cell>
          <cell r="BT10">
            <v>24</v>
          </cell>
          <cell r="BV10">
            <v>0.56999999999999995</v>
          </cell>
          <cell r="BW10">
            <v>24</v>
          </cell>
          <cell r="BX10">
            <v>23</v>
          </cell>
          <cell r="BY10">
            <v>23</v>
          </cell>
          <cell r="BZ10">
            <v>23</v>
          </cell>
          <cell r="CA10">
            <v>23</v>
          </cell>
          <cell r="CB10">
            <v>25</v>
          </cell>
          <cell r="CC10">
            <v>24</v>
          </cell>
          <cell r="CD10">
            <v>24</v>
          </cell>
          <cell r="CE10">
            <v>23</v>
          </cell>
          <cell r="CF10">
            <v>25</v>
          </cell>
          <cell r="CG10">
            <v>23</v>
          </cell>
          <cell r="CH10">
            <v>25</v>
          </cell>
          <cell r="CJ10">
            <v>0.56999999999999995</v>
          </cell>
          <cell r="CK10">
            <v>25</v>
          </cell>
          <cell r="CL10">
            <v>24</v>
          </cell>
          <cell r="CM10">
            <v>23</v>
          </cell>
          <cell r="CN10">
            <v>23</v>
          </cell>
          <cell r="CO10">
            <v>24</v>
          </cell>
          <cell r="CP10">
            <v>26</v>
          </cell>
          <cell r="CQ10">
            <v>25</v>
          </cell>
          <cell r="CR10">
            <v>25</v>
          </cell>
          <cell r="CS10">
            <v>24</v>
          </cell>
          <cell r="CT10">
            <v>26</v>
          </cell>
          <cell r="CU10">
            <v>24</v>
          </cell>
          <cell r="CV10">
            <v>25</v>
          </cell>
          <cell r="CX10">
            <v>0.56999999999999995</v>
          </cell>
          <cell r="CY10">
            <v>25</v>
          </cell>
          <cell r="CZ10">
            <v>25</v>
          </cell>
          <cell r="DA10">
            <v>24</v>
          </cell>
          <cell r="DB10">
            <v>24</v>
          </cell>
          <cell r="DC10">
            <v>25</v>
          </cell>
          <cell r="DD10">
            <v>26</v>
          </cell>
          <cell r="DE10">
            <v>26</v>
          </cell>
          <cell r="DF10">
            <v>26</v>
          </cell>
          <cell r="DG10">
            <v>25</v>
          </cell>
          <cell r="DH10">
            <v>26</v>
          </cell>
          <cell r="DI10">
            <v>25</v>
          </cell>
          <cell r="DJ10">
            <v>26</v>
          </cell>
        </row>
        <row r="11">
          <cell r="B11" t="str">
            <v>Leads to Customers</v>
          </cell>
          <cell r="C11">
            <v>0.45</v>
          </cell>
          <cell r="D11">
            <v>4</v>
          </cell>
          <cell r="E11">
            <v>5</v>
          </cell>
          <cell r="F11">
            <v>5</v>
          </cell>
          <cell r="G11">
            <v>5</v>
          </cell>
          <cell r="H11">
            <v>5</v>
          </cell>
          <cell r="I11">
            <v>5</v>
          </cell>
          <cell r="J11">
            <v>5</v>
          </cell>
          <cell r="K11">
            <v>5</v>
          </cell>
          <cell r="L11">
            <v>6</v>
          </cell>
          <cell r="M11">
            <v>6</v>
          </cell>
          <cell r="N11">
            <v>6</v>
          </cell>
          <cell r="O11">
            <v>6</v>
          </cell>
          <cell r="R11">
            <v>0.46</v>
          </cell>
          <cell r="S11">
            <v>8</v>
          </cell>
          <cell r="T11">
            <v>8</v>
          </cell>
          <cell r="U11">
            <v>8</v>
          </cell>
          <cell r="V11">
            <v>8</v>
          </cell>
          <cell r="W11">
            <v>8</v>
          </cell>
          <cell r="X11">
            <v>9</v>
          </cell>
          <cell r="Y11">
            <v>8</v>
          </cell>
          <cell r="Z11">
            <v>8</v>
          </cell>
          <cell r="AA11">
            <v>8</v>
          </cell>
          <cell r="AB11">
            <v>9</v>
          </cell>
          <cell r="AC11">
            <v>8</v>
          </cell>
          <cell r="AD11">
            <v>8</v>
          </cell>
          <cell r="AF11">
            <v>0.46</v>
          </cell>
          <cell r="AG11">
            <v>10</v>
          </cell>
          <cell r="AH11">
            <v>10</v>
          </cell>
          <cell r="AI11">
            <v>10</v>
          </cell>
          <cell r="AJ11">
            <v>9</v>
          </cell>
          <cell r="AK11">
            <v>9</v>
          </cell>
          <cell r="AL11">
            <v>10</v>
          </cell>
          <cell r="AM11">
            <v>10</v>
          </cell>
          <cell r="AN11">
            <v>10</v>
          </cell>
          <cell r="AO11">
            <v>9</v>
          </cell>
          <cell r="AP11">
            <v>10</v>
          </cell>
          <cell r="AQ11">
            <v>9</v>
          </cell>
          <cell r="AR11">
            <v>10</v>
          </cell>
          <cell r="AT11">
            <v>0.46</v>
          </cell>
          <cell r="AU11">
            <v>10</v>
          </cell>
          <cell r="AV11">
            <v>10</v>
          </cell>
          <cell r="AW11">
            <v>10</v>
          </cell>
          <cell r="AX11">
            <v>9</v>
          </cell>
          <cell r="AY11">
            <v>10</v>
          </cell>
          <cell r="AZ11">
            <v>10</v>
          </cell>
          <cell r="BA11">
            <v>10</v>
          </cell>
          <cell r="BB11">
            <v>10</v>
          </cell>
          <cell r="BC11">
            <v>10</v>
          </cell>
          <cell r="BD11">
            <v>10</v>
          </cell>
          <cell r="BE11">
            <v>10</v>
          </cell>
          <cell r="BF11">
            <v>10</v>
          </cell>
          <cell r="BH11">
            <v>0.46</v>
          </cell>
          <cell r="BI11">
            <v>10</v>
          </cell>
          <cell r="BJ11">
            <v>10</v>
          </cell>
          <cell r="BK11">
            <v>10</v>
          </cell>
          <cell r="BL11">
            <v>10</v>
          </cell>
          <cell r="BM11">
            <v>10</v>
          </cell>
          <cell r="BN11">
            <v>11</v>
          </cell>
          <cell r="BO11">
            <v>10</v>
          </cell>
          <cell r="BP11">
            <v>10</v>
          </cell>
          <cell r="BQ11">
            <v>10</v>
          </cell>
          <cell r="BR11">
            <v>11</v>
          </cell>
          <cell r="BS11">
            <v>10</v>
          </cell>
          <cell r="BT11">
            <v>11</v>
          </cell>
          <cell r="BV11">
            <v>0.46</v>
          </cell>
          <cell r="BW11">
            <v>11</v>
          </cell>
          <cell r="BX11">
            <v>10</v>
          </cell>
          <cell r="BY11">
            <v>10</v>
          </cell>
          <cell r="BZ11">
            <v>10</v>
          </cell>
          <cell r="CA11">
            <v>10</v>
          </cell>
          <cell r="CB11">
            <v>11</v>
          </cell>
          <cell r="CC11">
            <v>11</v>
          </cell>
          <cell r="CD11">
            <v>11</v>
          </cell>
          <cell r="CE11">
            <v>10</v>
          </cell>
          <cell r="CF11">
            <v>11</v>
          </cell>
          <cell r="CG11">
            <v>10</v>
          </cell>
          <cell r="CH11">
            <v>11</v>
          </cell>
          <cell r="CJ11">
            <v>0.46</v>
          </cell>
          <cell r="CK11">
            <v>11</v>
          </cell>
          <cell r="CL11">
            <v>11</v>
          </cell>
          <cell r="CM11">
            <v>10</v>
          </cell>
          <cell r="CN11">
            <v>10</v>
          </cell>
          <cell r="CO11">
            <v>11</v>
          </cell>
          <cell r="CP11">
            <v>11</v>
          </cell>
          <cell r="CQ11">
            <v>11</v>
          </cell>
          <cell r="CR11">
            <v>11</v>
          </cell>
          <cell r="CS11">
            <v>11</v>
          </cell>
          <cell r="CT11">
            <v>11</v>
          </cell>
          <cell r="CU11">
            <v>11</v>
          </cell>
          <cell r="CV11">
            <v>11</v>
          </cell>
          <cell r="CX11">
            <v>0.46</v>
          </cell>
          <cell r="CY11">
            <v>11</v>
          </cell>
          <cell r="CZ11">
            <v>11</v>
          </cell>
          <cell r="DA11">
            <v>11</v>
          </cell>
          <cell r="DB11">
            <v>11</v>
          </cell>
          <cell r="DC11">
            <v>11</v>
          </cell>
          <cell r="DD11">
            <v>11</v>
          </cell>
          <cell r="DE11">
            <v>11</v>
          </cell>
          <cell r="DF11">
            <v>11</v>
          </cell>
          <cell r="DG11">
            <v>11</v>
          </cell>
          <cell r="DH11">
            <v>11</v>
          </cell>
          <cell r="DI11">
            <v>11</v>
          </cell>
          <cell r="DJ11">
            <v>11</v>
          </cell>
        </row>
        <row r="14">
          <cell r="B14" t="str">
            <v>Clicks to leads</v>
          </cell>
          <cell r="C14">
            <v>0.6</v>
          </cell>
          <cell r="D14">
            <v>21</v>
          </cell>
          <cell r="E14">
            <v>21</v>
          </cell>
          <cell r="F14">
            <v>21</v>
          </cell>
          <cell r="G14">
            <v>21</v>
          </cell>
          <cell r="H14">
            <v>21</v>
          </cell>
          <cell r="I14">
            <v>21</v>
          </cell>
          <cell r="J14">
            <v>27</v>
          </cell>
          <cell r="K14">
            <v>27</v>
          </cell>
          <cell r="L14">
            <v>27</v>
          </cell>
          <cell r="M14">
            <v>27</v>
          </cell>
          <cell r="N14">
            <v>27</v>
          </cell>
          <cell r="O14">
            <v>27</v>
          </cell>
          <cell r="R14">
            <v>0.6</v>
          </cell>
          <cell r="S14">
            <v>29</v>
          </cell>
          <cell r="T14">
            <v>29</v>
          </cell>
          <cell r="U14">
            <v>30</v>
          </cell>
          <cell r="V14">
            <v>30</v>
          </cell>
          <cell r="W14">
            <v>31</v>
          </cell>
          <cell r="X14">
            <v>31</v>
          </cell>
          <cell r="Y14">
            <v>33</v>
          </cell>
          <cell r="Z14">
            <v>32</v>
          </cell>
          <cell r="AA14">
            <v>30</v>
          </cell>
          <cell r="AB14">
            <v>30</v>
          </cell>
          <cell r="AC14">
            <v>31</v>
          </cell>
          <cell r="AD14">
            <v>30</v>
          </cell>
          <cell r="AF14">
            <v>0.6</v>
          </cell>
          <cell r="AG14">
            <v>34</v>
          </cell>
          <cell r="AH14">
            <v>34</v>
          </cell>
          <cell r="AI14">
            <v>34</v>
          </cell>
          <cell r="AJ14">
            <v>34</v>
          </cell>
          <cell r="AK14">
            <v>35</v>
          </cell>
          <cell r="AL14">
            <v>36</v>
          </cell>
          <cell r="AM14">
            <v>37</v>
          </cell>
          <cell r="AN14">
            <v>37</v>
          </cell>
          <cell r="AO14">
            <v>34</v>
          </cell>
          <cell r="AP14">
            <v>34</v>
          </cell>
          <cell r="AQ14">
            <v>36</v>
          </cell>
          <cell r="AR14">
            <v>35</v>
          </cell>
          <cell r="AT14">
            <v>0.6</v>
          </cell>
          <cell r="AU14">
            <v>34</v>
          </cell>
          <cell r="AV14">
            <v>34</v>
          </cell>
          <cell r="AW14">
            <v>34</v>
          </cell>
          <cell r="AX14">
            <v>35</v>
          </cell>
          <cell r="AY14">
            <v>36</v>
          </cell>
          <cell r="AZ14">
            <v>37</v>
          </cell>
          <cell r="BA14">
            <v>38</v>
          </cell>
          <cell r="BB14">
            <v>37</v>
          </cell>
          <cell r="BC14">
            <v>35</v>
          </cell>
          <cell r="BD14">
            <v>35</v>
          </cell>
          <cell r="BE14">
            <v>37</v>
          </cell>
          <cell r="BF14">
            <v>36</v>
          </cell>
          <cell r="BH14">
            <v>0.6</v>
          </cell>
          <cell r="BI14">
            <v>34</v>
          </cell>
          <cell r="BJ14">
            <v>34</v>
          </cell>
          <cell r="BK14">
            <v>35</v>
          </cell>
          <cell r="BL14">
            <v>36</v>
          </cell>
          <cell r="BM14">
            <v>36</v>
          </cell>
          <cell r="BN14">
            <v>38</v>
          </cell>
          <cell r="BO14">
            <v>39</v>
          </cell>
          <cell r="BP14">
            <v>39</v>
          </cell>
          <cell r="BQ14">
            <v>36</v>
          </cell>
          <cell r="BR14">
            <v>36</v>
          </cell>
          <cell r="BS14">
            <v>38</v>
          </cell>
          <cell r="BT14">
            <v>37</v>
          </cell>
          <cell r="BV14">
            <v>0.6</v>
          </cell>
          <cell r="BW14">
            <v>35</v>
          </cell>
          <cell r="BX14">
            <v>35</v>
          </cell>
          <cell r="BY14">
            <v>36</v>
          </cell>
          <cell r="BZ14">
            <v>36</v>
          </cell>
          <cell r="CA14">
            <v>37</v>
          </cell>
          <cell r="CB14">
            <v>39</v>
          </cell>
          <cell r="CC14">
            <v>40</v>
          </cell>
          <cell r="CD14">
            <v>39</v>
          </cell>
          <cell r="CE14">
            <v>37</v>
          </cell>
          <cell r="CF14">
            <v>37</v>
          </cell>
          <cell r="CG14">
            <v>39</v>
          </cell>
          <cell r="CH14">
            <v>37</v>
          </cell>
          <cell r="CJ14">
            <v>0.6</v>
          </cell>
          <cell r="CK14">
            <v>36</v>
          </cell>
          <cell r="CL14">
            <v>36</v>
          </cell>
          <cell r="CM14">
            <v>36</v>
          </cell>
          <cell r="CN14">
            <v>37</v>
          </cell>
          <cell r="CO14">
            <v>37</v>
          </cell>
          <cell r="CP14">
            <v>40</v>
          </cell>
          <cell r="CQ14">
            <v>41</v>
          </cell>
          <cell r="CR14">
            <v>40</v>
          </cell>
          <cell r="CS14">
            <v>38</v>
          </cell>
          <cell r="CT14">
            <v>38</v>
          </cell>
          <cell r="CU14">
            <v>40</v>
          </cell>
          <cell r="CV14">
            <v>39</v>
          </cell>
          <cell r="CX14">
            <v>0.6</v>
          </cell>
          <cell r="CY14">
            <v>36</v>
          </cell>
          <cell r="CZ14">
            <v>36</v>
          </cell>
          <cell r="DA14">
            <v>37</v>
          </cell>
          <cell r="DB14">
            <v>37</v>
          </cell>
          <cell r="DC14">
            <v>38</v>
          </cell>
          <cell r="DD14">
            <v>40</v>
          </cell>
          <cell r="DE14">
            <v>42</v>
          </cell>
          <cell r="DF14">
            <v>41</v>
          </cell>
          <cell r="DG14">
            <v>39</v>
          </cell>
          <cell r="DH14">
            <v>39</v>
          </cell>
          <cell r="DI14">
            <v>40</v>
          </cell>
          <cell r="DJ14">
            <v>39</v>
          </cell>
        </row>
        <row r="15">
          <cell r="B15" t="str">
            <v>Leads to Customers</v>
          </cell>
          <cell r="C15">
            <v>0.55000000000000004</v>
          </cell>
          <cell r="D15">
            <v>11</v>
          </cell>
          <cell r="E15">
            <v>11</v>
          </cell>
          <cell r="F15">
            <v>11</v>
          </cell>
          <cell r="G15">
            <v>11</v>
          </cell>
          <cell r="H15">
            <v>11</v>
          </cell>
          <cell r="I15">
            <v>11</v>
          </cell>
          <cell r="J15">
            <v>14</v>
          </cell>
          <cell r="K15">
            <v>14</v>
          </cell>
          <cell r="L15">
            <v>14</v>
          </cell>
          <cell r="M15">
            <v>14</v>
          </cell>
          <cell r="N15">
            <v>14</v>
          </cell>
          <cell r="O15">
            <v>14</v>
          </cell>
          <cell r="R15">
            <v>0.55000000000000004</v>
          </cell>
          <cell r="S15">
            <v>15</v>
          </cell>
          <cell r="T15">
            <v>15</v>
          </cell>
          <cell r="U15">
            <v>16</v>
          </cell>
          <cell r="V15">
            <v>16</v>
          </cell>
          <cell r="W15">
            <v>17</v>
          </cell>
          <cell r="X15">
            <v>17</v>
          </cell>
          <cell r="Y15">
            <v>18</v>
          </cell>
          <cell r="Z15">
            <v>17</v>
          </cell>
          <cell r="AA15">
            <v>16</v>
          </cell>
          <cell r="AB15">
            <v>16</v>
          </cell>
          <cell r="AC15">
            <v>17</v>
          </cell>
          <cell r="AD15">
            <v>16</v>
          </cell>
          <cell r="AF15">
            <v>0.55000000000000004</v>
          </cell>
          <cell r="AG15">
            <v>18</v>
          </cell>
          <cell r="AH15">
            <v>18</v>
          </cell>
          <cell r="AI15">
            <v>18</v>
          </cell>
          <cell r="AJ15">
            <v>18</v>
          </cell>
          <cell r="AK15">
            <v>19</v>
          </cell>
          <cell r="AL15">
            <v>19</v>
          </cell>
          <cell r="AM15">
            <v>20</v>
          </cell>
          <cell r="AN15">
            <v>20</v>
          </cell>
          <cell r="AO15">
            <v>18</v>
          </cell>
          <cell r="AP15">
            <v>18</v>
          </cell>
          <cell r="AQ15">
            <v>19</v>
          </cell>
          <cell r="AR15">
            <v>19</v>
          </cell>
          <cell r="AT15">
            <v>0.55000000000000004</v>
          </cell>
          <cell r="AU15">
            <v>18</v>
          </cell>
          <cell r="AV15">
            <v>18</v>
          </cell>
          <cell r="AW15">
            <v>18</v>
          </cell>
          <cell r="AX15">
            <v>19</v>
          </cell>
          <cell r="AY15">
            <v>19</v>
          </cell>
          <cell r="AZ15">
            <v>20</v>
          </cell>
          <cell r="BA15">
            <v>20</v>
          </cell>
          <cell r="BB15">
            <v>20</v>
          </cell>
          <cell r="BC15">
            <v>19</v>
          </cell>
          <cell r="BD15">
            <v>19</v>
          </cell>
          <cell r="BE15">
            <v>20</v>
          </cell>
          <cell r="BF15">
            <v>19</v>
          </cell>
          <cell r="BH15">
            <v>0.55000000000000004</v>
          </cell>
          <cell r="BI15">
            <v>18</v>
          </cell>
          <cell r="BJ15">
            <v>18</v>
          </cell>
          <cell r="BK15">
            <v>19</v>
          </cell>
          <cell r="BL15">
            <v>19</v>
          </cell>
          <cell r="BM15">
            <v>19</v>
          </cell>
          <cell r="BN15">
            <v>20</v>
          </cell>
          <cell r="BO15">
            <v>21</v>
          </cell>
          <cell r="BP15">
            <v>21</v>
          </cell>
          <cell r="BQ15">
            <v>19</v>
          </cell>
          <cell r="BR15">
            <v>19</v>
          </cell>
          <cell r="BS15">
            <v>20</v>
          </cell>
          <cell r="BT15">
            <v>20</v>
          </cell>
          <cell r="BV15">
            <v>0.55000000000000004</v>
          </cell>
          <cell r="BW15">
            <v>19</v>
          </cell>
          <cell r="BX15">
            <v>19</v>
          </cell>
          <cell r="BY15">
            <v>19</v>
          </cell>
          <cell r="BZ15">
            <v>19</v>
          </cell>
          <cell r="CA15">
            <v>20</v>
          </cell>
          <cell r="CB15">
            <v>21</v>
          </cell>
          <cell r="CC15">
            <v>22</v>
          </cell>
          <cell r="CD15">
            <v>21</v>
          </cell>
          <cell r="CE15">
            <v>20</v>
          </cell>
          <cell r="CF15">
            <v>20</v>
          </cell>
          <cell r="CG15">
            <v>21</v>
          </cell>
          <cell r="CH15">
            <v>20</v>
          </cell>
          <cell r="CJ15">
            <v>0.55000000000000004</v>
          </cell>
          <cell r="CK15">
            <v>19</v>
          </cell>
          <cell r="CL15">
            <v>19</v>
          </cell>
          <cell r="CM15">
            <v>19</v>
          </cell>
          <cell r="CN15">
            <v>20</v>
          </cell>
          <cell r="CO15">
            <v>20</v>
          </cell>
          <cell r="CP15">
            <v>22</v>
          </cell>
          <cell r="CQ15">
            <v>22</v>
          </cell>
          <cell r="CR15">
            <v>22</v>
          </cell>
          <cell r="CS15">
            <v>20</v>
          </cell>
          <cell r="CT15">
            <v>20</v>
          </cell>
          <cell r="CU15">
            <v>22</v>
          </cell>
          <cell r="CV15">
            <v>21</v>
          </cell>
          <cell r="CX15">
            <v>0.55000000000000004</v>
          </cell>
          <cell r="CY15">
            <v>19</v>
          </cell>
          <cell r="CZ15">
            <v>19</v>
          </cell>
          <cell r="DA15">
            <v>20</v>
          </cell>
          <cell r="DB15">
            <v>20</v>
          </cell>
          <cell r="DC15">
            <v>20</v>
          </cell>
          <cell r="DD15">
            <v>22</v>
          </cell>
          <cell r="DE15">
            <v>23</v>
          </cell>
          <cell r="DF15">
            <v>22</v>
          </cell>
          <cell r="DG15">
            <v>21</v>
          </cell>
          <cell r="DH15">
            <v>21</v>
          </cell>
          <cell r="DI15">
            <v>22</v>
          </cell>
          <cell r="DJ15">
            <v>21</v>
          </cell>
        </row>
        <row r="18">
          <cell r="B18" t="str">
            <v>Clicks to leads</v>
          </cell>
          <cell r="C18">
            <v>0.5</v>
          </cell>
          <cell r="D18">
            <v>31</v>
          </cell>
          <cell r="E18">
            <v>31</v>
          </cell>
          <cell r="F18">
            <v>32</v>
          </cell>
          <cell r="G18">
            <v>31</v>
          </cell>
          <cell r="H18">
            <v>33</v>
          </cell>
          <cell r="I18">
            <v>33</v>
          </cell>
          <cell r="J18">
            <v>33</v>
          </cell>
          <cell r="K18">
            <v>35</v>
          </cell>
          <cell r="L18">
            <v>35</v>
          </cell>
          <cell r="M18">
            <v>36</v>
          </cell>
          <cell r="N18">
            <v>37</v>
          </cell>
          <cell r="O18">
            <v>37</v>
          </cell>
          <cell r="R18">
            <v>0.5</v>
          </cell>
          <cell r="S18">
            <v>37</v>
          </cell>
          <cell r="T18">
            <v>38</v>
          </cell>
          <cell r="U18">
            <v>38</v>
          </cell>
          <cell r="V18">
            <v>37</v>
          </cell>
          <cell r="W18">
            <v>40</v>
          </cell>
          <cell r="X18">
            <v>40</v>
          </cell>
          <cell r="Y18">
            <v>40</v>
          </cell>
          <cell r="Z18">
            <v>42</v>
          </cell>
          <cell r="AA18">
            <v>42</v>
          </cell>
          <cell r="AB18">
            <v>43</v>
          </cell>
          <cell r="AC18">
            <v>44</v>
          </cell>
          <cell r="AD18">
            <v>44</v>
          </cell>
          <cell r="AF18">
            <v>0.5</v>
          </cell>
          <cell r="AG18">
            <v>40</v>
          </cell>
          <cell r="AH18">
            <v>40</v>
          </cell>
          <cell r="AI18">
            <v>40</v>
          </cell>
          <cell r="AJ18">
            <v>40</v>
          </cell>
          <cell r="AK18">
            <v>42</v>
          </cell>
          <cell r="AL18">
            <v>42</v>
          </cell>
          <cell r="AM18">
            <v>42</v>
          </cell>
          <cell r="AN18">
            <v>45</v>
          </cell>
          <cell r="AO18">
            <v>45</v>
          </cell>
          <cell r="AP18">
            <v>46</v>
          </cell>
          <cell r="AQ18">
            <v>47</v>
          </cell>
          <cell r="AR18">
            <v>47</v>
          </cell>
          <cell r="AT18">
            <v>0.5</v>
          </cell>
          <cell r="AU18">
            <v>40</v>
          </cell>
          <cell r="AV18">
            <v>40</v>
          </cell>
          <cell r="AW18">
            <v>40</v>
          </cell>
          <cell r="AX18">
            <v>40</v>
          </cell>
          <cell r="AY18">
            <v>42</v>
          </cell>
          <cell r="AZ18">
            <v>42</v>
          </cell>
          <cell r="BA18">
            <v>42</v>
          </cell>
          <cell r="BB18">
            <v>45</v>
          </cell>
          <cell r="BC18">
            <v>45</v>
          </cell>
          <cell r="BD18">
            <v>46</v>
          </cell>
          <cell r="BE18">
            <v>47</v>
          </cell>
          <cell r="BF18">
            <v>47</v>
          </cell>
          <cell r="BH18">
            <v>0.5</v>
          </cell>
          <cell r="BI18">
            <v>40</v>
          </cell>
          <cell r="BJ18">
            <v>40</v>
          </cell>
          <cell r="BK18">
            <v>40</v>
          </cell>
          <cell r="BL18">
            <v>40</v>
          </cell>
          <cell r="BM18">
            <v>42</v>
          </cell>
          <cell r="BN18">
            <v>42</v>
          </cell>
          <cell r="BO18">
            <v>42</v>
          </cell>
          <cell r="BP18">
            <v>45</v>
          </cell>
          <cell r="BQ18">
            <v>45</v>
          </cell>
          <cell r="BR18">
            <v>46</v>
          </cell>
          <cell r="BS18">
            <v>47</v>
          </cell>
          <cell r="BT18">
            <v>47</v>
          </cell>
          <cell r="BV18">
            <v>0.5</v>
          </cell>
          <cell r="BW18">
            <v>40</v>
          </cell>
          <cell r="BX18">
            <v>40</v>
          </cell>
          <cell r="BY18">
            <v>40</v>
          </cell>
          <cell r="BZ18">
            <v>40</v>
          </cell>
          <cell r="CA18">
            <v>42</v>
          </cell>
          <cell r="CB18">
            <v>42</v>
          </cell>
          <cell r="CC18">
            <v>42</v>
          </cell>
          <cell r="CD18">
            <v>45</v>
          </cell>
          <cell r="CE18">
            <v>45</v>
          </cell>
          <cell r="CF18">
            <v>46</v>
          </cell>
          <cell r="CG18">
            <v>47</v>
          </cell>
          <cell r="CH18">
            <v>47</v>
          </cell>
          <cell r="CJ18">
            <v>0.5</v>
          </cell>
          <cell r="CK18">
            <v>40</v>
          </cell>
          <cell r="CL18">
            <v>40</v>
          </cell>
          <cell r="CM18">
            <v>40</v>
          </cell>
          <cell r="CN18">
            <v>40</v>
          </cell>
          <cell r="CO18">
            <v>42</v>
          </cell>
          <cell r="CP18">
            <v>42</v>
          </cell>
          <cell r="CQ18">
            <v>42</v>
          </cell>
          <cell r="CR18">
            <v>45</v>
          </cell>
          <cell r="CS18">
            <v>45</v>
          </cell>
          <cell r="CT18">
            <v>46</v>
          </cell>
          <cell r="CU18">
            <v>47</v>
          </cell>
          <cell r="CV18">
            <v>47</v>
          </cell>
          <cell r="CX18">
            <v>0.5</v>
          </cell>
          <cell r="CY18">
            <v>40</v>
          </cell>
          <cell r="CZ18">
            <v>40</v>
          </cell>
          <cell r="DA18">
            <v>40</v>
          </cell>
          <cell r="DB18">
            <v>40</v>
          </cell>
          <cell r="DC18">
            <v>42</v>
          </cell>
          <cell r="DD18">
            <v>42</v>
          </cell>
          <cell r="DE18">
            <v>42</v>
          </cell>
          <cell r="DF18">
            <v>45</v>
          </cell>
          <cell r="DG18">
            <v>45</v>
          </cell>
          <cell r="DH18">
            <v>46</v>
          </cell>
          <cell r="DI18">
            <v>47</v>
          </cell>
          <cell r="DJ18">
            <v>47</v>
          </cell>
        </row>
        <row r="19">
          <cell r="B19" t="str">
            <v>Leads to Customers</v>
          </cell>
          <cell r="C19">
            <v>0.4</v>
          </cell>
          <cell r="D19">
            <v>12</v>
          </cell>
          <cell r="E19">
            <v>12</v>
          </cell>
          <cell r="F19">
            <v>12</v>
          </cell>
          <cell r="G19">
            <v>12</v>
          </cell>
          <cell r="H19">
            <v>13</v>
          </cell>
          <cell r="I19">
            <v>13</v>
          </cell>
          <cell r="J19">
            <v>13</v>
          </cell>
          <cell r="K19">
            <v>14</v>
          </cell>
          <cell r="L19">
            <v>14</v>
          </cell>
          <cell r="M19">
            <v>14</v>
          </cell>
          <cell r="N19">
            <v>14</v>
          </cell>
          <cell r="O19">
            <v>14</v>
          </cell>
          <cell r="R19">
            <v>0.4</v>
          </cell>
          <cell r="S19">
            <v>14</v>
          </cell>
          <cell r="T19">
            <v>15</v>
          </cell>
          <cell r="U19">
            <v>15</v>
          </cell>
          <cell r="V19">
            <v>14</v>
          </cell>
          <cell r="W19">
            <v>16</v>
          </cell>
          <cell r="X19">
            <v>16</v>
          </cell>
          <cell r="Y19">
            <v>16</v>
          </cell>
          <cell r="Z19">
            <v>16</v>
          </cell>
          <cell r="AA19">
            <v>16</v>
          </cell>
          <cell r="AB19">
            <v>17</v>
          </cell>
          <cell r="AC19">
            <v>17</v>
          </cell>
          <cell r="AD19">
            <v>17</v>
          </cell>
          <cell r="AF19">
            <v>0.4</v>
          </cell>
          <cell r="AG19">
            <v>16</v>
          </cell>
          <cell r="AH19">
            <v>16</v>
          </cell>
          <cell r="AI19">
            <v>16</v>
          </cell>
          <cell r="AJ19">
            <v>16</v>
          </cell>
          <cell r="AK19">
            <v>16</v>
          </cell>
          <cell r="AL19">
            <v>16</v>
          </cell>
          <cell r="AM19">
            <v>16</v>
          </cell>
          <cell r="AN19">
            <v>18</v>
          </cell>
          <cell r="AO19">
            <v>18</v>
          </cell>
          <cell r="AP19">
            <v>18</v>
          </cell>
          <cell r="AQ19">
            <v>18</v>
          </cell>
          <cell r="AR19">
            <v>18</v>
          </cell>
          <cell r="AT19">
            <v>0.4</v>
          </cell>
          <cell r="AU19">
            <v>16</v>
          </cell>
          <cell r="AV19">
            <v>16</v>
          </cell>
          <cell r="AW19">
            <v>16</v>
          </cell>
          <cell r="AX19">
            <v>16</v>
          </cell>
          <cell r="AY19">
            <v>16</v>
          </cell>
          <cell r="AZ19">
            <v>16</v>
          </cell>
          <cell r="BA19">
            <v>16</v>
          </cell>
          <cell r="BB19">
            <v>18</v>
          </cell>
          <cell r="BC19">
            <v>18</v>
          </cell>
          <cell r="BD19">
            <v>18</v>
          </cell>
          <cell r="BE19">
            <v>18</v>
          </cell>
          <cell r="BF19">
            <v>18</v>
          </cell>
          <cell r="BH19">
            <v>0.4</v>
          </cell>
          <cell r="BI19">
            <v>16</v>
          </cell>
          <cell r="BJ19">
            <v>16</v>
          </cell>
          <cell r="BK19">
            <v>16</v>
          </cell>
          <cell r="BL19">
            <v>16</v>
          </cell>
          <cell r="BM19">
            <v>16</v>
          </cell>
          <cell r="BN19">
            <v>16</v>
          </cell>
          <cell r="BO19">
            <v>16</v>
          </cell>
          <cell r="BP19">
            <v>18</v>
          </cell>
          <cell r="BQ19">
            <v>18</v>
          </cell>
          <cell r="BR19">
            <v>18</v>
          </cell>
          <cell r="BS19">
            <v>18</v>
          </cell>
          <cell r="BT19">
            <v>18</v>
          </cell>
          <cell r="BV19">
            <v>0.4</v>
          </cell>
          <cell r="BW19">
            <v>16</v>
          </cell>
          <cell r="BX19">
            <v>16</v>
          </cell>
          <cell r="BY19">
            <v>16</v>
          </cell>
          <cell r="BZ19">
            <v>16</v>
          </cell>
          <cell r="CA19">
            <v>16</v>
          </cell>
          <cell r="CB19">
            <v>16</v>
          </cell>
          <cell r="CC19">
            <v>16</v>
          </cell>
          <cell r="CD19">
            <v>18</v>
          </cell>
          <cell r="CE19">
            <v>18</v>
          </cell>
          <cell r="CF19">
            <v>18</v>
          </cell>
          <cell r="CG19">
            <v>18</v>
          </cell>
          <cell r="CH19">
            <v>18</v>
          </cell>
          <cell r="CJ19">
            <v>0.4</v>
          </cell>
          <cell r="CK19">
            <v>16</v>
          </cell>
          <cell r="CL19">
            <v>16</v>
          </cell>
          <cell r="CM19">
            <v>16</v>
          </cell>
          <cell r="CN19">
            <v>16</v>
          </cell>
          <cell r="CO19">
            <v>16</v>
          </cell>
          <cell r="CP19">
            <v>16</v>
          </cell>
          <cell r="CQ19">
            <v>16</v>
          </cell>
          <cell r="CR19">
            <v>18</v>
          </cell>
          <cell r="CS19">
            <v>18</v>
          </cell>
          <cell r="CT19">
            <v>18</v>
          </cell>
          <cell r="CU19">
            <v>18</v>
          </cell>
          <cell r="CV19">
            <v>18</v>
          </cell>
          <cell r="CX19">
            <v>0.4</v>
          </cell>
          <cell r="CY19">
            <v>16</v>
          </cell>
          <cell r="CZ19">
            <v>16</v>
          </cell>
          <cell r="DA19">
            <v>16</v>
          </cell>
          <cell r="DB19">
            <v>16</v>
          </cell>
          <cell r="DC19">
            <v>16</v>
          </cell>
          <cell r="DD19">
            <v>16</v>
          </cell>
          <cell r="DE19">
            <v>16</v>
          </cell>
          <cell r="DF19">
            <v>18</v>
          </cell>
          <cell r="DG19">
            <v>18</v>
          </cell>
          <cell r="DH19">
            <v>18</v>
          </cell>
          <cell r="DI19">
            <v>18</v>
          </cell>
          <cell r="DJ19">
            <v>18</v>
          </cell>
        </row>
        <row r="22">
          <cell r="B22" t="str">
            <v>Clicks to lead</v>
          </cell>
          <cell r="C22">
            <v>0.3</v>
          </cell>
          <cell r="D22">
            <v>3</v>
          </cell>
          <cell r="E22">
            <v>4</v>
          </cell>
          <cell r="F22">
            <v>4</v>
          </cell>
          <cell r="G22">
            <v>4</v>
          </cell>
          <cell r="H22">
            <v>4</v>
          </cell>
          <cell r="I22">
            <v>4</v>
          </cell>
          <cell r="J22">
            <v>4</v>
          </cell>
          <cell r="K22">
            <v>4</v>
          </cell>
          <cell r="L22">
            <v>5</v>
          </cell>
          <cell r="M22">
            <v>5</v>
          </cell>
          <cell r="N22">
            <v>5</v>
          </cell>
          <cell r="O22">
            <v>5</v>
          </cell>
          <cell r="R22">
            <v>0.3</v>
          </cell>
          <cell r="S22">
            <v>5</v>
          </cell>
          <cell r="T22">
            <v>5</v>
          </cell>
          <cell r="U22">
            <v>6</v>
          </cell>
          <cell r="V22">
            <v>6</v>
          </cell>
          <cell r="W22">
            <v>6</v>
          </cell>
          <cell r="X22">
            <v>6</v>
          </cell>
          <cell r="Y22">
            <v>6</v>
          </cell>
          <cell r="Z22">
            <v>6</v>
          </cell>
          <cell r="AA22">
            <v>6</v>
          </cell>
          <cell r="AB22">
            <v>6</v>
          </cell>
          <cell r="AC22">
            <v>6</v>
          </cell>
          <cell r="AD22">
            <v>7</v>
          </cell>
          <cell r="AF22">
            <v>0.3</v>
          </cell>
          <cell r="AG22">
            <v>7</v>
          </cell>
          <cell r="AH22">
            <v>7</v>
          </cell>
          <cell r="AI22">
            <v>7</v>
          </cell>
          <cell r="AJ22">
            <v>6</v>
          </cell>
          <cell r="AK22">
            <v>7</v>
          </cell>
          <cell r="AL22">
            <v>7</v>
          </cell>
          <cell r="AM22">
            <v>7</v>
          </cell>
          <cell r="AN22">
            <v>6</v>
          </cell>
          <cell r="AO22">
            <v>7</v>
          </cell>
          <cell r="AP22">
            <v>7</v>
          </cell>
          <cell r="AQ22">
            <v>8</v>
          </cell>
          <cell r="AR22">
            <v>8</v>
          </cell>
          <cell r="AT22">
            <v>0.3</v>
          </cell>
          <cell r="AU22">
            <v>7</v>
          </cell>
          <cell r="AV22">
            <v>7</v>
          </cell>
          <cell r="AW22">
            <v>7</v>
          </cell>
          <cell r="AX22">
            <v>7</v>
          </cell>
          <cell r="AY22">
            <v>7</v>
          </cell>
          <cell r="AZ22">
            <v>7</v>
          </cell>
          <cell r="BA22">
            <v>7</v>
          </cell>
          <cell r="BB22">
            <v>7</v>
          </cell>
          <cell r="BC22">
            <v>7</v>
          </cell>
          <cell r="BD22">
            <v>8</v>
          </cell>
          <cell r="BE22">
            <v>8</v>
          </cell>
          <cell r="BF22">
            <v>8</v>
          </cell>
          <cell r="BH22">
            <v>0.3</v>
          </cell>
          <cell r="BI22">
            <v>7</v>
          </cell>
          <cell r="BJ22">
            <v>7</v>
          </cell>
          <cell r="BK22">
            <v>7</v>
          </cell>
          <cell r="BL22">
            <v>7</v>
          </cell>
          <cell r="BM22">
            <v>7</v>
          </cell>
          <cell r="BN22">
            <v>7</v>
          </cell>
          <cell r="BO22">
            <v>8</v>
          </cell>
          <cell r="BP22">
            <v>7</v>
          </cell>
          <cell r="BQ22">
            <v>7</v>
          </cell>
          <cell r="BR22">
            <v>8</v>
          </cell>
          <cell r="BS22">
            <v>8</v>
          </cell>
          <cell r="BT22">
            <v>9</v>
          </cell>
          <cell r="BV22">
            <v>0.3</v>
          </cell>
          <cell r="BW22">
            <v>7</v>
          </cell>
          <cell r="BX22">
            <v>7</v>
          </cell>
          <cell r="BY22">
            <v>7</v>
          </cell>
          <cell r="BZ22">
            <v>7</v>
          </cell>
          <cell r="CA22">
            <v>8</v>
          </cell>
          <cell r="CB22">
            <v>8</v>
          </cell>
          <cell r="CC22">
            <v>8</v>
          </cell>
          <cell r="CD22">
            <v>7</v>
          </cell>
          <cell r="CE22">
            <v>8</v>
          </cell>
          <cell r="CF22">
            <v>8</v>
          </cell>
          <cell r="CG22">
            <v>8</v>
          </cell>
          <cell r="CH22">
            <v>9</v>
          </cell>
          <cell r="CJ22">
            <v>0.3</v>
          </cell>
          <cell r="CK22">
            <v>7</v>
          </cell>
          <cell r="CL22">
            <v>7</v>
          </cell>
          <cell r="CM22">
            <v>7</v>
          </cell>
          <cell r="CN22">
            <v>8</v>
          </cell>
          <cell r="CO22">
            <v>8</v>
          </cell>
          <cell r="CP22">
            <v>8</v>
          </cell>
          <cell r="CQ22">
            <v>8</v>
          </cell>
          <cell r="CR22">
            <v>8</v>
          </cell>
          <cell r="CS22">
            <v>8</v>
          </cell>
          <cell r="CT22">
            <v>8</v>
          </cell>
          <cell r="CU22">
            <v>9</v>
          </cell>
          <cell r="CV22">
            <v>9</v>
          </cell>
          <cell r="CX22">
            <v>0.3</v>
          </cell>
          <cell r="CY22">
            <v>7</v>
          </cell>
          <cell r="CZ22">
            <v>7</v>
          </cell>
          <cell r="DA22">
            <v>7</v>
          </cell>
          <cell r="DB22">
            <v>8</v>
          </cell>
          <cell r="DC22">
            <v>8</v>
          </cell>
          <cell r="DD22">
            <v>8</v>
          </cell>
          <cell r="DE22">
            <v>8</v>
          </cell>
          <cell r="DF22">
            <v>8</v>
          </cell>
          <cell r="DG22">
            <v>8</v>
          </cell>
          <cell r="DH22">
            <v>9</v>
          </cell>
          <cell r="DI22">
            <v>9</v>
          </cell>
          <cell r="DJ22">
            <v>9</v>
          </cell>
        </row>
        <row r="23">
          <cell r="B23" t="str">
            <v>Leads to Customers</v>
          </cell>
          <cell r="C23">
            <v>0.5</v>
          </cell>
          <cell r="D23">
            <v>1</v>
          </cell>
          <cell r="E23">
            <v>2</v>
          </cell>
          <cell r="F23">
            <v>2</v>
          </cell>
          <cell r="G23">
            <v>2</v>
          </cell>
          <cell r="H23">
            <v>2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R23">
            <v>0.5</v>
          </cell>
          <cell r="S23">
            <v>2</v>
          </cell>
          <cell r="T23">
            <v>2</v>
          </cell>
          <cell r="U23">
            <v>3</v>
          </cell>
          <cell r="V23">
            <v>3</v>
          </cell>
          <cell r="W23">
            <v>3</v>
          </cell>
          <cell r="X23">
            <v>3</v>
          </cell>
          <cell r="Y23">
            <v>3</v>
          </cell>
          <cell r="Z23">
            <v>3</v>
          </cell>
          <cell r="AA23">
            <v>3</v>
          </cell>
          <cell r="AB23">
            <v>3</v>
          </cell>
          <cell r="AC23">
            <v>3</v>
          </cell>
          <cell r="AD23">
            <v>3</v>
          </cell>
          <cell r="AF23">
            <v>0.5</v>
          </cell>
          <cell r="AG23">
            <v>3</v>
          </cell>
          <cell r="AH23">
            <v>3</v>
          </cell>
          <cell r="AI23">
            <v>3</v>
          </cell>
          <cell r="AJ23">
            <v>3</v>
          </cell>
          <cell r="AK23">
            <v>3</v>
          </cell>
          <cell r="AL23">
            <v>3</v>
          </cell>
          <cell r="AM23">
            <v>3</v>
          </cell>
          <cell r="AN23">
            <v>3</v>
          </cell>
          <cell r="AO23">
            <v>3</v>
          </cell>
          <cell r="AP23">
            <v>3</v>
          </cell>
          <cell r="AQ23">
            <v>4</v>
          </cell>
          <cell r="AR23">
            <v>4</v>
          </cell>
          <cell r="AT23">
            <v>0.5</v>
          </cell>
          <cell r="AU23">
            <v>3</v>
          </cell>
          <cell r="AV23">
            <v>3</v>
          </cell>
          <cell r="AW23">
            <v>3</v>
          </cell>
          <cell r="AX23">
            <v>3</v>
          </cell>
          <cell r="AY23">
            <v>3</v>
          </cell>
          <cell r="AZ23">
            <v>3</v>
          </cell>
          <cell r="BA23">
            <v>3</v>
          </cell>
          <cell r="BB23">
            <v>3</v>
          </cell>
          <cell r="BC23">
            <v>3</v>
          </cell>
          <cell r="BD23">
            <v>4</v>
          </cell>
          <cell r="BE23">
            <v>4</v>
          </cell>
          <cell r="BF23">
            <v>4</v>
          </cell>
          <cell r="BH23">
            <v>0.5</v>
          </cell>
          <cell r="BI23">
            <v>3</v>
          </cell>
          <cell r="BJ23">
            <v>3</v>
          </cell>
          <cell r="BK23">
            <v>3</v>
          </cell>
          <cell r="BL23">
            <v>3</v>
          </cell>
          <cell r="BM23">
            <v>3</v>
          </cell>
          <cell r="BN23">
            <v>3</v>
          </cell>
          <cell r="BO23">
            <v>4</v>
          </cell>
          <cell r="BP23">
            <v>3</v>
          </cell>
          <cell r="BQ23">
            <v>3</v>
          </cell>
          <cell r="BR23">
            <v>4</v>
          </cell>
          <cell r="BS23">
            <v>4</v>
          </cell>
          <cell r="BT23">
            <v>4</v>
          </cell>
          <cell r="BV23">
            <v>0.5</v>
          </cell>
          <cell r="BW23">
            <v>3</v>
          </cell>
          <cell r="BX23">
            <v>3</v>
          </cell>
          <cell r="BY23">
            <v>3</v>
          </cell>
          <cell r="BZ23">
            <v>3</v>
          </cell>
          <cell r="CA23">
            <v>4</v>
          </cell>
          <cell r="CB23">
            <v>4</v>
          </cell>
          <cell r="CC23">
            <v>4</v>
          </cell>
          <cell r="CD23">
            <v>3</v>
          </cell>
          <cell r="CE23">
            <v>4</v>
          </cell>
          <cell r="CF23">
            <v>4</v>
          </cell>
          <cell r="CG23">
            <v>4</v>
          </cell>
          <cell r="CH23">
            <v>4</v>
          </cell>
          <cell r="CJ23">
            <v>0.5</v>
          </cell>
          <cell r="CK23">
            <v>3</v>
          </cell>
          <cell r="CL23">
            <v>3</v>
          </cell>
          <cell r="CM23">
            <v>3</v>
          </cell>
          <cell r="CN23">
            <v>4</v>
          </cell>
          <cell r="CO23">
            <v>4</v>
          </cell>
          <cell r="CP23">
            <v>4</v>
          </cell>
          <cell r="CQ23">
            <v>4</v>
          </cell>
          <cell r="CR23">
            <v>4</v>
          </cell>
          <cell r="CS23">
            <v>4</v>
          </cell>
          <cell r="CT23">
            <v>4</v>
          </cell>
          <cell r="CU23">
            <v>4</v>
          </cell>
          <cell r="CV23">
            <v>4</v>
          </cell>
          <cell r="CX23">
            <v>0.5</v>
          </cell>
          <cell r="CY23">
            <v>3</v>
          </cell>
          <cell r="CZ23">
            <v>3</v>
          </cell>
          <cell r="DA23">
            <v>3</v>
          </cell>
          <cell r="DB23">
            <v>4</v>
          </cell>
          <cell r="DC23">
            <v>4</v>
          </cell>
          <cell r="DD23">
            <v>4</v>
          </cell>
          <cell r="DE23">
            <v>4</v>
          </cell>
          <cell r="DF23">
            <v>4</v>
          </cell>
          <cell r="DG23">
            <v>4</v>
          </cell>
          <cell r="DH23">
            <v>4</v>
          </cell>
          <cell r="DI23">
            <v>4</v>
          </cell>
          <cell r="DJ23">
            <v>4</v>
          </cell>
        </row>
        <row r="26">
          <cell r="B26" t="str">
            <v>Leads</v>
          </cell>
          <cell r="C26">
            <v>0.15</v>
          </cell>
          <cell r="D26">
            <v>17</v>
          </cell>
          <cell r="E26">
            <v>17</v>
          </cell>
          <cell r="F26">
            <v>18</v>
          </cell>
          <cell r="G26">
            <v>18</v>
          </cell>
          <cell r="H26">
            <v>18</v>
          </cell>
          <cell r="I26">
            <v>18</v>
          </cell>
          <cell r="J26">
            <v>19</v>
          </cell>
          <cell r="K26">
            <v>20</v>
          </cell>
          <cell r="L26">
            <v>20</v>
          </cell>
          <cell r="M26">
            <v>21</v>
          </cell>
          <cell r="N26">
            <v>21</v>
          </cell>
          <cell r="O26">
            <v>21</v>
          </cell>
          <cell r="R26">
            <v>0.15</v>
          </cell>
          <cell r="S26">
            <v>22</v>
          </cell>
          <cell r="T26">
            <v>22</v>
          </cell>
          <cell r="U26">
            <v>23</v>
          </cell>
          <cell r="V26">
            <v>22</v>
          </cell>
          <cell r="W26">
            <v>23</v>
          </cell>
          <cell r="X26">
            <v>24</v>
          </cell>
          <cell r="Y26">
            <v>24</v>
          </cell>
          <cell r="Z26">
            <v>24</v>
          </cell>
          <cell r="AA26">
            <v>24</v>
          </cell>
          <cell r="AB26">
            <v>25</v>
          </cell>
          <cell r="AC26">
            <v>25</v>
          </cell>
          <cell r="AD26">
            <v>25</v>
          </cell>
          <cell r="AF26">
            <v>0.15</v>
          </cell>
          <cell r="AG26">
            <v>25</v>
          </cell>
          <cell r="AH26">
            <v>25</v>
          </cell>
          <cell r="AI26">
            <v>25</v>
          </cell>
          <cell r="AJ26">
            <v>25</v>
          </cell>
          <cell r="AK26">
            <v>26</v>
          </cell>
          <cell r="AL26">
            <v>26</v>
          </cell>
          <cell r="AM26">
            <v>27</v>
          </cell>
          <cell r="AN26">
            <v>27</v>
          </cell>
          <cell r="AO26">
            <v>27</v>
          </cell>
          <cell r="AP26">
            <v>27</v>
          </cell>
          <cell r="AQ26">
            <v>28</v>
          </cell>
          <cell r="AR26">
            <v>28</v>
          </cell>
          <cell r="AT26">
            <v>0.15</v>
          </cell>
          <cell r="AU26">
            <v>26</v>
          </cell>
          <cell r="AV26">
            <v>26</v>
          </cell>
          <cell r="AW26">
            <v>26</v>
          </cell>
          <cell r="AX26">
            <v>26</v>
          </cell>
          <cell r="AY26">
            <v>27</v>
          </cell>
          <cell r="AZ26">
            <v>28</v>
          </cell>
          <cell r="BA26">
            <v>28</v>
          </cell>
          <cell r="BB26">
            <v>29</v>
          </cell>
          <cell r="BC26">
            <v>28</v>
          </cell>
          <cell r="BD26">
            <v>29</v>
          </cell>
          <cell r="BE26">
            <v>29</v>
          </cell>
          <cell r="BF26">
            <v>30</v>
          </cell>
          <cell r="BH26">
            <v>0.15</v>
          </cell>
          <cell r="BI26">
            <v>27</v>
          </cell>
          <cell r="BJ26">
            <v>27</v>
          </cell>
          <cell r="BK26">
            <v>27</v>
          </cell>
          <cell r="BL26">
            <v>28</v>
          </cell>
          <cell r="BM26">
            <v>28</v>
          </cell>
          <cell r="BN26">
            <v>29</v>
          </cell>
          <cell r="BO26">
            <v>30</v>
          </cell>
          <cell r="BP26">
            <v>30</v>
          </cell>
          <cell r="BQ26">
            <v>30</v>
          </cell>
          <cell r="BR26">
            <v>31</v>
          </cell>
          <cell r="BS26">
            <v>31</v>
          </cell>
          <cell r="BT26">
            <v>31</v>
          </cell>
          <cell r="BV26">
            <v>0.15</v>
          </cell>
          <cell r="BW26">
            <v>28</v>
          </cell>
          <cell r="BX26">
            <v>29</v>
          </cell>
          <cell r="BY26">
            <v>29</v>
          </cell>
          <cell r="BZ26">
            <v>29</v>
          </cell>
          <cell r="CA26">
            <v>30</v>
          </cell>
          <cell r="CB26">
            <v>31</v>
          </cell>
          <cell r="CC26">
            <v>31</v>
          </cell>
          <cell r="CD26">
            <v>32</v>
          </cell>
          <cell r="CE26">
            <v>32</v>
          </cell>
          <cell r="CF26">
            <v>32</v>
          </cell>
          <cell r="CG26">
            <v>33</v>
          </cell>
          <cell r="CH26">
            <v>33</v>
          </cell>
          <cell r="CJ26">
            <v>0.15</v>
          </cell>
          <cell r="CK26">
            <v>30</v>
          </cell>
          <cell r="CL26">
            <v>30</v>
          </cell>
          <cell r="CM26">
            <v>31</v>
          </cell>
          <cell r="CN26">
            <v>31</v>
          </cell>
          <cell r="CO26">
            <v>32</v>
          </cell>
          <cell r="CP26">
            <v>33</v>
          </cell>
          <cell r="CQ26">
            <v>33</v>
          </cell>
          <cell r="CR26">
            <v>34</v>
          </cell>
          <cell r="CS26">
            <v>34</v>
          </cell>
          <cell r="CT26">
            <v>34</v>
          </cell>
          <cell r="CU26">
            <v>35</v>
          </cell>
          <cell r="CV26">
            <v>35</v>
          </cell>
          <cell r="CX26">
            <v>0.15</v>
          </cell>
          <cell r="CY26">
            <v>32</v>
          </cell>
          <cell r="CZ26">
            <v>32</v>
          </cell>
          <cell r="DA26">
            <v>33</v>
          </cell>
          <cell r="DB26">
            <v>33</v>
          </cell>
          <cell r="DC26">
            <v>34</v>
          </cell>
          <cell r="DD26">
            <v>34</v>
          </cell>
          <cell r="DE26">
            <v>35</v>
          </cell>
          <cell r="DF26">
            <v>36</v>
          </cell>
          <cell r="DG26">
            <v>36</v>
          </cell>
          <cell r="DH26">
            <v>36</v>
          </cell>
          <cell r="DI26">
            <v>37</v>
          </cell>
          <cell r="DJ26">
            <v>37</v>
          </cell>
        </row>
        <row r="27">
          <cell r="B27" t="str">
            <v>Leads to Customers</v>
          </cell>
          <cell r="C27">
            <v>0.8</v>
          </cell>
          <cell r="D27">
            <v>13</v>
          </cell>
          <cell r="E27">
            <v>13</v>
          </cell>
          <cell r="F27">
            <v>14</v>
          </cell>
          <cell r="G27">
            <v>14</v>
          </cell>
          <cell r="H27">
            <v>14</v>
          </cell>
          <cell r="I27">
            <v>14</v>
          </cell>
          <cell r="J27">
            <v>15</v>
          </cell>
          <cell r="K27">
            <v>16</v>
          </cell>
          <cell r="L27">
            <v>16</v>
          </cell>
          <cell r="M27">
            <v>16</v>
          </cell>
          <cell r="N27">
            <v>16</v>
          </cell>
          <cell r="O27">
            <v>16</v>
          </cell>
          <cell r="R27">
            <v>0.8</v>
          </cell>
          <cell r="S27">
            <v>17</v>
          </cell>
          <cell r="T27">
            <v>17</v>
          </cell>
          <cell r="U27">
            <v>18</v>
          </cell>
          <cell r="V27">
            <v>17</v>
          </cell>
          <cell r="W27">
            <v>18</v>
          </cell>
          <cell r="X27">
            <v>19</v>
          </cell>
          <cell r="Y27">
            <v>19</v>
          </cell>
          <cell r="Z27">
            <v>19</v>
          </cell>
          <cell r="AA27">
            <v>19</v>
          </cell>
          <cell r="AB27">
            <v>20</v>
          </cell>
          <cell r="AC27">
            <v>20</v>
          </cell>
          <cell r="AD27">
            <v>20</v>
          </cell>
          <cell r="AF27">
            <v>0.8</v>
          </cell>
          <cell r="AG27">
            <v>20</v>
          </cell>
          <cell r="AH27">
            <v>20</v>
          </cell>
          <cell r="AI27">
            <v>20</v>
          </cell>
          <cell r="AJ27">
            <v>20</v>
          </cell>
          <cell r="AK27">
            <v>20</v>
          </cell>
          <cell r="AL27">
            <v>20</v>
          </cell>
          <cell r="AM27">
            <v>21</v>
          </cell>
          <cell r="AN27">
            <v>21</v>
          </cell>
          <cell r="AO27">
            <v>21</v>
          </cell>
          <cell r="AP27">
            <v>21</v>
          </cell>
          <cell r="AQ27">
            <v>22</v>
          </cell>
          <cell r="AR27">
            <v>22</v>
          </cell>
          <cell r="AT27">
            <v>0.8</v>
          </cell>
          <cell r="AU27">
            <v>20</v>
          </cell>
          <cell r="AV27">
            <v>20</v>
          </cell>
          <cell r="AW27">
            <v>20</v>
          </cell>
          <cell r="AX27">
            <v>20</v>
          </cell>
          <cell r="AY27">
            <v>21</v>
          </cell>
          <cell r="AZ27">
            <v>22</v>
          </cell>
          <cell r="BA27">
            <v>22</v>
          </cell>
          <cell r="BB27">
            <v>23</v>
          </cell>
          <cell r="BC27">
            <v>22</v>
          </cell>
          <cell r="BD27">
            <v>23</v>
          </cell>
          <cell r="BE27">
            <v>23</v>
          </cell>
          <cell r="BF27">
            <v>24</v>
          </cell>
          <cell r="BH27">
            <v>0.8</v>
          </cell>
          <cell r="BI27">
            <v>21</v>
          </cell>
          <cell r="BJ27">
            <v>21</v>
          </cell>
          <cell r="BK27">
            <v>21</v>
          </cell>
          <cell r="BL27">
            <v>22</v>
          </cell>
          <cell r="BM27">
            <v>22</v>
          </cell>
          <cell r="BN27">
            <v>23</v>
          </cell>
          <cell r="BO27">
            <v>24</v>
          </cell>
          <cell r="BP27">
            <v>24</v>
          </cell>
          <cell r="BQ27">
            <v>24</v>
          </cell>
          <cell r="BR27">
            <v>24</v>
          </cell>
          <cell r="BS27">
            <v>24</v>
          </cell>
          <cell r="BT27">
            <v>24</v>
          </cell>
          <cell r="BV27">
            <v>0.8</v>
          </cell>
          <cell r="BW27">
            <v>22</v>
          </cell>
          <cell r="BX27">
            <v>23</v>
          </cell>
          <cell r="BY27">
            <v>23</v>
          </cell>
          <cell r="BZ27">
            <v>23</v>
          </cell>
          <cell r="CA27">
            <v>24</v>
          </cell>
          <cell r="CB27">
            <v>24</v>
          </cell>
          <cell r="CC27">
            <v>24</v>
          </cell>
          <cell r="CD27">
            <v>25</v>
          </cell>
          <cell r="CE27">
            <v>25</v>
          </cell>
          <cell r="CF27">
            <v>25</v>
          </cell>
          <cell r="CG27">
            <v>26</v>
          </cell>
          <cell r="CH27">
            <v>26</v>
          </cell>
          <cell r="CJ27">
            <v>0.8</v>
          </cell>
          <cell r="CK27">
            <v>24</v>
          </cell>
          <cell r="CL27">
            <v>24</v>
          </cell>
          <cell r="CM27">
            <v>24</v>
          </cell>
          <cell r="CN27">
            <v>24</v>
          </cell>
          <cell r="CO27">
            <v>25</v>
          </cell>
          <cell r="CP27">
            <v>26</v>
          </cell>
          <cell r="CQ27">
            <v>26</v>
          </cell>
          <cell r="CR27">
            <v>27</v>
          </cell>
          <cell r="CS27">
            <v>27</v>
          </cell>
          <cell r="CT27">
            <v>27</v>
          </cell>
          <cell r="CU27">
            <v>28</v>
          </cell>
          <cell r="CV27">
            <v>28</v>
          </cell>
          <cell r="CX27">
            <v>0.8</v>
          </cell>
          <cell r="CY27">
            <v>25</v>
          </cell>
          <cell r="CZ27">
            <v>25</v>
          </cell>
          <cell r="DA27">
            <v>26</v>
          </cell>
          <cell r="DB27">
            <v>26</v>
          </cell>
          <cell r="DC27">
            <v>27</v>
          </cell>
          <cell r="DD27">
            <v>27</v>
          </cell>
          <cell r="DE27">
            <v>28</v>
          </cell>
          <cell r="DF27">
            <v>28</v>
          </cell>
          <cell r="DG27">
            <v>28</v>
          </cell>
          <cell r="DH27">
            <v>28</v>
          </cell>
          <cell r="DI27">
            <v>29</v>
          </cell>
          <cell r="DJ27">
            <v>29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74">
          <cell r="D74" t="str">
            <v>Apr</v>
          </cell>
          <cell r="E74" t="str">
            <v>May</v>
          </cell>
          <cell r="F74" t="str">
            <v>Jun</v>
          </cell>
          <cell r="G74" t="str">
            <v>Jul</v>
          </cell>
          <cell r="H74" t="str">
            <v>Aug</v>
          </cell>
          <cell r="I74" t="str">
            <v>Sep</v>
          </cell>
          <cell r="J74" t="str">
            <v>Oct</v>
          </cell>
          <cell r="K74" t="str">
            <v>Nov</v>
          </cell>
          <cell r="L74" t="str">
            <v>Dec</v>
          </cell>
          <cell r="M74" t="str">
            <v>Jan</v>
          </cell>
          <cell r="N74" t="str">
            <v>Feb</v>
          </cell>
          <cell r="O74" t="str">
            <v>Mar</v>
          </cell>
        </row>
        <row r="75">
          <cell r="A75" t="str">
            <v>Monthly marketing spend</v>
          </cell>
          <cell r="D75">
            <v>248500</v>
          </cell>
          <cell r="E75">
            <v>248500</v>
          </cell>
          <cell r="F75">
            <v>246500</v>
          </cell>
          <cell r="G75">
            <v>247400</v>
          </cell>
          <cell r="H75">
            <v>256400</v>
          </cell>
          <cell r="I75">
            <v>262900</v>
          </cell>
          <cell r="J75">
            <v>264900</v>
          </cell>
          <cell r="K75">
            <v>263900</v>
          </cell>
          <cell r="L75">
            <v>260900</v>
          </cell>
          <cell r="M75">
            <v>269900</v>
          </cell>
          <cell r="N75">
            <v>271900</v>
          </cell>
          <cell r="O75">
            <v>275900</v>
          </cell>
        </row>
        <row r="76">
          <cell r="A76" t="str">
            <v>Leads</v>
          </cell>
          <cell r="D76">
            <v>104</v>
          </cell>
          <cell r="E76">
            <v>104</v>
          </cell>
          <cell r="F76">
            <v>104</v>
          </cell>
          <cell r="G76">
            <v>105</v>
          </cell>
          <cell r="H76">
            <v>108</v>
          </cell>
          <cell r="I76">
            <v>111</v>
          </cell>
          <cell r="J76">
            <v>112</v>
          </cell>
          <cell r="K76">
            <v>114</v>
          </cell>
          <cell r="L76">
            <v>111</v>
          </cell>
          <cell r="M76">
            <v>114</v>
          </cell>
          <cell r="N76">
            <v>116</v>
          </cell>
          <cell r="O76">
            <v>117</v>
          </cell>
        </row>
        <row r="77">
          <cell r="A77" t="str">
            <v>Paid Customers</v>
          </cell>
          <cell r="D77">
            <v>47</v>
          </cell>
          <cell r="E77">
            <v>47</v>
          </cell>
          <cell r="F77">
            <v>48</v>
          </cell>
          <cell r="G77">
            <v>48</v>
          </cell>
          <cell r="H77">
            <v>48</v>
          </cell>
          <cell r="I77">
            <v>50</v>
          </cell>
          <cell r="J77">
            <v>51</v>
          </cell>
          <cell r="K77">
            <v>52</v>
          </cell>
          <cell r="L77">
            <v>50</v>
          </cell>
          <cell r="M77">
            <v>52</v>
          </cell>
          <cell r="N77">
            <v>52</v>
          </cell>
          <cell r="O77">
            <v>53</v>
          </cell>
        </row>
        <row r="91">
          <cell r="A91" t="str">
            <v>Marketing spend</v>
          </cell>
        </row>
        <row r="92">
          <cell r="A92" t="str">
            <v>Google</v>
          </cell>
          <cell r="C92">
            <v>806500</v>
          </cell>
          <cell r="D92">
            <v>0.25869258403900436</v>
          </cell>
        </row>
        <row r="93">
          <cell r="A93" t="str">
            <v>Meta</v>
          </cell>
          <cell r="C93">
            <v>747500</v>
          </cell>
          <cell r="D93">
            <v>0.23976777007954836</v>
          </cell>
        </row>
        <row r="94">
          <cell r="A94" t="str">
            <v>LinkedIn</v>
          </cell>
          <cell r="C94">
            <v>842000</v>
          </cell>
          <cell r="D94">
            <v>0.27007954837054143</v>
          </cell>
        </row>
        <row r="95">
          <cell r="A95" t="str">
            <v>Youtube</v>
          </cell>
          <cell r="C95">
            <v>721600</v>
          </cell>
          <cell r="D95">
            <v>0.23146009751090582</v>
          </cell>
        </row>
        <row r="97">
          <cell r="A97" t="str">
            <v>Reach</v>
          </cell>
        </row>
        <row r="98">
          <cell r="A98" t="str">
            <v>Google</v>
          </cell>
          <cell r="C98">
            <v>7006</v>
          </cell>
        </row>
        <row r="99">
          <cell r="A99" t="str">
            <v>Meta</v>
          </cell>
          <cell r="C99">
            <v>3928</v>
          </cell>
        </row>
        <row r="100">
          <cell r="A100" t="str">
            <v>LinkedIn</v>
          </cell>
          <cell r="C100">
            <v>4003</v>
          </cell>
        </row>
        <row r="101">
          <cell r="A101" t="str">
            <v>Youtube</v>
          </cell>
          <cell r="C101">
            <v>4239</v>
          </cell>
        </row>
        <row r="103">
          <cell r="A103" t="str">
            <v>Clicks</v>
          </cell>
        </row>
        <row r="104">
          <cell r="A104" t="str">
            <v>Google</v>
          </cell>
          <cell r="C104">
            <v>499</v>
          </cell>
        </row>
        <row r="105">
          <cell r="A105" t="str">
            <v>Meta</v>
          </cell>
          <cell r="C105">
            <v>739</v>
          </cell>
        </row>
        <row r="106">
          <cell r="A106" t="str">
            <v>LinkedIn</v>
          </cell>
          <cell r="C106">
            <v>1037</v>
          </cell>
        </row>
        <row r="107">
          <cell r="A107" t="str">
            <v>Youtube</v>
          </cell>
          <cell r="C107">
            <v>315</v>
          </cell>
        </row>
        <row r="124">
          <cell r="G124" t="str">
            <v>2024</v>
          </cell>
          <cell r="H124" t="str">
            <v>2024</v>
          </cell>
          <cell r="I124" t="str">
            <v>2024</v>
          </cell>
          <cell r="J124" t="str">
            <v>2024</v>
          </cell>
          <cell r="K124" t="str">
            <v>2024</v>
          </cell>
          <cell r="L124" t="str">
            <v>2024</v>
          </cell>
          <cell r="M124">
            <v>2025</v>
          </cell>
          <cell r="N124">
            <v>2025</v>
          </cell>
          <cell r="O124">
            <v>2025</v>
          </cell>
        </row>
        <row r="125">
          <cell r="G125" t="str">
            <v>Jul</v>
          </cell>
          <cell r="H125" t="str">
            <v>Aug</v>
          </cell>
          <cell r="I125" t="str">
            <v>Sep</v>
          </cell>
          <cell r="J125" t="str">
            <v>Oct</v>
          </cell>
          <cell r="K125" t="str">
            <v>Nov</v>
          </cell>
          <cell r="L125" t="str">
            <v>Dec</v>
          </cell>
          <cell r="M125" t="str">
            <v>Jan</v>
          </cell>
          <cell r="N125" t="str">
            <v>Feb</v>
          </cell>
          <cell r="O125" t="str">
            <v>Mar</v>
          </cell>
        </row>
      </sheetData>
      <sheetData sheetId="58">
        <row r="21">
          <cell r="E21" t="str">
            <v>Apr</v>
          </cell>
          <cell r="F21" t="str">
            <v>May</v>
          </cell>
          <cell r="G21" t="str">
            <v>Jun</v>
          </cell>
          <cell r="H21" t="str">
            <v>Jul</v>
          </cell>
          <cell r="I21" t="str">
            <v>Aug</v>
          </cell>
          <cell r="J21" t="str">
            <v>Sep</v>
          </cell>
          <cell r="K21" t="str">
            <v>Oct</v>
          </cell>
          <cell r="L21" t="str">
            <v>Nov</v>
          </cell>
          <cell r="M21" t="str">
            <v>Dec</v>
          </cell>
          <cell r="N21" t="str">
            <v>Jan</v>
          </cell>
          <cell r="O21" t="str">
            <v>Feb</v>
          </cell>
          <cell r="P21" t="str">
            <v>Mar</v>
          </cell>
        </row>
        <row r="24">
          <cell r="B24" t="str">
            <v>Cost per reach</v>
          </cell>
          <cell r="E24">
            <v>170</v>
          </cell>
          <cell r="F24">
            <v>170</v>
          </cell>
          <cell r="G24">
            <v>170</v>
          </cell>
          <cell r="H24">
            <v>170</v>
          </cell>
          <cell r="I24">
            <v>170</v>
          </cell>
          <cell r="J24">
            <v>170</v>
          </cell>
          <cell r="K24">
            <v>170</v>
          </cell>
          <cell r="L24">
            <v>170</v>
          </cell>
          <cell r="M24">
            <v>170</v>
          </cell>
          <cell r="N24">
            <v>170</v>
          </cell>
          <cell r="O24">
            <v>170</v>
          </cell>
          <cell r="P24">
            <v>170</v>
          </cell>
        </row>
        <row r="25">
          <cell r="B25" t="str">
            <v>Reach</v>
          </cell>
          <cell r="E25">
            <v>335</v>
          </cell>
          <cell r="F25">
            <v>341</v>
          </cell>
          <cell r="G25">
            <v>329</v>
          </cell>
          <cell r="H25">
            <v>348</v>
          </cell>
          <cell r="I25">
            <v>360</v>
          </cell>
          <cell r="J25">
            <v>360</v>
          </cell>
          <cell r="K25">
            <v>371</v>
          </cell>
          <cell r="L25">
            <v>348</v>
          </cell>
          <cell r="M25">
            <v>365</v>
          </cell>
          <cell r="N25">
            <v>383</v>
          </cell>
          <cell r="O25">
            <v>389</v>
          </cell>
          <cell r="P25">
            <v>407</v>
          </cell>
        </row>
        <row r="26">
          <cell r="B26" t="str">
            <v>Engagement</v>
          </cell>
          <cell r="E26">
            <v>121</v>
          </cell>
          <cell r="F26">
            <v>123</v>
          </cell>
          <cell r="G26">
            <v>119</v>
          </cell>
          <cell r="H26">
            <v>125</v>
          </cell>
          <cell r="I26">
            <v>130</v>
          </cell>
          <cell r="J26">
            <v>130</v>
          </cell>
          <cell r="K26">
            <v>134</v>
          </cell>
          <cell r="L26">
            <v>125</v>
          </cell>
          <cell r="M26">
            <v>132</v>
          </cell>
          <cell r="N26">
            <v>138</v>
          </cell>
          <cell r="O26">
            <v>140</v>
          </cell>
          <cell r="P26">
            <v>147</v>
          </cell>
        </row>
        <row r="27">
          <cell r="B27" t="str">
            <v>clicks</v>
          </cell>
          <cell r="E27">
            <v>25</v>
          </cell>
          <cell r="F27">
            <v>25</v>
          </cell>
          <cell r="G27">
            <v>24</v>
          </cell>
          <cell r="H27">
            <v>26</v>
          </cell>
          <cell r="I27">
            <v>27</v>
          </cell>
          <cell r="J27">
            <v>27</v>
          </cell>
          <cell r="K27">
            <v>28</v>
          </cell>
          <cell r="L27">
            <v>26</v>
          </cell>
          <cell r="M27">
            <v>27</v>
          </cell>
          <cell r="N27">
            <v>28</v>
          </cell>
          <cell r="O27">
            <v>29</v>
          </cell>
          <cell r="P27">
            <v>30</v>
          </cell>
        </row>
      </sheetData>
      <sheetData sheetId="59">
        <row r="20">
          <cell r="E20" t="str">
            <v>2027</v>
          </cell>
          <cell r="F20" t="str">
            <v>2027</v>
          </cell>
          <cell r="G20" t="str">
            <v>2027</v>
          </cell>
          <cell r="H20" t="str">
            <v>2027</v>
          </cell>
          <cell r="I20" t="str">
            <v>2027</v>
          </cell>
          <cell r="J20" t="str">
            <v>2027</v>
          </cell>
          <cell r="K20" t="str">
            <v>2027</v>
          </cell>
          <cell r="L20" t="str">
            <v>2027</v>
          </cell>
          <cell r="M20" t="str">
            <v>2027</v>
          </cell>
          <cell r="N20">
            <v>2028</v>
          </cell>
          <cell r="O20">
            <v>2028</v>
          </cell>
          <cell r="P20">
            <v>2028</v>
          </cell>
        </row>
        <row r="21">
          <cell r="E21" t="str">
            <v>Apr</v>
          </cell>
          <cell r="F21" t="str">
            <v>May</v>
          </cell>
          <cell r="G21" t="str">
            <v>Jun</v>
          </cell>
          <cell r="H21" t="str">
            <v>Jul</v>
          </cell>
          <cell r="I21" t="str">
            <v>Aug</v>
          </cell>
          <cell r="J21" t="str">
            <v>Sep</v>
          </cell>
          <cell r="K21" t="str">
            <v>Oct</v>
          </cell>
          <cell r="L21" t="str">
            <v>Nov</v>
          </cell>
          <cell r="M21" t="str">
            <v>Dec</v>
          </cell>
          <cell r="N21" t="str">
            <v>Jan</v>
          </cell>
          <cell r="O21" t="str">
            <v>Feb</v>
          </cell>
          <cell r="P21" t="str">
            <v>Mar</v>
          </cell>
        </row>
        <row r="24">
          <cell r="B24" t="str">
            <v>Cost per reach</v>
          </cell>
          <cell r="E24">
            <v>210</v>
          </cell>
          <cell r="F24">
            <v>210</v>
          </cell>
          <cell r="G24">
            <v>210</v>
          </cell>
          <cell r="H24">
            <v>210</v>
          </cell>
          <cell r="I24">
            <v>210</v>
          </cell>
          <cell r="J24">
            <v>210</v>
          </cell>
          <cell r="K24">
            <v>210</v>
          </cell>
          <cell r="L24">
            <v>210</v>
          </cell>
          <cell r="M24">
            <v>210</v>
          </cell>
          <cell r="N24">
            <v>210</v>
          </cell>
          <cell r="O24">
            <v>210</v>
          </cell>
          <cell r="P24">
            <v>210</v>
          </cell>
        </row>
        <row r="25">
          <cell r="B25" t="str">
            <v>Impressions</v>
          </cell>
          <cell r="E25">
            <v>742</v>
          </cell>
          <cell r="F25">
            <v>742</v>
          </cell>
          <cell r="G25">
            <v>742</v>
          </cell>
          <cell r="H25">
            <v>742</v>
          </cell>
          <cell r="I25">
            <v>787</v>
          </cell>
          <cell r="J25">
            <v>787</v>
          </cell>
          <cell r="K25">
            <v>787</v>
          </cell>
          <cell r="L25">
            <v>833</v>
          </cell>
          <cell r="M25">
            <v>833</v>
          </cell>
          <cell r="N25">
            <v>857</v>
          </cell>
          <cell r="O25">
            <v>878</v>
          </cell>
          <cell r="P25">
            <v>878</v>
          </cell>
        </row>
        <row r="26">
          <cell r="B26" t="str">
            <v>Reach</v>
          </cell>
          <cell r="E26">
            <v>309</v>
          </cell>
          <cell r="F26">
            <v>309</v>
          </cell>
          <cell r="G26">
            <v>309</v>
          </cell>
          <cell r="H26">
            <v>309</v>
          </cell>
          <cell r="I26">
            <v>328</v>
          </cell>
          <cell r="J26">
            <v>328</v>
          </cell>
          <cell r="K26">
            <v>328</v>
          </cell>
          <cell r="L26">
            <v>347</v>
          </cell>
          <cell r="M26">
            <v>347</v>
          </cell>
          <cell r="N26">
            <v>357</v>
          </cell>
          <cell r="O26">
            <v>366</v>
          </cell>
          <cell r="P26">
            <v>366</v>
          </cell>
        </row>
        <row r="27">
          <cell r="B27" t="str">
            <v>Clicks</v>
          </cell>
          <cell r="E27">
            <v>80</v>
          </cell>
          <cell r="F27">
            <v>80</v>
          </cell>
          <cell r="G27">
            <v>80</v>
          </cell>
          <cell r="H27">
            <v>80</v>
          </cell>
          <cell r="I27">
            <v>85</v>
          </cell>
          <cell r="J27">
            <v>85</v>
          </cell>
          <cell r="K27">
            <v>85</v>
          </cell>
          <cell r="L27">
            <v>90</v>
          </cell>
          <cell r="M27">
            <v>90</v>
          </cell>
          <cell r="N27">
            <v>92</v>
          </cell>
          <cell r="O27">
            <v>95</v>
          </cell>
          <cell r="P27">
            <v>95</v>
          </cell>
        </row>
      </sheetData>
      <sheetData sheetId="60">
        <row r="21">
          <cell r="E21" t="str">
            <v>Apr</v>
          </cell>
          <cell r="F21" t="str">
            <v>May</v>
          </cell>
          <cell r="G21" t="str">
            <v>Jun</v>
          </cell>
          <cell r="H21" t="str">
            <v>Jul</v>
          </cell>
          <cell r="I21" t="str">
            <v>Aug</v>
          </cell>
          <cell r="J21" t="str">
            <v>Sep</v>
          </cell>
          <cell r="K21" t="str">
            <v>Oct</v>
          </cell>
          <cell r="L21" t="str">
            <v>Nov</v>
          </cell>
          <cell r="M21" t="str">
            <v>Dec</v>
          </cell>
          <cell r="N21" t="str">
            <v>Jan</v>
          </cell>
          <cell r="O21" t="str">
            <v>Feb</v>
          </cell>
          <cell r="P21" t="str">
            <v>Mar</v>
          </cell>
        </row>
      </sheetData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3212-13B0-4CB3-ACAD-CE28ADEA8D6F}">
  <dimension ref="B5:X214"/>
  <sheetViews>
    <sheetView workbookViewId="0">
      <selection activeCell="G2" sqref="G2"/>
    </sheetView>
  </sheetViews>
  <sheetFormatPr defaultRowHeight="14.4" x14ac:dyDescent="0.3"/>
  <sheetData>
    <row r="5" spans="2:24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2:24" ht="15.6" x14ac:dyDescent="0.3">
      <c r="B6" s="4"/>
      <c r="C6" s="6">
        <v>2025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2:24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2:24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2:2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2:2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2:2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2:2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2:24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2:24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2:2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2:24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2:24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2:24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2:24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2:24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2:24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2:24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2:24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2:24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2:24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4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4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4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4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4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4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2:24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2:24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2:24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4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2:24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2:24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2:24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2:24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2:24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2:24" ht="15.6" x14ac:dyDescent="0.3">
      <c r="B78" s="2" t="s">
        <v>0</v>
      </c>
      <c r="C78" s="2"/>
      <c r="D78" s="2"/>
      <c r="E78" s="2" t="s">
        <v>1</v>
      </c>
      <c r="F78" s="2" t="s">
        <v>2</v>
      </c>
      <c r="G78" s="2" t="s">
        <v>3</v>
      </c>
      <c r="H78" s="2" t="s">
        <v>4</v>
      </c>
      <c r="I78" s="2" t="s">
        <v>5</v>
      </c>
      <c r="J78" s="2" t="s">
        <v>6</v>
      </c>
      <c r="K78" s="2" t="s">
        <v>7</v>
      </c>
      <c r="L78" s="2" t="s">
        <v>8</v>
      </c>
      <c r="M78" s="2" t="s">
        <v>9</v>
      </c>
      <c r="N78" s="2" t="s">
        <v>10</v>
      </c>
      <c r="O78" s="2" t="s">
        <v>11</v>
      </c>
      <c r="P78" s="2" t="s">
        <v>12</v>
      </c>
      <c r="Q78" s="4"/>
      <c r="R78" s="4"/>
      <c r="S78" s="4"/>
      <c r="T78" s="4"/>
      <c r="U78" s="4"/>
      <c r="V78" s="4"/>
      <c r="W78" s="4"/>
      <c r="X78" s="4"/>
    </row>
    <row r="79" spans="2:24" x14ac:dyDescent="0.3">
      <c r="B79" s="4" t="s">
        <v>13</v>
      </c>
      <c r="C79" s="4"/>
      <c r="D79" s="4"/>
      <c r="E79" s="8">
        <f t="shared" ref="E79:P79" si="0">SUM(E133,E143,E153,E163)</f>
        <v>247400</v>
      </c>
      <c r="F79" s="8">
        <f t="shared" si="0"/>
        <v>256400</v>
      </c>
      <c r="G79" s="8">
        <f t="shared" si="0"/>
        <v>262900</v>
      </c>
      <c r="H79" s="8">
        <f t="shared" si="0"/>
        <v>264900</v>
      </c>
      <c r="I79" s="8">
        <f t="shared" si="0"/>
        <v>263900</v>
      </c>
      <c r="J79" s="8">
        <f t="shared" si="0"/>
        <v>260900</v>
      </c>
      <c r="K79" s="8">
        <f t="shared" si="0"/>
        <v>269900</v>
      </c>
      <c r="L79" s="8">
        <f t="shared" si="0"/>
        <v>271900</v>
      </c>
      <c r="M79" s="8">
        <f t="shared" si="0"/>
        <v>275900</v>
      </c>
      <c r="N79" s="8">
        <f t="shared" si="0"/>
        <v>0</v>
      </c>
      <c r="O79" s="8">
        <f t="shared" si="0"/>
        <v>0</v>
      </c>
      <c r="P79" s="8">
        <f t="shared" si="0"/>
        <v>0</v>
      </c>
      <c r="Q79" s="4"/>
      <c r="R79" s="4"/>
      <c r="S79" s="4"/>
      <c r="T79" s="4"/>
      <c r="U79" s="4"/>
      <c r="V79" s="4"/>
      <c r="W79" s="4"/>
      <c r="X79" s="4"/>
    </row>
    <row r="80" spans="2:24" x14ac:dyDescent="0.3">
      <c r="B80" s="4" t="s">
        <v>14</v>
      </c>
      <c r="C80" s="4"/>
      <c r="D80" s="4"/>
      <c r="E80" s="4">
        <f t="shared" ref="E80:P81" si="1">SUM(E139,E149,E159,E169)</f>
        <v>105</v>
      </c>
      <c r="F80" s="4">
        <f t="shared" si="1"/>
        <v>108</v>
      </c>
      <c r="G80" s="4">
        <f t="shared" si="1"/>
        <v>111</v>
      </c>
      <c r="H80" s="4">
        <f t="shared" si="1"/>
        <v>112</v>
      </c>
      <c r="I80" s="4">
        <f t="shared" si="1"/>
        <v>114</v>
      </c>
      <c r="J80" s="4">
        <f t="shared" si="1"/>
        <v>111</v>
      </c>
      <c r="K80" s="4">
        <f t="shared" si="1"/>
        <v>114</v>
      </c>
      <c r="L80" s="4">
        <f t="shared" si="1"/>
        <v>116</v>
      </c>
      <c r="M80" s="4">
        <f t="shared" si="1"/>
        <v>117</v>
      </c>
      <c r="N80" s="4">
        <f t="shared" si="1"/>
        <v>0</v>
      </c>
      <c r="O80" s="4">
        <f t="shared" si="1"/>
        <v>0</v>
      </c>
      <c r="P80" s="4">
        <f t="shared" si="1"/>
        <v>0</v>
      </c>
      <c r="Q80" s="4"/>
      <c r="R80" s="4"/>
      <c r="S80" s="4"/>
      <c r="T80" s="4"/>
      <c r="U80" s="4"/>
      <c r="V80" s="4"/>
      <c r="W80" s="4"/>
      <c r="X80" s="4"/>
    </row>
    <row r="81" spans="2:24" x14ac:dyDescent="0.3">
      <c r="B81" s="4" t="s">
        <v>15</v>
      </c>
      <c r="C81" s="4"/>
      <c r="D81" s="4"/>
      <c r="E81" s="4">
        <f t="shared" si="1"/>
        <v>48</v>
      </c>
      <c r="F81" s="4">
        <f t="shared" si="1"/>
        <v>48</v>
      </c>
      <c r="G81" s="4">
        <f t="shared" si="1"/>
        <v>50</v>
      </c>
      <c r="H81" s="4">
        <f t="shared" si="1"/>
        <v>51</v>
      </c>
      <c r="I81" s="4">
        <f t="shared" si="1"/>
        <v>52</v>
      </c>
      <c r="J81" s="4">
        <f t="shared" si="1"/>
        <v>50</v>
      </c>
      <c r="K81" s="4">
        <f t="shared" si="1"/>
        <v>52</v>
      </c>
      <c r="L81" s="4">
        <f t="shared" si="1"/>
        <v>52</v>
      </c>
      <c r="M81" s="4">
        <f t="shared" si="1"/>
        <v>53</v>
      </c>
      <c r="N81" s="4">
        <f t="shared" si="1"/>
        <v>0</v>
      </c>
      <c r="O81" s="4">
        <f t="shared" si="1"/>
        <v>0</v>
      </c>
      <c r="P81" s="4">
        <f t="shared" si="1"/>
        <v>0</v>
      </c>
      <c r="Q81" s="4"/>
      <c r="R81" s="4"/>
      <c r="S81" s="4"/>
      <c r="T81" s="4"/>
      <c r="U81" s="4"/>
      <c r="V81" s="4"/>
      <c r="W81" s="4"/>
      <c r="X81" s="4"/>
    </row>
    <row r="82" spans="2:24" x14ac:dyDescent="0.3">
      <c r="B82" s="4" t="s">
        <v>16</v>
      </c>
      <c r="C82" s="4"/>
      <c r="D82" s="4"/>
      <c r="E82" s="4">
        <f>SUM(E175,E180)</f>
        <v>60</v>
      </c>
      <c r="F82" s="4">
        <f t="shared" ref="F82:P82" si="2">SUM(F175,F180)</f>
        <v>60</v>
      </c>
      <c r="G82" s="4">
        <f t="shared" si="2"/>
        <v>62</v>
      </c>
      <c r="H82" s="4">
        <f t="shared" si="2"/>
        <v>64</v>
      </c>
      <c r="I82" s="4">
        <f t="shared" si="2"/>
        <v>65</v>
      </c>
      <c r="J82" s="4">
        <f t="shared" si="2"/>
        <v>66</v>
      </c>
      <c r="K82" s="4">
        <f t="shared" si="2"/>
        <v>66</v>
      </c>
      <c r="L82" s="4">
        <f t="shared" si="2"/>
        <v>67</v>
      </c>
      <c r="M82" s="4">
        <f t="shared" si="2"/>
        <v>67</v>
      </c>
      <c r="N82" s="4">
        <f t="shared" si="2"/>
        <v>0</v>
      </c>
      <c r="O82" s="4">
        <f t="shared" si="2"/>
        <v>0</v>
      </c>
      <c r="P82" s="4">
        <f t="shared" si="2"/>
        <v>0</v>
      </c>
      <c r="Q82" s="4"/>
      <c r="R82" s="4"/>
      <c r="S82" s="4"/>
      <c r="T82" s="4"/>
      <c r="U82" s="4"/>
      <c r="V82" s="4"/>
      <c r="W82" s="4"/>
      <c r="X82" s="4"/>
    </row>
    <row r="83" spans="2:24" x14ac:dyDescent="0.3">
      <c r="B83" s="4" t="s">
        <v>17</v>
      </c>
      <c r="C83" s="4"/>
      <c r="D83" s="4"/>
      <c r="E83" s="8">
        <f t="shared" ref="E83:P83" si="3">E79/E80</f>
        <v>2356.1904761904761</v>
      </c>
      <c r="F83" s="8">
        <f t="shared" si="3"/>
        <v>2374.0740740740739</v>
      </c>
      <c r="G83" s="8">
        <f t="shared" si="3"/>
        <v>2368.4684684684685</v>
      </c>
      <c r="H83" s="8">
        <f t="shared" si="3"/>
        <v>2365.1785714285716</v>
      </c>
      <c r="I83" s="8">
        <f t="shared" si="3"/>
        <v>2314.9122807017543</v>
      </c>
      <c r="J83" s="8">
        <f t="shared" si="3"/>
        <v>2350.4504504504503</v>
      </c>
      <c r="K83" s="8">
        <f t="shared" si="3"/>
        <v>2367.5438596491226</v>
      </c>
      <c r="L83" s="8">
        <f t="shared" si="3"/>
        <v>2343.9655172413795</v>
      </c>
      <c r="M83" s="8">
        <f t="shared" si="3"/>
        <v>2358.1196581196582</v>
      </c>
      <c r="N83" s="8" t="e">
        <f t="shared" si="3"/>
        <v>#DIV/0!</v>
      </c>
      <c r="O83" s="8" t="e">
        <f t="shared" si="3"/>
        <v>#DIV/0!</v>
      </c>
      <c r="P83" s="8" t="e">
        <f t="shared" si="3"/>
        <v>#DIV/0!</v>
      </c>
      <c r="Q83" s="4"/>
      <c r="R83" s="4"/>
      <c r="S83" s="4"/>
      <c r="T83" s="4"/>
      <c r="U83" s="4"/>
      <c r="V83" s="4"/>
      <c r="W83" s="4"/>
      <c r="X83" s="4"/>
    </row>
    <row r="84" spans="2:24" x14ac:dyDescent="0.3">
      <c r="B84" s="4" t="s">
        <v>18</v>
      </c>
      <c r="C84" s="4"/>
      <c r="D84" s="4"/>
      <c r="E84" s="8">
        <f t="shared" ref="E84:P84" si="4">E79/E81</f>
        <v>5154.166666666667</v>
      </c>
      <c r="F84" s="8">
        <f t="shared" si="4"/>
        <v>5341.666666666667</v>
      </c>
      <c r="G84" s="8">
        <f t="shared" si="4"/>
        <v>5258</v>
      </c>
      <c r="H84" s="8">
        <f t="shared" si="4"/>
        <v>5194.1176470588234</v>
      </c>
      <c r="I84" s="8">
        <f t="shared" si="4"/>
        <v>5075</v>
      </c>
      <c r="J84" s="8">
        <f t="shared" si="4"/>
        <v>5218</v>
      </c>
      <c r="K84" s="8">
        <f t="shared" si="4"/>
        <v>5190.3846153846152</v>
      </c>
      <c r="L84" s="8">
        <f t="shared" si="4"/>
        <v>5228.8461538461543</v>
      </c>
      <c r="M84" s="8">
        <f t="shared" si="4"/>
        <v>5205.6603773584902</v>
      </c>
      <c r="N84" s="8" t="e">
        <f t="shared" si="4"/>
        <v>#DIV/0!</v>
      </c>
      <c r="O84" s="8" t="e">
        <f t="shared" si="4"/>
        <v>#DIV/0!</v>
      </c>
      <c r="P84" s="8" t="e">
        <f t="shared" si="4"/>
        <v>#DIV/0!</v>
      </c>
      <c r="Q84" s="4"/>
      <c r="R84" s="4"/>
      <c r="S84" s="4"/>
      <c r="T84" s="4"/>
      <c r="U84" s="4"/>
      <c r="V84" s="4"/>
      <c r="W84" s="4"/>
      <c r="X84" s="4"/>
    </row>
    <row r="85" spans="2:24" x14ac:dyDescent="0.3">
      <c r="B85" s="4" t="s">
        <v>19</v>
      </c>
      <c r="C85" s="4"/>
      <c r="D85" s="4"/>
      <c r="E85" s="8">
        <f>E79/(SUM(E81:E82))</f>
        <v>2290.7407407407409</v>
      </c>
      <c r="F85" s="8">
        <f t="shared" ref="F85:P85" si="5">F79/(SUM(F81:F82))</f>
        <v>2374.0740740740739</v>
      </c>
      <c r="G85" s="8">
        <f t="shared" si="5"/>
        <v>2347.3214285714284</v>
      </c>
      <c r="H85" s="8">
        <f t="shared" si="5"/>
        <v>2303.478260869565</v>
      </c>
      <c r="I85" s="8">
        <f t="shared" si="5"/>
        <v>2255.5555555555557</v>
      </c>
      <c r="J85" s="8">
        <f t="shared" si="5"/>
        <v>2249.1379310344828</v>
      </c>
      <c r="K85" s="8">
        <f t="shared" si="5"/>
        <v>2287.2881355932204</v>
      </c>
      <c r="L85" s="8">
        <f t="shared" si="5"/>
        <v>2284.8739495798318</v>
      </c>
      <c r="M85" s="8">
        <f t="shared" si="5"/>
        <v>2299.1666666666665</v>
      </c>
      <c r="N85" s="8" t="e">
        <f t="shared" si="5"/>
        <v>#DIV/0!</v>
      </c>
      <c r="O85" s="8" t="e">
        <f t="shared" si="5"/>
        <v>#DIV/0!</v>
      </c>
      <c r="P85" s="8" t="e">
        <f t="shared" si="5"/>
        <v>#DIV/0!</v>
      </c>
      <c r="Q85" s="4"/>
      <c r="R85" s="4"/>
      <c r="S85" s="4"/>
      <c r="T85" s="4"/>
      <c r="U85" s="4"/>
      <c r="V85" s="4"/>
      <c r="W85" s="4"/>
      <c r="X85" s="4"/>
    </row>
    <row r="86" spans="2:24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2:24" x14ac:dyDescent="0.3">
      <c r="B87" s="4" t="s">
        <v>20</v>
      </c>
      <c r="C87" s="4"/>
      <c r="D87" s="4"/>
      <c r="E87" s="4">
        <f>SUM(E136,E146,E156,E165)</f>
        <v>1523</v>
      </c>
      <c r="F87" s="4">
        <f t="shared" ref="F87:P87" si="6">SUM(F136,F146,F156,F165)</f>
        <v>1576</v>
      </c>
      <c r="G87" s="4">
        <f t="shared" si="6"/>
        <v>1624</v>
      </c>
      <c r="H87" s="4">
        <f t="shared" si="6"/>
        <v>1630</v>
      </c>
      <c r="I87" s="4">
        <f t="shared" si="6"/>
        <v>1619</v>
      </c>
      <c r="J87" s="4">
        <f t="shared" si="6"/>
        <v>1598</v>
      </c>
      <c r="K87" s="4">
        <f t="shared" si="6"/>
        <v>1660</v>
      </c>
      <c r="L87" s="4">
        <f t="shared" si="6"/>
        <v>1656</v>
      </c>
      <c r="M87" s="4">
        <f t="shared" si="6"/>
        <v>1690</v>
      </c>
      <c r="N87" s="4">
        <f t="shared" si="6"/>
        <v>0</v>
      </c>
      <c r="O87" s="4">
        <f t="shared" si="6"/>
        <v>0</v>
      </c>
      <c r="P87" s="4">
        <f t="shared" si="6"/>
        <v>0</v>
      </c>
      <c r="Q87" s="4"/>
      <c r="R87" s="4"/>
      <c r="S87" s="4"/>
      <c r="T87" s="4"/>
      <c r="U87" s="4"/>
      <c r="V87" s="4"/>
      <c r="W87" s="4"/>
      <c r="X87" s="4"/>
    </row>
    <row r="88" spans="2:24" x14ac:dyDescent="0.3">
      <c r="B88" s="4" t="s">
        <v>21</v>
      </c>
      <c r="C88" s="4"/>
      <c r="D88" s="4"/>
      <c r="E88" s="4">
        <f>SUM(E137,E147,E157,E167)</f>
        <v>205</v>
      </c>
      <c r="F88" s="4">
        <f t="shared" ref="F88:P88" si="7">SUM(F137,F147,F157,F167)</f>
        <v>213</v>
      </c>
      <c r="G88" s="4">
        <f t="shared" si="7"/>
        <v>218</v>
      </c>
      <c r="H88" s="4">
        <f t="shared" si="7"/>
        <v>220</v>
      </c>
      <c r="I88" s="4">
        <f t="shared" si="7"/>
        <v>222</v>
      </c>
      <c r="J88" s="4">
        <f t="shared" si="7"/>
        <v>218</v>
      </c>
      <c r="K88" s="4">
        <f t="shared" si="7"/>
        <v>224</v>
      </c>
      <c r="L88" s="4">
        <f t="shared" si="7"/>
        <v>228</v>
      </c>
      <c r="M88" s="4">
        <f t="shared" si="7"/>
        <v>230</v>
      </c>
      <c r="N88" s="4">
        <f t="shared" si="7"/>
        <v>0</v>
      </c>
      <c r="O88" s="4">
        <f t="shared" si="7"/>
        <v>0</v>
      </c>
      <c r="P88" s="4">
        <f t="shared" si="7"/>
        <v>0</v>
      </c>
      <c r="Q88" s="4"/>
      <c r="R88" s="4"/>
      <c r="S88" s="4"/>
      <c r="T88" s="4"/>
      <c r="U88" s="4"/>
      <c r="V88" s="4"/>
      <c r="W88" s="4"/>
      <c r="X88" s="4"/>
    </row>
    <row r="89" spans="2:24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2:24" x14ac:dyDescent="0.3">
      <c r="B90" s="4" t="s">
        <v>22</v>
      </c>
      <c r="C90" s="4"/>
      <c r="D90" s="4"/>
      <c r="E90" s="8">
        <f t="shared" ref="E90:P90" si="8">E79/E87</f>
        <v>162.44254760341431</v>
      </c>
      <c r="F90" s="8">
        <f t="shared" si="8"/>
        <v>162.69035532994923</v>
      </c>
      <c r="G90" s="8">
        <f t="shared" si="8"/>
        <v>161.88423645320196</v>
      </c>
      <c r="H90" s="8">
        <f t="shared" si="8"/>
        <v>162.51533742331287</v>
      </c>
      <c r="I90" s="8">
        <f t="shared" si="8"/>
        <v>163.00185299567633</v>
      </c>
      <c r="J90" s="8">
        <f t="shared" si="8"/>
        <v>163.26658322903629</v>
      </c>
      <c r="K90" s="8">
        <f t="shared" si="8"/>
        <v>162.59036144578315</v>
      </c>
      <c r="L90" s="8">
        <f t="shared" si="8"/>
        <v>164.19082125603865</v>
      </c>
      <c r="M90" s="8">
        <f t="shared" si="8"/>
        <v>163.25443786982248</v>
      </c>
      <c r="N90" s="8" t="e">
        <f t="shared" si="8"/>
        <v>#DIV/0!</v>
      </c>
      <c r="O90" s="8" t="e">
        <f t="shared" si="8"/>
        <v>#DIV/0!</v>
      </c>
      <c r="P90" s="8" t="e">
        <f t="shared" si="8"/>
        <v>#DIV/0!</v>
      </c>
      <c r="Q90" s="4"/>
      <c r="R90" s="4"/>
      <c r="S90" s="4"/>
      <c r="T90" s="4"/>
      <c r="U90" s="4"/>
      <c r="V90" s="4"/>
      <c r="W90" s="4"/>
      <c r="X90" s="4"/>
    </row>
    <row r="91" spans="2:24" x14ac:dyDescent="0.3">
      <c r="B91" s="4" t="s">
        <v>23</v>
      </c>
      <c r="C91" s="4"/>
      <c r="D91" s="4"/>
      <c r="E91" s="8">
        <f t="shared" ref="E91:P91" si="9">E79/E88</f>
        <v>1206.8292682926829</v>
      </c>
      <c r="F91" s="8">
        <f t="shared" si="9"/>
        <v>1203.7558685446008</v>
      </c>
      <c r="G91" s="8">
        <f t="shared" si="9"/>
        <v>1205.9633027522937</v>
      </c>
      <c r="H91" s="8">
        <f t="shared" si="9"/>
        <v>1204.090909090909</v>
      </c>
      <c r="I91" s="8">
        <f t="shared" si="9"/>
        <v>1188.7387387387387</v>
      </c>
      <c r="J91" s="8">
        <f t="shared" si="9"/>
        <v>1196.788990825688</v>
      </c>
      <c r="K91" s="8">
        <f t="shared" si="9"/>
        <v>1204.9107142857142</v>
      </c>
      <c r="L91" s="8">
        <f t="shared" si="9"/>
        <v>1192.5438596491229</v>
      </c>
      <c r="M91" s="8">
        <f t="shared" si="9"/>
        <v>1199.5652173913043</v>
      </c>
      <c r="N91" s="8" t="e">
        <f t="shared" si="9"/>
        <v>#DIV/0!</v>
      </c>
      <c r="O91" s="8" t="e">
        <f t="shared" si="9"/>
        <v>#DIV/0!</v>
      </c>
      <c r="P91" s="8" t="e">
        <f t="shared" si="9"/>
        <v>#DIV/0!</v>
      </c>
      <c r="Q91" s="4"/>
      <c r="R91" s="4"/>
      <c r="S91" s="4"/>
      <c r="T91" s="4"/>
      <c r="U91" s="4"/>
      <c r="V91" s="4"/>
      <c r="W91" s="4"/>
      <c r="X91" s="4"/>
    </row>
    <row r="92" spans="2:24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2:24" x14ac:dyDescent="0.3">
      <c r="B93" s="4" t="s">
        <v>24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2:24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2:24" x14ac:dyDescent="0.3">
      <c r="B95" s="4" t="s">
        <v>25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2:24" x14ac:dyDescent="0.3">
      <c r="B96" s="4" t="s">
        <v>26</v>
      </c>
      <c r="C96" s="4"/>
      <c r="D96" s="8">
        <f>SUM(E133:P133)</f>
        <v>607000</v>
      </c>
      <c r="E96" s="9" t="e">
        <f>SUM(E133:P133)/(SUM(E$74:P$74))</f>
        <v>#DIV/0!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2:24" x14ac:dyDescent="0.3">
      <c r="B97" s="4" t="s">
        <v>27</v>
      </c>
      <c r="C97" s="4"/>
      <c r="D97" s="8">
        <f>SUM(E143:P143)</f>
        <v>569500</v>
      </c>
      <c r="E97" s="9" t="e">
        <f>SUM(E143:P143)/(SUM(E$74:P$74))</f>
        <v>#DIV/0!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2:24" x14ac:dyDescent="0.3">
      <c r="B98" s="4" t="s">
        <v>28</v>
      </c>
      <c r="C98" s="4"/>
      <c r="D98" s="8">
        <f>SUM(E153:P153)</f>
        <v>647000</v>
      </c>
      <c r="E98" s="9" t="e">
        <f>SUM(E153:P153)/(SUM(E$74:P$74))</f>
        <v>#DIV/0!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2:24" x14ac:dyDescent="0.3">
      <c r="B99" s="4" t="s">
        <v>29</v>
      </c>
      <c r="C99" s="4"/>
      <c r="D99" s="8">
        <f>SUM(E163:P163)</f>
        <v>550600</v>
      </c>
      <c r="E99" s="9" t="e">
        <f>SUM(E163:P163)/(SUM(E$74:P$74))</f>
        <v>#DIV/0!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2:2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2:24" x14ac:dyDescent="0.3">
      <c r="B101" s="4" t="s">
        <v>20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2:24" x14ac:dyDescent="0.3">
      <c r="B102" s="4" t="s">
        <v>26</v>
      </c>
      <c r="C102" s="4"/>
      <c r="D102" s="4">
        <f>SUM(E136:P136)</f>
        <v>5273</v>
      </c>
      <c r="E102" s="9" t="e">
        <f>D102/$B$116</f>
        <v>#VALUE!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2:24" x14ac:dyDescent="0.3">
      <c r="B103" s="4" t="s">
        <v>27</v>
      </c>
      <c r="C103" s="4"/>
      <c r="D103" s="4">
        <f>SUM(E146:P146)</f>
        <v>2993</v>
      </c>
      <c r="E103" s="9" t="e">
        <f>D103/$B$116</f>
        <v>#VALUE!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2:24" x14ac:dyDescent="0.3">
      <c r="B104" s="4" t="s">
        <v>28</v>
      </c>
      <c r="C104" s="4"/>
      <c r="D104" s="4">
        <f>SUM(E156:P156)</f>
        <v>3076</v>
      </c>
      <c r="E104" s="9" t="e">
        <f>D104/$B$116</f>
        <v>#VALUE!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2:24" x14ac:dyDescent="0.3">
      <c r="B105" s="4" t="s">
        <v>29</v>
      </c>
      <c r="C105" s="4"/>
      <c r="D105" s="4">
        <f>SUM(E165:P165)</f>
        <v>3234</v>
      </c>
      <c r="E105" s="9" t="e">
        <f>D105/$B$116</f>
        <v>#VALUE!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2:2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2:24" x14ac:dyDescent="0.3">
      <c r="B107" s="4" t="s">
        <v>30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2:24" x14ac:dyDescent="0.3">
      <c r="B108" s="4" t="s">
        <v>26</v>
      </c>
      <c r="C108" s="4"/>
      <c r="D108" s="4">
        <f>SUM(E137:P137)</f>
        <v>376</v>
      </c>
      <c r="E108" s="9" t="e">
        <f>D108/$B$117</f>
        <v>#VALUE!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2:24" x14ac:dyDescent="0.3">
      <c r="B109" s="4" t="s">
        <v>27</v>
      </c>
      <c r="C109" s="4"/>
      <c r="D109" s="4">
        <f>SUM(E147:P147)</f>
        <v>564</v>
      </c>
      <c r="E109" s="9" t="e">
        <f>D109/$B$117</f>
        <v>#VALUE!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2:24" x14ac:dyDescent="0.3">
      <c r="B110" s="4" t="s">
        <v>28</v>
      </c>
      <c r="C110" s="4"/>
      <c r="D110" s="4">
        <f>SUM(E157:P157)</f>
        <v>797</v>
      </c>
      <c r="E110" s="9" t="e">
        <f>D110/$B$117</f>
        <v>#VALUE!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2:24" x14ac:dyDescent="0.3">
      <c r="B111" s="4" t="s">
        <v>29</v>
      </c>
      <c r="C111" s="4"/>
      <c r="D111" s="4">
        <f>SUM(E167:P167)</f>
        <v>241</v>
      </c>
      <c r="E111" s="9" t="e">
        <f>D111/$B$117</f>
        <v>#VALUE!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2:24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2:24" x14ac:dyDescent="0.3">
      <c r="B113" s="4" t="s">
        <v>31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x14ac:dyDescent="0.3">
      <c r="B114" s="4" t="s">
        <v>32</v>
      </c>
      <c r="C114" s="4"/>
      <c r="D114" s="4"/>
      <c r="E114" s="8">
        <f>SUM(E79:P79)</f>
        <v>2374100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x14ac:dyDescent="0.3">
      <c r="B115" s="4" t="s">
        <v>33</v>
      </c>
      <c r="C115" s="4"/>
      <c r="D115" s="4"/>
      <c r="E115" s="10">
        <f>E114/E118</f>
        <v>5206.3596491228072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x14ac:dyDescent="0.3">
      <c r="B116" s="4" t="s">
        <v>34</v>
      </c>
      <c r="C116" s="4"/>
      <c r="D116" s="4"/>
      <c r="E116" s="10">
        <f>E114/E120</f>
        <v>2298.2575024201356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x14ac:dyDescent="0.3">
      <c r="B117" s="4" t="s">
        <v>35</v>
      </c>
      <c r="C117" s="4"/>
      <c r="D117" s="4"/>
      <c r="E117" s="4">
        <f>SUM(E80:P80)</f>
        <v>1008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x14ac:dyDescent="0.3">
      <c r="B118" s="4" t="s">
        <v>15</v>
      </c>
      <c r="C118" s="4"/>
      <c r="D118" s="4"/>
      <c r="E118" s="4">
        <f>SUM(E81:P81)</f>
        <v>456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x14ac:dyDescent="0.3">
      <c r="B119" s="4" t="s">
        <v>16</v>
      </c>
      <c r="C119" s="4"/>
      <c r="D119" s="4"/>
      <c r="E119" s="4">
        <f>SUM(E82:P82)</f>
        <v>577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x14ac:dyDescent="0.3">
      <c r="B120" s="4" t="s">
        <v>36</v>
      </c>
      <c r="C120" s="4"/>
      <c r="D120" s="4"/>
      <c r="E120" s="4">
        <f>SUM(E81:P81,E82:P82)</f>
        <v>1033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x14ac:dyDescent="0.3">
      <c r="B121" s="4" t="s">
        <v>37</v>
      </c>
      <c r="C121" s="4"/>
      <c r="D121" s="4"/>
      <c r="E121" s="4">
        <f>SUM(D102:D105)</f>
        <v>14576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x14ac:dyDescent="0.3">
      <c r="B122" s="4" t="s">
        <v>38</v>
      </c>
      <c r="C122" s="4"/>
      <c r="D122" s="4"/>
      <c r="E122" s="4">
        <f>SUM(D108:D111)</f>
        <v>1978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x14ac:dyDescent="0.3">
      <c r="B123" s="4" t="s">
        <v>22</v>
      </c>
      <c r="C123" s="4"/>
      <c r="D123" s="4"/>
      <c r="E123" s="8" t="e">
        <f>SUM(E90:P90)</f>
        <v>#DIV/0!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x14ac:dyDescent="0.3">
      <c r="B124" s="4" t="s">
        <v>23</v>
      </c>
      <c r="C124" s="4"/>
      <c r="D124" s="4"/>
      <c r="E124" s="8" t="e">
        <f>SUM(E91:P91)</f>
        <v>#DIV/0!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x14ac:dyDescent="0.3">
      <c r="B128" s="4"/>
      <c r="C128" s="4"/>
      <c r="D128" s="4"/>
      <c r="E128" s="4" t="e">
        <f>IF(#REF!=2021,"2020",IF(#REF!=2022,"2021",IF(#REF!=2023,"2022",IF(#REF!=2024,"2023",IF(#REF!=2025,"2024",IF(#REF!=2026,"2025",IF(#REF!=2027,"2026",IF(#REF!=2028,"2027",0))))))))</f>
        <v>#REF!</v>
      </c>
      <c r="F128" s="4" t="e">
        <f>IF(#REF!=2021,"2020",IF(#REF!=2022,"2021",IF(#REF!=2023,"2022",IF(#REF!=2024,"2023",IF(#REF!=2025,"2024",IF(#REF!=2026,"2025",IF(#REF!=2027,"2026",IF(#REF!=2028,"2027",0))))))))</f>
        <v>#REF!</v>
      </c>
      <c r="G128" s="4" t="e">
        <f>IF(#REF!=2021,"2020",IF(#REF!=2022,"2021",IF(#REF!=2023,"2022",IF(#REF!=2024,"2023",IF(#REF!=2025,"2024",IF(#REF!=2026,"2025",IF(#REF!=2027,"2026",IF(#REF!=2028,"2027",0))))))))</f>
        <v>#REF!</v>
      </c>
      <c r="H128" s="4" t="e">
        <f>IF(#REF!=2021,"2020",IF(#REF!=2022,"2021",IF(#REF!=2023,"2022",IF(#REF!=2024,"2023",IF(#REF!=2025,"2024",IF(#REF!=2026,"2025",IF(#REF!=2027,"2026",IF(#REF!=2028,"2027",0))))))))</f>
        <v>#REF!</v>
      </c>
      <c r="I128" s="4" t="e">
        <f>IF(#REF!=2021,"2020",IF(#REF!=2022,"2021",IF(#REF!=2023,"2022",IF(#REF!=2024,"2023",IF(#REF!=2025,"2024",IF(#REF!=2026,"2025",IF(#REF!=2027,"2026",IF(#REF!=2028,"2027",0))))))))</f>
        <v>#REF!</v>
      </c>
      <c r="J128" s="4" t="e">
        <f>IF(#REF!=2021,"2020",IF(#REF!=2022,"2021",IF(#REF!=2023,"2022",IF(#REF!=2024,"2023",IF(#REF!=2025,"2024",IF(#REF!=2026,"2025",IF(#REF!=2027,"2026",IF(#REF!=2028,"2027",0))))))))</f>
        <v>#REF!</v>
      </c>
      <c r="K128" s="4" t="e">
        <f>IF(#REF!=2021,"2020",IF(#REF!=2022,"2021",IF(#REF!=2023,"2022",IF(#REF!=2024,"2023",IF(#REF!=2025,"2024",IF(#REF!=2026,"2025",IF(#REF!=2027,"2026",IF(#REF!=2028,"2027",0))))))))</f>
        <v>#REF!</v>
      </c>
      <c r="L128" s="4" t="e">
        <f>IF(#REF!=2021,"2020",IF(#REF!=2022,"2021",IF(#REF!=2023,"2022",IF(#REF!=2024,"2023",IF(#REF!=2025,"2024",IF(#REF!=2026,"2025",IF(#REF!=2027,"2026",IF(#REF!=2028,"2027",0))))))))</f>
        <v>#REF!</v>
      </c>
      <c r="M128" s="4" t="e">
        <f>IF(#REF!=2021,"2020",IF(#REF!=2022,"2021",IF(#REF!=2023,"2022",IF(#REF!=2024,"2023",IF(#REF!=2025,"2024",IF(#REF!=2026,"2025",IF(#REF!=2027,"2026",IF(#REF!=2028,"2027",0))))))))</f>
        <v>#REF!</v>
      </c>
      <c r="N128" s="4">
        <f>$J$123+1</f>
        <v>1</v>
      </c>
      <c r="O128" s="4">
        <f t="shared" ref="O128:P128" si="10">$J$123+1</f>
        <v>1</v>
      </c>
      <c r="P128" s="4">
        <f t="shared" si="10"/>
        <v>1</v>
      </c>
      <c r="Q128" s="4"/>
      <c r="R128" s="4"/>
      <c r="S128" s="4"/>
      <c r="T128" s="4"/>
      <c r="U128" s="4"/>
      <c r="V128" s="4"/>
      <c r="W128" s="4"/>
      <c r="X128" s="4"/>
    </row>
    <row r="129" spans="2:24" ht="15.6" x14ac:dyDescent="0.3">
      <c r="B129" s="2" t="s">
        <v>0</v>
      </c>
      <c r="C129" s="2"/>
      <c r="D129" s="2"/>
      <c r="E129" s="2" t="s">
        <v>1</v>
      </c>
      <c r="F129" s="2" t="s">
        <v>2</v>
      </c>
      <c r="G129" s="2" t="s">
        <v>3</v>
      </c>
      <c r="H129" s="2" t="s">
        <v>4</v>
      </c>
      <c r="I129" s="2" t="s">
        <v>5</v>
      </c>
      <c r="J129" s="2" t="s">
        <v>6</v>
      </c>
      <c r="K129" s="2" t="s">
        <v>7</v>
      </c>
      <c r="L129" s="2" t="s">
        <v>8</v>
      </c>
      <c r="M129" s="2" t="s">
        <v>9</v>
      </c>
      <c r="N129" s="2" t="s">
        <v>10</v>
      </c>
      <c r="O129" s="2" t="s">
        <v>11</v>
      </c>
      <c r="P129" s="2" t="s">
        <v>12</v>
      </c>
      <c r="Q129" s="4"/>
      <c r="R129" s="4"/>
      <c r="S129" s="4"/>
      <c r="T129" s="4"/>
      <c r="U129" s="4"/>
      <c r="V129" s="4"/>
      <c r="W129" s="4"/>
      <c r="X129" s="4"/>
    </row>
    <row r="130" spans="2:24" ht="15.6" x14ac:dyDescent="0.3">
      <c r="B130" s="3" t="s">
        <v>39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5.6" x14ac:dyDescent="0.3">
      <c r="B132" s="3" t="s">
        <v>40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x14ac:dyDescent="0.3">
      <c r="B133" s="4" t="s">
        <v>41</v>
      </c>
      <c r="C133" s="4"/>
      <c r="D133" s="4"/>
      <c r="E133" s="8">
        <f>SUMIFS('[1]Marketing funnel_Backend'!$7:$7,'[1]Marketing funnel_Backend'!$2:$2,'[1]Marketing dashboard'!G$124,'[1]Marketing funnel_Backend'!$3:$3,'[1]Marketing dashboard'!G$125)</f>
        <v>64000</v>
      </c>
      <c r="F133" s="8">
        <f>SUMIFS('[1]Marketing funnel_Backend'!$7:$7,'[1]Marketing funnel_Backend'!$2:$2,'[1]Marketing dashboard'!H$124,'[1]Marketing funnel_Backend'!$3:$3,'[1]Marketing dashboard'!H$125)</f>
        <v>66000</v>
      </c>
      <c r="G133" s="8">
        <f>SUMIFS('[1]Marketing funnel_Backend'!$7:$7,'[1]Marketing funnel_Backend'!$2:$2,'[1]Marketing dashboard'!I$124,'[1]Marketing funnel_Backend'!$3:$3,'[1]Marketing dashboard'!I$125)</f>
        <v>70000</v>
      </c>
      <c r="H133" s="8">
        <f>SUMIFS('[1]Marketing funnel_Backend'!$7:$7,'[1]Marketing funnel_Backend'!$2:$2,'[1]Marketing dashboard'!J$124,'[1]Marketing funnel_Backend'!$3:$3,'[1]Marketing dashboard'!J$125)</f>
        <v>68000</v>
      </c>
      <c r="I133" s="8">
        <f>SUMIFS('[1]Marketing funnel_Backend'!$7:$7,'[1]Marketing funnel_Backend'!$2:$2,'[1]Marketing dashboard'!K$124,'[1]Marketing funnel_Backend'!$3:$3,'[1]Marketing dashboard'!K$125)</f>
        <v>68000</v>
      </c>
      <c r="J133" s="8">
        <f>SUMIFS('[1]Marketing funnel_Backend'!$7:$7,'[1]Marketing funnel_Backend'!$2:$2,'[1]Marketing dashboard'!L$124,'[1]Marketing funnel_Backend'!$3:$3,'[1]Marketing dashboard'!L$125)</f>
        <v>66000</v>
      </c>
      <c r="K133" s="8">
        <f>SUMIFS('[1]Marketing funnel_Backend'!$7:$7,'[1]Marketing funnel_Backend'!$2:$2,'[1]Marketing dashboard'!M$124,'[1]Marketing funnel_Backend'!$3:$3,'[1]Marketing dashboard'!M$125)</f>
        <v>70000</v>
      </c>
      <c r="L133" s="8">
        <f>SUMIFS('[1]Marketing funnel_Backend'!$7:$7,'[1]Marketing funnel_Backend'!$2:$2,'[1]Marketing dashboard'!N$124,'[1]Marketing funnel_Backend'!$3:$3,'[1]Marketing dashboard'!N$125)</f>
        <v>66000</v>
      </c>
      <c r="M133" s="8">
        <f>SUMIFS('[1]Marketing funnel_Backend'!$7:$7,'[1]Marketing funnel_Backend'!$2:$2,'[1]Marketing dashboard'!O$124,'[1]Marketing funnel_Backend'!$3:$3,'[1]Marketing dashboard'!O$125)</f>
        <v>69000</v>
      </c>
      <c r="N133" s="8">
        <f>SUMIFS('[1]Marketing funnel_Backend'!$7:$7,'[1]Marketing funnel_Backend'!$2:$2,'[1]Marketing dashboard'!P$124,'[1]Marketing funnel_Backend'!$3:$3,'[1]Marketing dashboard'!P$125)</f>
        <v>0</v>
      </c>
      <c r="O133" s="8">
        <f>SUMIFS('[1]Marketing funnel_Backend'!$7:$7,'[1]Marketing funnel_Backend'!$2:$2,'[1]Marketing dashboard'!Q$124,'[1]Marketing funnel_Backend'!$3:$3,'[1]Marketing dashboard'!Q$125)</f>
        <v>0</v>
      </c>
      <c r="P133" s="8">
        <f>SUMIFS('[1]Marketing funnel_Backend'!$7:$7,'[1]Marketing funnel_Backend'!$2:$2,'[1]Marketing dashboard'!R$124,'[1]Marketing funnel_Backend'!$3:$3,'[1]Marketing dashboard'!R$125)</f>
        <v>0</v>
      </c>
      <c r="Q133" s="4"/>
      <c r="R133" s="4"/>
      <c r="S133" s="4"/>
      <c r="T133" s="4"/>
      <c r="U133" s="4"/>
      <c r="V133" s="4"/>
      <c r="W133" s="4"/>
      <c r="X133" s="4"/>
    </row>
    <row r="134" spans="2:24" x14ac:dyDescent="0.3">
      <c r="B134" s="4" t="s">
        <v>22</v>
      </c>
      <c r="C134" s="4"/>
      <c r="D134" s="4"/>
      <c r="E134" s="8">
        <f>SUMIFS('[1]Marketing funnel_Backend'!$8:$8,'[1]Marketing funnel_Backend'!$2:$2,'[1]Marketing dashboard'!G$124,'[1]Marketing funnel_Backend'!$3:$3,'[1]Marketing dashboard'!G$125)</f>
        <v>115</v>
      </c>
      <c r="F134" s="8">
        <f>SUMIFS('[1]Marketing funnel_Backend'!$8:$8,'[1]Marketing funnel_Backend'!$2:$2,'[1]Marketing dashboard'!H$124,'[1]Marketing funnel_Backend'!$3:$3,'[1]Marketing dashboard'!H$125)</f>
        <v>115</v>
      </c>
      <c r="G134" s="8">
        <f>SUMIFS('[1]Marketing funnel_Backend'!$8:$8,'[1]Marketing funnel_Backend'!$2:$2,'[1]Marketing dashboard'!I$124,'[1]Marketing funnel_Backend'!$3:$3,'[1]Marketing dashboard'!I$125)</f>
        <v>115</v>
      </c>
      <c r="H134" s="8">
        <f>SUMIFS('[1]Marketing funnel_Backend'!$8:$8,'[1]Marketing funnel_Backend'!$2:$2,'[1]Marketing dashboard'!J$124,'[1]Marketing funnel_Backend'!$3:$3,'[1]Marketing dashboard'!J$125)</f>
        <v>115</v>
      </c>
      <c r="I134" s="8">
        <f>SUMIFS('[1]Marketing funnel_Backend'!$8:$8,'[1]Marketing funnel_Backend'!$2:$2,'[1]Marketing dashboard'!K$124,'[1]Marketing funnel_Backend'!$3:$3,'[1]Marketing dashboard'!K$125)</f>
        <v>115</v>
      </c>
      <c r="J134" s="8">
        <f>SUMIFS('[1]Marketing funnel_Backend'!$8:$8,'[1]Marketing funnel_Backend'!$2:$2,'[1]Marketing dashboard'!L$124,'[1]Marketing funnel_Backend'!$3:$3,'[1]Marketing dashboard'!L$125)</f>
        <v>115</v>
      </c>
      <c r="K134" s="8">
        <f>SUMIFS('[1]Marketing funnel_Backend'!$8:$8,'[1]Marketing funnel_Backend'!$2:$2,'[1]Marketing dashboard'!M$124,'[1]Marketing funnel_Backend'!$3:$3,'[1]Marketing dashboard'!M$125)</f>
        <v>115</v>
      </c>
      <c r="L134" s="8">
        <f>SUMIFS('[1]Marketing funnel_Backend'!$8:$8,'[1]Marketing funnel_Backend'!$2:$2,'[1]Marketing dashboard'!N$124,'[1]Marketing funnel_Backend'!$3:$3,'[1]Marketing dashboard'!N$125)</f>
        <v>115</v>
      </c>
      <c r="M134" s="8">
        <f>SUMIFS('[1]Marketing funnel_Backend'!$8:$8,'[1]Marketing funnel_Backend'!$2:$2,'[1]Marketing dashboard'!O$124,'[1]Marketing funnel_Backend'!$3:$3,'[1]Marketing dashboard'!O$125)</f>
        <v>115</v>
      </c>
      <c r="N134" s="8">
        <f>SUMIFS('[1]Marketing funnel_Backend'!$8:$8,'[1]Marketing funnel_Backend'!$2:$2,'[1]Marketing dashboard'!P$124,'[1]Marketing funnel_Backend'!$3:$3,'[1]Marketing dashboard'!P$125)</f>
        <v>0</v>
      </c>
      <c r="O134" s="8">
        <f>SUMIFS('[1]Marketing funnel_Backend'!$8:$8,'[1]Marketing funnel_Backend'!$2:$2,'[1]Marketing dashboard'!Q$124,'[1]Marketing funnel_Backend'!$3:$3,'[1]Marketing dashboard'!Q$125)</f>
        <v>0</v>
      </c>
      <c r="P134" s="8">
        <f>SUMIFS('[1]Marketing funnel_Backend'!$8:$8,'[1]Marketing funnel_Backend'!$2:$2,'[1]Marketing dashboard'!R$124,'[1]Marketing funnel_Backend'!$3:$3,'[1]Marketing dashboard'!R$125)</f>
        <v>0</v>
      </c>
      <c r="Q134" s="4"/>
      <c r="R134" s="4"/>
      <c r="S134" s="4"/>
      <c r="T134" s="4"/>
      <c r="U134" s="4"/>
      <c r="V134" s="4"/>
      <c r="W134" s="4"/>
      <c r="X134" s="4"/>
    </row>
    <row r="135" spans="2:24" x14ac:dyDescent="0.3">
      <c r="B135" s="4" t="s">
        <v>42</v>
      </c>
      <c r="C135" s="4"/>
      <c r="D135" s="4"/>
      <c r="E135" s="4">
        <f>SUMIFS('[1]Marketing funnel_Backend'!$9:$9,'[1]Marketing funnel_Backend'!$2:$2,'[1]Marketing dashboard'!G$124,'[1]Marketing funnel_Backend'!$3:$3,'[1]Marketing dashboard'!G$125)</f>
        <v>1724</v>
      </c>
      <c r="F135" s="4">
        <f>SUMIFS('[1]Marketing funnel_Backend'!$9:$9,'[1]Marketing funnel_Backend'!$2:$2,'[1]Marketing dashboard'!H$124,'[1]Marketing funnel_Backend'!$3:$3,'[1]Marketing dashboard'!H$125)</f>
        <v>1776</v>
      </c>
      <c r="G135" s="4">
        <f>SUMIFS('[1]Marketing funnel_Backend'!$9:$9,'[1]Marketing funnel_Backend'!$2:$2,'[1]Marketing dashboard'!I$124,'[1]Marketing funnel_Backend'!$3:$3,'[1]Marketing dashboard'!I$125)</f>
        <v>1885</v>
      </c>
      <c r="H135" s="4">
        <f>SUMIFS('[1]Marketing funnel_Backend'!$9:$9,'[1]Marketing funnel_Backend'!$2:$2,'[1]Marketing dashboard'!J$124,'[1]Marketing funnel_Backend'!$3:$3,'[1]Marketing dashboard'!J$125)</f>
        <v>1832</v>
      </c>
      <c r="I135" s="4">
        <f>SUMIFS('[1]Marketing funnel_Backend'!$9:$9,'[1]Marketing funnel_Backend'!$2:$2,'[1]Marketing dashboard'!K$124,'[1]Marketing funnel_Backend'!$3:$3,'[1]Marketing dashboard'!K$125)</f>
        <v>1832</v>
      </c>
      <c r="J135" s="4">
        <f>SUMIFS('[1]Marketing funnel_Backend'!$9:$9,'[1]Marketing funnel_Backend'!$2:$2,'[1]Marketing dashboard'!L$124,'[1]Marketing funnel_Backend'!$3:$3,'[1]Marketing dashboard'!L$125)</f>
        <v>1776</v>
      </c>
      <c r="K135" s="4">
        <f>SUMIFS('[1]Marketing funnel_Backend'!$9:$9,'[1]Marketing funnel_Backend'!$2:$2,'[1]Marketing dashboard'!M$124,'[1]Marketing funnel_Backend'!$3:$3,'[1]Marketing dashboard'!M$125)</f>
        <v>1885</v>
      </c>
      <c r="L135" s="4">
        <f>SUMIFS('[1]Marketing funnel_Backend'!$9:$9,'[1]Marketing funnel_Backend'!$2:$2,'[1]Marketing dashboard'!N$124,'[1]Marketing funnel_Backend'!$3:$3,'[1]Marketing dashboard'!N$125)</f>
        <v>1776</v>
      </c>
      <c r="M135" s="4">
        <f>SUMIFS('[1]Marketing funnel_Backend'!$9:$9,'[1]Marketing funnel_Backend'!$2:$2,'[1]Marketing dashboard'!O$124,'[1]Marketing funnel_Backend'!$3:$3,'[1]Marketing dashboard'!O$125)</f>
        <v>1860</v>
      </c>
      <c r="N135" s="4">
        <f>SUMIFS('[1]Marketing funnel_Backend'!$9:$9,'[1]Marketing funnel_Backend'!$2:$2,'[1]Marketing dashboard'!P$124,'[1]Marketing funnel_Backend'!$3:$3,'[1]Marketing dashboard'!P$125)</f>
        <v>0</v>
      </c>
      <c r="O135" s="4">
        <f>SUMIFS('[1]Marketing funnel_Backend'!$9:$9,'[1]Marketing funnel_Backend'!$2:$2,'[1]Marketing dashboard'!Q$124,'[1]Marketing funnel_Backend'!$3:$3,'[1]Marketing dashboard'!Q$125)</f>
        <v>0</v>
      </c>
      <c r="P135" s="4">
        <f>SUMIFS('[1]Marketing funnel_Backend'!$9:$9,'[1]Marketing funnel_Backend'!$2:$2,'[1]Marketing dashboard'!R$124,'[1]Marketing funnel_Backend'!$3:$3,'[1]Marketing dashboard'!R$125)</f>
        <v>0</v>
      </c>
      <c r="Q135" s="4"/>
      <c r="R135" s="4"/>
      <c r="S135" s="4"/>
      <c r="T135" s="4"/>
      <c r="U135" s="4"/>
      <c r="V135" s="4"/>
      <c r="W135" s="4"/>
      <c r="X135" s="4"/>
    </row>
    <row r="136" spans="2:24" x14ac:dyDescent="0.3">
      <c r="B136" s="4" t="s">
        <v>20</v>
      </c>
      <c r="C136" s="4"/>
      <c r="D136" s="4"/>
      <c r="E136" s="4">
        <f>SUMIFS('[1]Marketing funnel_Backend'!$10:$10,'[1]Marketing funnel_Backend'!$2:$2,'[1]Marketing dashboard'!G$124,'[1]Marketing funnel_Backend'!$3:$3,'[1]Marketing dashboard'!G$125)</f>
        <v>556</v>
      </c>
      <c r="F136" s="4">
        <f>SUMIFS('[1]Marketing funnel_Backend'!$10:$10,'[1]Marketing funnel_Backend'!$2:$2,'[1]Marketing dashboard'!H$124,'[1]Marketing funnel_Backend'!$3:$3,'[1]Marketing dashboard'!H$125)</f>
        <v>573</v>
      </c>
      <c r="G136" s="4">
        <f>SUMIFS('[1]Marketing funnel_Backend'!$10:$10,'[1]Marketing funnel_Backend'!$2:$2,'[1]Marketing dashboard'!I$124,'[1]Marketing funnel_Backend'!$3:$3,'[1]Marketing dashboard'!I$125)</f>
        <v>608</v>
      </c>
      <c r="H136" s="4">
        <f>SUMIFS('[1]Marketing funnel_Backend'!$10:$10,'[1]Marketing funnel_Backend'!$2:$2,'[1]Marketing dashboard'!J$124,'[1]Marketing funnel_Backend'!$3:$3,'[1]Marketing dashboard'!J$125)</f>
        <v>591</v>
      </c>
      <c r="I136" s="4">
        <f>SUMIFS('[1]Marketing funnel_Backend'!$10:$10,'[1]Marketing funnel_Backend'!$2:$2,'[1]Marketing dashboard'!K$124,'[1]Marketing funnel_Backend'!$3:$3,'[1]Marketing dashboard'!K$125)</f>
        <v>591</v>
      </c>
      <c r="J136" s="4">
        <f>SUMIFS('[1]Marketing funnel_Backend'!$10:$10,'[1]Marketing funnel_Backend'!$2:$2,'[1]Marketing dashboard'!L$124,'[1]Marketing funnel_Backend'!$3:$3,'[1]Marketing dashboard'!L$125)</f>
        <v>573</v>
      </c>
      <c r="K136" s="4">
        <f>SUMIFS('[1]Marketing funnel_Backend'!$10:$10,'[1]Marketing funnel_Backend'!$2:$2,'[1]Marketing dashboard'!M$124,'[1]Marketing funnel_Backend'!$3:$3,'[1]Marketing dashboard'!M$125)</f>
        <v>608</v>
      </c>
      <c r="L136" s="4">
        <f>SUMIFS('[1]Marketing funnel_Backend'!$10:$10,'[1]Marketing funnel_Backend'!$2:$2,'[1]Marketing dashboard'!N$124,'[1]Marketing funnel_Backend'!$3:$3,'[1]Marketing dashboard'!N$125)</f>
        <v>573</v>
      </c>
      <c r="M136" s="4">
        <f>SUMIFS('[1]Marketing funnel_Backend'!$10:$10,'[1]Marketing funnel_Backend'!$2:$2,'[1]Marketing dashboard'!O$124,'[1]Marketing funnel_Backend'!$3:$3,'[1]Marketing dashboard'!O$125)</f>
        <v>600</v>
      </c>
      <c r="N136" s="4">
        <f>SUMIFS('[1]Marketing funnel_Backend'!$10:$10,'[1]Marketing funnel_Backend'!$2:$2,'[1]Marketing dashboard'!P$124,'[1]Marketing funnel_Backend'!$3:$3,'[1]Marketing dashboard'!P$125)</f>
        <v>0</v>
      </c>
      <c r="O136" s="4">
        <f>SUMIFS('[1]Marketing funnel_Backend'!$10:$10,'[1]Marketing funnel_Backend'!$2:$2,'[1]Marketing dashboard'!Q$124,'[1]Marketing funnel_Backend'!$3:$3,'[1]Marketing dashboard'!Q$125)</f>
        <v>0</v>
      </c>
      <c r="P136" s="4">
        <f>SUMIFS('[1]Marketing funnel_Backend'!$10:$10,'[1]Marketing funnel_Backend'!$2:$2,'[1]Marketing dashboard'!R$124,'[1]Marketing funnel_Backend'!$3:$3,'[1]Marketing dashboard'!R$125)</f>
        <v>0</v>
      </c>
      <c r="Q136" s="4"/>
      <c r="R136" s="4"/>
      <c r="S136" s="4"/>
      <c r="T136" s="4"/>
      <c r="U136" s="4"/>
      <c r="V136" s="4"/>
      <c r="W136" s="4"/>
      <c r="X136" s="4"/>
    </row>
    <row r="137" spans="2:24" x14ac:dyDescent="0.3">
      <c r="B137" s="4" t="s">
        <v>30</v>
      </c>
      <c r="C137" s="4"/>
      <c r="D137" s="4"/>
      <c r="E137" s="4">
        <f>SUMIFS('[1]Marketing funnel_Backend'!$11:$11,'[1]Marketing funnel_Backend'!$2:$2,'[1]Marketing dashboard'!G$124,'[1]Marketing funnel_Backend'!$3:$3,'[1]Marketing dashboard'!G$125)</f>
        <v>40</v>
      </c>
      <c r="F137" s="4">
        <f>SUMIFS('[1]Marketing funnel_Backend'!$11:$11,'[1]Marketing funnel_Backend'!$2:$2,'[1]Marketing dashboard'!H$124,'[1]Marketing funnel_Backend'!$3:$3,'[1]Marketing dashboard'!H$125)</f>
        <v>41</v>
      </c>
      <c r="G137" s="4">
        <f>SUMIFS('[1]Marketing funnel_Backend'!$11:$11,'[1]Marketing funnel_Backend'!$2:$2,'[1]Marketing dashboard'!I$124,'[1]Marketing funnel_Backend'!$3:$3,'[1]Marketing dashboard'!I$125)</f>
        <v>43</v>
      </c>
      <c r="H137" s="4">
        <f>SUMIFS('[1]Marketing funnel_Backend'!$11:$11,'[1]Marketing funnel_Backend'!$2:$2,'[1]Marketing dashboard'!J$124,'[1]Marketing funnel_Backend'!$3:$3,'[1]Marketing dashboard'!J$125)</f>
        <v>42</v>
      </c>
      <c r="I137" s="4">
        <f>SUMIFS('[1]Marketing funnel_Backend'!$11:$11,'[1]Marketing funnel_Backend'!$2:$2,'[1]Marketing dashboard'!K$124,'[1]Marketing funnel_Backend'!$3:$3,'[1]Marketing dashboard'!K$125)</f>
        <v>42</v>
      </c>
      <c r="J137" s="4">
        <f>SUMIFS('[1]Marketing funnel_Backend'!$11:$11,'[1]Marketing funnel_Backend'!$2:$2,'[1]Marketing dashboard'!L$124,'[1]Marketing funnel_Backend'!$3:$3,'[1]Marketing dashboard'!L$125)</f>
        <v>41</v>
      </c>
      <c r="K137" s="4">
        <f>SUMIFS('[1]Marketing funnel_Backend'!$11:$11,'[1]Marketing funnel_Backend'!$2:$2,'[1]Marketing dashboard'!M$124,'[1]Marketing funnel_Backend'!$3:$3,'[1]Marketing dashboard'!M$125)</f>
        <v>43</v>
      </c>
      <c r="L137" s="4">
        <f>SUMIFS('[1]Marketing funnel_Backend'!$11:$11,'[1]Marketing funnel_Backend'!$2:$2,'[1]Marketing dashboard'!N$124,'[1]Marketing funnel_Backend'!$3:$3,'[1]Marketing dashboard'!N$125)</f>
        <v>41</v>
      </c>
      <c r="M137" s="4">
        <f>SUMIFS('[1]Marketing funnel_Backend'!$11:$11,'[1]Marketing funnel_Backend'!$2:$2,'[1]Marketing dashboard'!O$124,'[1]Marketing funnel_Backend'!$3:$3,'[1]Marketing dashboard'!O$125)</f>
        <v>43</v>
      </c>
      <c r="N137" s="4">
        <f>SUMIFS('[1]Marketing funnel_Backend'!$11:$11,'[1]Marketing funnel_Backend'!$2:$2,'[1]Marketing dashboard'!P$124,'[1]Marketing funnel_Backend'!$3:$3,'[1]Marketing dashboard'!P$125)</f>
        <v>0</v>
      </c>
      <c r="O137" s="4">
        <f>SUMIFS('[1]Marketing funnel_Backend'!$11:$11,'[1]Marketing funnel_Backend'!$2:$2,'[1]Marketing dashboard'!Q$124,'[1]Marketing funnel_Backend'!$3:$3,'[1]Marketing dashboard'!Q$125)</f>
        <v>0</v>
      </c>
      <c r="P137" s="4">
        <f>SUMIFS('[1]Marketing funnel_Backend'!$11:$11,'[1]Marketing funnel_Backend'!$2:$2,'[1]Marketing dashboard'!R$124,'[1]Marketing funnel_Backend'!$3:$3,'[1]Marketing dashboard'!R$125)</f>
        <v>0</v>
      </c>
      <c r="Q137" s="4"/>
      <c r="R137" s="4"/>
      <c r="S137" s="4"/>
      <c r="T137" s="4"/>
      <c r="U137" s="4"/>
      <c r="V137" s="4"/>
      <c r="W137" s="4"/>
      <c r="X137" s="4"/>
    </row>
    <row r="138" spans="2:24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 x14ac:dyDescent="0.3">
      <c r="B139" s="4" t="s">
        <v>43</v>
      </c>
      <c r="C139" s="4"/>
      <c r="D139" s="4"/>
      <c r="E139" s="4">
        <f>SUMIFS([1]CRM!$10:$10,[1]CRM!$2:$2,'[1]Marketing dashboard'!G$124,[1]CRM!$3:$3,'[1]Marketing dashboard'!G$125)</f>
        <v>22</v>
      </c>
      <c r="F139" s="4">
        <f>SUMIFS([1]CRM!$10:$10,[1]CRM!$2:$2,'[1]Marketing dashboard'!H$124,[1]CRM!$3:$3,'[1]Marketing dashboard'!H$125)</f>
        <v>23</v>
      </c>
      <c r="G139" s="4">
        <f>SUMIFS([1]CRM!$10:$10,[1]CRM!$2:$2,'[1]Marketing dashboard'!I$124,[1]CRM!$3:$3,'[1]Marketing dashboard'!I$125)</f>
        <v>24</v>
      </c>
      <c r="H139" s="4">
        <f>SUMIFS([1]CRM!$10:$10,[1]CRM!$2:$2,'[1]Marketing dashboard'!J$124,[1]CRM!$3:$3,'[1]Marketing dashboard'!J$125)</f>
        <v>23</v>
      </c>
      <c r="I139" s="4">
        <f>SUMIFS([1]CRM!$10:$10,[1]CRM!$2:$2,'[1]Marketing dashboard'!K$124,[1]CRM!$3:$3,'[1]Marketing dashboard'!K$125)</f>
        <v>23</v>
      </c>
      <c r="J139" s="4">
        <f>SUMIFS([1]CRM!$10:$10,[1]CRM!$2:$2,'[1]Marketing dashboard'!L$124,[1]CRM!$3:$3,'[1]Marketing dashboard'!L$125)</f>
        <v>23</v>
      </c>
      <c r="K139" s="4">
        <f>SUMIFS([1]CRM!$10:$10,[1]CRM!$2:$2,'[1]Marketing dashboard'!M$124,[1]CRM!$3:$3,'[1]Marketing dashboard'!M$125)</f>
        <v>24</v>
      </c>
      <c r="L139" s="4">
        <f>SUMIFS([1]CRM!$10:$10,[1]CRM!$2:$2,'[1]Marketing dashboard'!N$124,[1]CRM!$3:$3,'[1]Marketing dashboard'!N$125)</f>
        <v>23</v>
      </c>
      <c r="M139" s="4">
        <f>SUMIFS([1]CRM!$10:$10,[1]CRM!$2:$2,'[1]Marketing dashboard'!O$124,[1]CRM!$3:$3,'[1]Marketing dashboard'!O$125)</f>
        <v>24</v>
      </c>
      <c r="N139" s="4">
        <f>SUMIFS([1]CRM!$10:$10,[1]CRM!$2:$2,'[1]Marketing dashboard'!P$124,[1]CRM!$3:$3,'[1]Marketing dashboard'!P$125)</f>
        <v>0</v>
      </c>
      <c r="O139" s="4">
        <f>SUMIFS([1]CRM!$10:$10,[1]CRM!$2:$2,'[1]Marketing dashboard'!Q$124,[1]CRM!$3:$3,'[1]Marketing dashboard'!Q$125)</f>
        <v>0</v>
      </c>
      <c r="P139" s="4">
        <f>SUMIFS([1]CRM!$10:$10,[1]CRM!$2:$2,'[1]Marketing dashboard'!R$124,[1]CRM!$3:$3,'[1]Marketing dashboard'!R$125)</f>
        <v>0</v>
      </c>
      <c r="Q139" s="4"/>
      <c r="R139" s="4"/>
      <c r="S139" s="4"/>
      <c r="T139" s="4"/>
      <c r="U139" s="4"/>
      <c r="V139" s="4"/>
      <c r="W139" s="4"/>
      <c r="X139" s="4"/>
    </row>
    <row r="140" spans="2:24" x14ac:dyDescent="0.3">
      <c r="B140" s="4" t="s">
        <v>44</v>
      </c>
      <c r="C140" s="4"/>
      <c r="D140" s="4"/>
      <c r="E140" s="4">
        <f>SUMIFS([1]CRM!$11:$11,[1]CRM!$2:$2,'[1]Marketing dashboard'!G$124,[1]CRM!$3:$3,'[1]Marketing dashboard'!G$125)</f>
        <v>10</v>
      </c>
      <c r="F140" s="4">
        <f>SUMIFS([1]CRM!$11:$11,[1]CRM!$2:$2,'[1]Marketing dashboard'!H$124,[1]CRM!$3:$3,'[1]Marketing dashboard'!H$125)</f>
        <v>10</v>
      </c>
      <c r="G140" s="4">
        <f>SUMIFS([1]CRM!$11:$11,[1]CRM!$2:$2,'[1]Marketing dashboard'!I$124,[1]CRM!$3:$3,'[1]Marketing dashboard'!I$125)</f>
        <v>11</v>
      </c>
      <c r="H140" s="4">
        <f>SUMIFS([1]CRM!$11:$11,[1]CRM!$2:$2,'[1]Marketing dashboard'!J$124,[1]CRM!$3:$3,'[1]Marketing dashboard'!J$125)</f>
        <v>10</v>
      </c>
      <c r="I140" s="4">
        <f>SUMIFS([1]CRM!$11:$11,[1]CRM!$2:$2,'[1]Marketing dashboard'!K$124,[1]CRM!$3:$3,'[1]Marketing dashboard'!K$125)</f>
        <v>10</v>
      </c>
      <c r="J140" s="4">
        <f>SUMIFS([1]CRM!$11:$11,[1]CRM!$2:$2,'[1]Marketing dashboard'!L$124,[1]CRM!$3:$3,'[1]Marketing dashboard'!L$125)</f>
        <v>10</v>
      </c>
      <c r="K140" s="4">
        <f>SUMIFS([1]CRM!$11:$11,[1]CRM!$2:$2,'[1]Marketing dashboard'!M$124,[1]CRM!$3:$3,'[1]Marketing dashboard'!M$125)</f>
        <v>11</v>
      </c>
      <c r="L140" s="4">
        <f>SUMIFS([1]CRM!$11:$11,[1]CRM!$2:$2,'[1]Marketing dashboard'!N$124,[1]CRM!$3:$3,'[1]Marketing dashboard'!N$125)</f>
        <v>10</v>
      </c>
      <c r="M140" s="4">
        <f>SUMIFS([1]CRM!$11:$11,[1]CRM!$2:$2,'[1]Marketing dashboard'!O$124,[1]CRM!$3:$3,'[1]Marketing dashboard'!O$125)</f>
        <v>11</v>
      </c>
      <c r="N140" s="4">
        <f>SUMIFS([1]CRM!$11:$11,[1]CRM!$2:$2,'[1]Marketing dashboard'!P$124,[1]CRM!$3:$3,'[1]Marketing dashboard'!P$125)</f>
        <v>0</v>
      </c>
      <c r="O140" s="4">
        <f>SUMIFS([1]CRM!$11:$11,[1]CRM!$2:$2,'[1]Marketing dashboard'!Q$124,[1]CRM!$3:$3,'[1]Marketing dashboard'!Q$125)</f>
        <v>0</v>
      </c>
      <c r="P140" s="4">
        <f>SUMIFS([1]CRM!$11:$11,[1]CRM!$2:$2,'[1]Marketing dashboard'!R$124,[1]CRM!$3:$3,'[1]Marketing dashboard'!R$125)</f>
        <v>0</v>
      </c>
      <c r="Q140" s="4"/>
      <c r="R140" s="4"/>
      <c r="S140" s="4"/>
      <c r="T140" s="4"/>
      <c r="U140" s="4"/>
      <c r="V140" s="4"/>
      <c r="W140" s="4"/>
      <c r="X140" s="4"/>
    </row>
    <row r="141" spans="2:24" x14ac:dyDescent="0.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 ht="15.6" x14ac:dyDescent="0.3">
      <c r="B142" s="3" t="s">
        <v>45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 x14ac:dyDescent="0.3">
      <c r="B143" s="4" t="s">
        <v>41</v>
      </c>
      <c r="C143" s="4"/>
      <c r="D143" s="4"/>
      <c r="E143" s="8">
        <f>SUMIFS('[1]Marketing funnel_Backend'!$14:$14,'[1]Marketing funnel_Backend'!$2:$2,'[1]Marketing dashboard'!G$124,'[1]Marketing funnel_Backend'!$3:$3,'[1]Marketing dashboard'!G$125)</f>
        <v>61000</v>
      </c>
      <c r="F143" s="8">
        <f>SUMIFS('[1]Marketing funnel_Backend'!$14:$14,'[1]Marketing funnel_Backend'!$2:$2,'[1]Marketing dashboard'!H$124,'[1]Marketing funnel_Backend'!$3:$3,'[1]Marketing dashboard'!H$125)</f>
        <v>62000</v>
      </c>
      <c r="G143" s="8">
        <f>SUMIFS('[1]Marketing funnel_Backend'!$14:$14,'[1]Marketing funnel_Backend'!$2:$2,'[1]Marketing dashboard'!I$124,'[1]Marketing funnel_Backend'!$3:$3,'[1]Marketing dashboard'!I$125)</f>
        <v>64500</v>
      </c>
      <c r="H143" s="8">
        <f>SUMIFS('[1]Marketing funnel_Backend'!$14:$14,'[1]Marketing funnel_Backend'!$2:$2,'[1]Marketing dashboard'!J$124,'[1]Marketing funnel_Backend'!$3:$3,'[1]Marketing dashboard'!J$125)</f>
        <v>66500</v>
      </c>
      <c r="I143" s="8">
        <f>SUMIFS('[1]Marketing funnel_Backend'!$14:$14,'[1]Marketing funnel_Backend'!$2:$2,'[1]Marketing dashboard'!K$124,'[1]Marketing funnel_Backend'!$3:$3,'[1]Marketing dashboard'!K$125)</f>
        <v>65500</v>
      </c>
      <c r="J143" s="8">
        <f>SUMIFS('[1]Marketing funnel_Backend'!$14:$14,'[1]Marketing funnel_Backend'!$2:$2,'[1]Marketing dashboard'!L$124,'[1]Marketing funnel_Backend'!$3:$3,'[1]Marketing dashboard'!L$125)</f>
        <v>61500</v>
      </c>
      <c r="K143" s="8">
        <f>SUMIFS('[1]Marketing funnel_Backend'!$14:$14,'[1]Marketing funnel_Backend'!$2:$2,'[1]Marketing dashboard'!M$124,'[1]Marketing funnel_Backend'!$3:$3,'[1]Marketing dashboard'!M$125)</f>
        <v>61500</v>
      </c>
      <c r="L143" s="8">
        <f>SUMIFS('[1]Marketing funnel_Backend'!$14:$14,'[1]Marketing funnel_Backend'!$2:$2,'[1]Marketing dashboard'!N$124,'[1]Marketing funnel_Backend'!$3:$3,'[1]Marketing dashboard'!N$125)</f>
        <v>64500</v>
      </c>
      <c r="M143" s="8">
        <f>SUMIFS('[1]Marketing funnel_Backend'!$14:$14,'[1]Marketing funnel_Backend'!$2:$2,'[1]Marketing dashboard'!O$124,'[1]Marketing funnel_Backend'!$3:$3,'[1]Marketing dashboard'!O$125)</f>
        <v>62500</v>
      </c>
      <c r="N143" s="8">
        <f>SUMIFS('[1]Marketing funnel_Backend'!$14:$14,'[1]Marketing funnel_Backend'!$2:$2,'[1]Marketing dashboard'!P$124,'[1]Marketing funnel_Backend'!$3:$3,'[1]Marketing dashboard'!P$125)</f>
        <v>0</v>
      </c>
      <c r="O143" s="8">
        <f>SUMIFS('[1]Marketing funnel_Backend'!$14:$14,'[1]Marketing funnel_Backend'!$2:$2,'[1]Marketing dashboard'!Q$124,'[1]Marketing funnel_Backend'!$3:$3,'[1]Marketing dashboard'!Q$125)</f>
        <v>0</v>
      </c>
      <c r="P143" s="8">
        <f>SUMIFS('[1]Marketing funnel_Backend'!$14:$14,'[1]Marketing funnel_Backend'!$2:$2,'[1]Marketing dashboard'!R$124,'[1]Marketing funnel_Backend'!$3:$3,'[1]Marketing dashboard'!R$125)</f>
        <v>0</v>
      </c>
      <c r="Q143" s="4"/>
      <c r="R143" s="4"/>
      <c r="S143" s="4"/>
      <c r="T143" s="4"/>
      <c r="U143" s="4"/>
      <c r="V143" s="4"/>
      <c r="W143" s="4"/>
      <c r="X143" s="4"/>
    </row>
    <row r="144" spans="2:24" x14ac:dyDescent="0.3">
      <c r="B144" s="4" t="s">
        <v>22</v>
      </c>
      <c r="C144" s="4"/>
      <c r="D144" s="4"/>
      <c r="E144" s="8">
        <f>SUMIFS('[1]Marketing funnel_Backend'!$15:$15,'[1]Marketing funnel_Backend'!$2:$2,'[1]Marketing dashboard'!G$124,'[1]Marketing funnel_Backend'!$3:$3,'[1]Marketing dashboard'!G$125)</f>
        <v>190</v>
      </c>
      <c r="F144" s="8">
        <f>SUMIFS('[1]Marketing funnel_Backend'!$15:$15,'[1]Marketing funnel_Backend'!$2:$2,'[1]Marketing dashboard'!H$124,'[1]Marketing funnel_Backend'!$3:$3,'[1]Marketing dashboard'!H$125)</f>
        <v>190</v>
      </c>
      <c r="G144" s="8">
        <f>SUMIFS('[1]Marketing funnel_Backend'!$15:$15,'[1]Marketing funnel_Backend'!$2:$2,'[1]Marketing dashboard'!I$124,'[1]Marketing funnel_Backend'!$3:$3,'[1]Marketing dashboard'!I$125)</f>
        <v>190</v>
      </c>
      <c r="H144" s="8">
        <f>SUMIFS('[1]Marketing funnel_Backend'!$15:$15,'[1]Marketing funnel_Backend'!$2:$2,'[1]Marketing dashboard'!J$124,'[1]Marketing funnel_Backend'!$3:$3,'[1]Marketing dashboard'!J$125)</f>
        <v>190</v>
      </c>
      <c r="I144" s="8">
        <f>SUMIFS('[1]Marketing funnel_Backend'!$15:$15,'[1]Marketing funnel_Backend'!$2:$2,'[1]Marketing dashboard'!K$124,'[1]Marketing funnel_Backend'!$3:$3,'[1]Marketing dashboard'!K$125)</f>
        <v>190</v>
      </c>
      <c r="J144" s="8">
        <f>SUMIFS('[1]Marketing funnel_Backend'!$15:$15,'[1]Marketing funnel_Backend'!$2:$2,'[1]Marketing dashboard'!L$124,'[1]Marketing funnel_Backend'!$3:$3,'[1]Marketing dashboard'!L$125)</f>
        <v>190</v>
      </c>
      <c r="K144" s="8">
        <f>SUMIFS('[1]Marketing funnel_Backend'!$15:$15,'[1]Marketing funnel_Backend'!$2:$2,'[1]Marketing dashboard'!M$124,'[1]Marketing funnel_Backend'!$3:$3,'[1]Marketing dashboard'!M$125)</f>
        <v>190</v>
      </c>
      <c r="L144" s="8">
        <f>SUMIFS('[1]Marketing funnel_Backend'!$15:$15,'[1]Marketing funnel_Backend'!$2:$2,'[1]Marketing dashboard'!N$124,'[1]Marketing funnel_Backend'!$3:$3,'[1]Marketing dashboard'!N$125)</f>
        <v>190</v>
      </c>
      <c r="M144" s="8">
        <f>SUMIFS('[1]Marketing funnel_Backend'!$15:$15,'[1]Marketing funnel_Backend'!$2:$2,'[1]Marketing dashboard'!O$124,'[1]Marketing funnel_Backend'!$3:$3,'[1]Marketing dashboard'!O$125)</f>
        <v>190</v>
      </c>
      <c r="N144" s="8">
        <f>SUMIFS('[1]Marketing funnel_Backend'!$15:$15,'[1]Marketing funnel_Backend'!$2:$2,'[1]Marketing dashboard'!P$124,'[1]Marketing funnel_Backend'!$3:$3,'[1]Marketing dashboard'!P$125)</f>
        <v>0</v>
      </c>
      <c r="O144" s="8">
        <f>SUMIFS('[1]Marketing funnel_Backend'!$15:$15,'[1]Marketing funnel_Backend'!$2:$2,'[1]Marketing dashboard'!Q$124,'[1]Marketing funnel_Backend'!$3:$3,'[1]Marketing dashboard'!Q$125)</f>
        <v>0</v>
      </c>
      <c r="P144" s="8">
        <f>SUMIFS('[1]Marketing funnel_Backend'!$15:$15,'[1]Marketing funnel_Backend'!$2:$2,'[1]Marketing dashboard'!R$124,'[1]Marketing funnel_Backend'!$3:$3,'[1]Marketing dashboard'!R$125)</f>
        <v>0</v>
      </c>
      <c r="Q144" s="4"/>
      <c r="R144" s="4"/>
      <c r="S144" s="4"/>
      <c r="T144" s="4"/>
      <c r="U144" s="4"/>
      <c r="V144" s="4"/>
      <c r="W144" s="4"/>
      <c r="X144" s="4"/>
    </row>
    <row r="145" spans="2:24" x14ac:dyDescent="0.3">
      <c r="B145" s="4" t="s">
        <v>42</v>
      </c>
      <c r="C145" s="4"/>
      <c r="D145" s="4"/>
      <c r="E145" s="4">
        <f>SUMIFS('[1]Marketing funnel_Backend'!$16:$16,'[1]Marketing funnel_Backend'!$2:$2,'[1]Marketing dashboard'!G$124,'[1]Marketing funnel_Backend'!$3:$3,'[1]Marketing dashboard'!G$125)</f>
        <v>851</v>
      </c>
      <c r="F145" s="4">
        <f>SUMIFS('[1]Marketing funnel_Backend'!$16:$16,'[1]Marketing funnel_Backend'!$2:$2,'[1]Marketing dashboard'!H$124,'[1]Marketing funnel_Backend'!$3:$3,'[1]Marketing dashboard'!H$125)</f>
        <v>864</v>
      </c>
      <c r="G145" s="4">
        <f>SUMIFS('[1]Marketing funnel_Backend'!$16:$16,'[1]Marketing funnel_Backend'!$2:$2,'[1]Marketing dashboard'!I$124,'[1]Marketing funnel_Backend'!$3:$3,'[1]Marketing dashboard'!I$125)</f>
        <v>898</v>
      </c>
      <c r="H145" s="4">
        <f>SUMIFS('[1]Marketing funnel_Backend'!$16:$16,'[1]Marketing funnel_Backend'!$2:$2,'[1]Marketing dashboard'!J$124,'[1]Marketing funnel_Backend'!$3:$3,'[1]Marketing dashboard'!J$125)</f>
        <v>928</v>
      </c>
      <c r="I145" s="4">
        <f>SUMIFS('[1]Marketing funnel_Backend'!$16:$16,'[1]Marketing funnel_Backend'!$2:$2,'[1]Marketing dashboard'!K$124,'[1]Marketing funnel_Backend'!$3:$3,'[1]Marketing dashboard'!K$125)</f>
        <v>912</v>
      </c>
      <c r="J145" s="4">
        <f>SUMIFS('[1]Marketing funnel_Backend'!$16:$16,'[1]Marketing funnel_Backend'!$2:$2,'[1]Marketing dashboard'!L$124,'[1]Marketing funnel_Backend'!$3:$3,'[1]Marketing dashboard'!L$125)</f>
        <v>856</v>
      </c>
      <c r="K145" s="4">
        <f>SUMIFS('[1]Marketing funnel_Backend'!$16:$16,'[1]Marketing funnel_Backend'!$2:$2,'[1]Marketing dashboard'!M$124,'[1]Marketing funnel_Backend'!$3:$3,'[1]Marketing dashboard'!M$125)</f>
        <v>856</v>
      </c>
      <c r="L145" s="4">
        <f>SUMIFS('[1]Marketing funnel_Backend'!$16:$16,'[1]Marketing funnel_Backend'!$2:$2,'[1]Marketing dashboard'!N$124,'[1]Marketing funnel_Backend'!$3:$3,'[1]Marketing dashboard'!N$125)</f>
        <v>898</v>
      </c>
      <c r="M145" s="4">
        <f>SUMIFS('[1]Marketing funnel_Backend'!$16:$16,'[1]Marketing funnel_Backend'!$2:$2,'[1]Marketing dashboard'!O$124,'[1]Marketing funnel_Backend'!$3:$3,'[1]Marketing dashboard'!O$125)</f>
        <v>869</v>
      </c>
      <c r="N145" s="4">
        <f>SUMIFS('[1]Marketing funnel_Backend'!$16:$16,'[1]Marketing funnel_Backend'!$2:$2,'[1]Marketing dashboard'!P$124,'[1]Marketing funnel_Backend'!$3:$3,'[1]Marketing dashboard'!P$125)</f>
        <v>0</v>
      </c>
      <c r="O145" s="4">
        <f>SUMIFS('[1]Marketing funnel_Backend'!$16:$16,'[1]Marketing funnel_Backend'!$2:$2,'[1]Marketing dashboard'!Q$124,'[1]Marketing funnel_Backend'!$3:$3,'[1]Marketing dashboard'!Q$125)</f>
        <v>0</v>
      </c>
      <c r="P145" s="4">
        <f>SUMIFS('[1]Marketing funnel_Backend'!$16:$16,'[1]Marketing funnel_Backend'!$2:$2,'[1]Marketing dashboard'!R$124,'[1]Marketing funnel_Backend'!$3:$3,'[1]Marketing dashboard'!R$125)</f>
        <v>0</v>
      </c>
      <c r="Q145" s="4"/>
      <c r="R145" s="4"/>
      <c r="S145" s="4"/>
      <c r="T145" s="4"/>
      <c r="U145" s="4"/>
      <c r="V145" s="4"/>
      <c r="W145" s="4"/>
      <c r="X145" s="4"/>
    </row>
    <row r="146" spans="2:24" x14ac:dyDescent="0.3">
      <c r="B146" s="4" t="s">
        <v>20</v>
      </c>
      <c r="C146" s="4"/>
      <c r="D146" s="4"/>
      <c r="E146" s="4">
        <f>SUMIFS('[1]Marketing funnel_Backend'!$17:$17,'[1]Marketing funnel_Backend'!$2:$2,'[1]Marketing dashboard'!G$124,'[1]Marketing funnel_Backend'!$3:$3,'[1]Marketing dashboard'!G$125)</f>
        <v>321</v>
      </c>
      <c r="F146" s="4">
        <f>SUMIFS('[1]Marketing funnel_Backend'!$17:$17,'[1]Marketing funnel_Backend'!$2:$2,'[1]Marketing dashboard'!H$124,'[1]Marketing funnel_Backend'!$3:$3,'[1]Marketing dashboard'!H$125)</f>
        <v>326</v>
      </c>
      <c r="G146" s="4">
        <f>SUMIFS('[1]Marketing funnel_Backend'!$17:$17,'[1]Marketing funnel_Backend'!$2:$2,'[1]Marketing dashboard'!I$124,'[1]Marketing funnel_Backend'!$3:$3,'[1]Marketing dashboard'!I$125)</f>
        <v>339</v>
      </c>
      <c r="H146" s="4">
        <f>SUMIFS('[1]Marketing funnel_Backend'!$17:$17,'[1]Marketing funnel_Backend'!$2:$2,'[1]Marketing dashboard'!J$124,'[1]Marketing funnel_Backend'!$3:$3,'[1]Marketing dashboard'!J$125)</f>
        <v>350</v>
      </c>
      <c r="I146" s="4">
        <f>SUMIFS('[1]Marketing funnel_Backend'!$17:$17,'[1]Marketing funnel_Backend'!$2:$2,'[1]Marketing dashboard'!K$124,'[1]Marketing funnel_Backend'!$3:$3,'[1]Marketing dashboard'!K$125)</f>
        <v>344</v>
      </c>
      <c r="J146" s="4">
        <f>SUMIFS('[1]Marketing funnel_Backend'!$17:$17,'[1]Marketing funnel_Backend'!$2:$2,'[1]Marketing dashboard'!L$124,'[1]Marketing funnel_Backend'!$3:$3,'[1]Marketing dashboard'!L$125)</f>
        <v>323</v>
      </c>
      <c r="K146" s="4">
        <f>SUMIFS('[1]Marketing funnel_Backend'!$17:$17,'[1]Marketing funnel_Backend'!$2:$2,'[1]Marketing dashboard'!M$124,'[1]Marketing funnel_Backend'!$3:$3,'[1]Marketing dashboard'!M$125)</f>
        <v>323</v>
      </c>
      <c r="L146" s="4">
        <f>SUMIFS('[1]Marketing funnel_Backend'!$17:$17,'[1]Marketing funnel_Backend'!$2:$2,'[1]Marketing dashboard'!N$124,'[1]Marketing funnel_Backend'!$3:$3,'[1]Marketing dashboard'!N$125)</f>
        <v>339</v>
      </c>
      <c r="M146" s="4">
        <f>SUMIFS('[1]Marketing funnel_Backend'!$17:$17,'[1]Marketing funnel_Backend'!$2:$2,'[1]Marketing dashboard'!O$124,'[1]Marketing funnel_Backend'!$3:$3,'[1]Marketing dashboard'!O$125)</f>
        <v>328</v>
      </c>
      <c r="N146" s="4">
        <f>SUMIFS('[1]Marketing funnel_Backend'!$17:$17,'[1]Marketing funnel_Backend'!$2:$2,'[1]Marketing dashboard'!P$124,'[1]Marketing funnel_Backend'!$3:$3,'[1]Marketing dashboard'!P$125)</f>
        <v>0</v>
      </c>
      <c r="O146" s="4">
        <f>SUMIFS('[1]Marketing funnel_Backend'!$17:$17,'[1]Marketing funnel_Backend'!$2:$2,'[1]Marketing dashboard'!Q$124,'[1]Marketing funnel_Backend'!$3:$3,'[1]Marketing dashboard'!Q$125)</f>
        <v>0</v>
      </c>
      <c r="P146" s="4">
        <f>SUMIFS('[1]Marketing funnel_Backend'!$17:$17,'[1]Marketing funnel_Backend'!$2:$2,'[1]Marketing dashboard'!R$124,'[1]Marketing funnel_Backend'!$3:$3,'[1]Marketing dashboard'!R$125)</f>
        <v>0</v>
      </c>
      <c r="Q146" s="4"/>
      <c r="R146" s="4"/>
      <c r="S146" s="4"/>
      <c r="T146" s="4"/>
      <c r="U146" s="4"/>
      <c r="V146" s="4"/>
      <c r="W146" s="4"/>
      <c r="X146" s="4"/>
    </row>
    <row r="147" spans="2:24" x14ac:dyDescent="0.3">
      <c r="B147" s="4" t="s">
        <v>30</v>
      </c>
      <c r="C147" s="4"/>
      <c r="D147" s="4"/>
      <c r="E147" s="4">
        <f>SUMIFS('[1]Marketing funnel_Backend'!$18:$18,'[1]Marketing funnel_Backend'!$2:$2,'[1]Marketing dashboard'!G$124,'[1]Marketing funnel_Backend'!$3:$3,'[1]Marketing dashboard'!G$125)</f>
        <v>60</v>
      </c>
      <c r="F147" s="4">
        <f>SUMIFS('[1]Marketing funnel_Backend'!$18:$18,'[1]Marketing funnel_Backend'!$2:$2,'[1]Marketing dashboard'!H$124,'[1]Marketing funnel_Backend'!$3:$3,'[1]Marketing dashboard'!H$125)</f>
        <v>61</v>
      </c>
      <c r="G147" s="4">
        <f>SUMIFS('[1]Marketing funnel_Backend'!$18:$18,'[1]Marketing funnel_Backend'!$2:$2,'[1]Marketing dashboard'!I$124,'[1]Marketing funnel_Backend'!$3:$3,'[1]Marketing dashboard'!I$125)</f>
        <v>64</v>
      </c>
      <c r="H147" s="4">
        <f>SUMIFS('[1]Marketing funnel_Backend'!$18:$18,'[1]Marketing funnel_Backend'!$2:$2,'[1]Marketing dashboard'!J$124,'[1]Marketing funnel_Backend'!$3:$3,'[1]Marketing dashboard'!J$125)</f>
        <v>66</v>
      </c>
      <c r="I147" s="4">
        <f>SUMIFS('[1]Marketing funnel_Backend'!$18:$18,'[1]Marketing funnel_Backend'!$2:$2,'[1]Marketing dashboard'!K$124,'[1]Marketing funnel_Backend'!$3:$3,'[1]Marketing dashboard'!K$125)</f>
        <v>65</v>
      </c>
      <c r="J147" s="4">
        <f>SUMIFS('[1]Marketing funnel_Backend'!$18:$18,'[1]Marketing funnel_Backend'!$2:$2,'[1]Marketing dashboard'!L$124,'[1]Marketing funnel_Backend'!$3:$3,'[1]Marketing dashboard'!L$125)</f>
        <v>61</v>
      </c>
      <c r="K147" s="4">
        <f>SUMIFS('[1]Marketing funnel_Backend'!$18:$18,'[1]Marketing funnel_Backend'!$2:$2,'[1]Marketing dashboard'!M$124,'[1]Marketing funnel_Backend'!$3:$3,'[1]Marketing dashboard'!M$125)</f>
        <v>61</v>
      </c>
      <c r="L147" s="4">
        <f>SUMIFS('[1]Marketing funnel_Backend'!$18:$18,'[1]Marketing funnel_Backend'!$2:$2,'[1]Marketing dashboard'!N$124,'[1]Marketing funnel_Backend'!$3:$3,'[1]Marketing dashboard'!N$125)</f>
        <v>64</v>
      </c>
      <c r="M147" s="4">
        <f>SUMIFS('[1]Marketing funnel_Backend'!$18:$18,'[1]Marketing funnel_Backend'!$2:$2,'[1]Marketing dashboard'!O$124,'[1]Marketing funnel_Backend'!$3:$3,'[1]Marketing dashboard'!O$125)</f>
        <v>62</v>
      </c>
      <c r="N147" s="4">
        <f>SUMIFS('[1]Marketing funnel_Backend'!$18:$18,'[1]Marketing funnel_Backend'!$2:$2,'[1]Marketing dashboard'!P$124,'[1]Marketing funnel_Backend'!$3:$3,'[1]Marketing dashboard'!P$125)</f>
        <v>0</v>
      </c>
      <c r="O147" s="4">
        <f>SUMIFS('[1]Marketing funnel_Backend'!$18:$18,'[1]Marketing funnel_Backend'!$2:$2,'[1]Marketing dashboard'!Q$124,'[1]Marketing funnel_Backend'!$3:$3,'[1]Marketing dashboard'!Q$125)</f>
        <v>0</v>
      </c>
      <c r="P147" s="4">
        <f>SUMIFS('[1]Marketing funnel_Backend'!$18:$18,'[1]Marketing funnel_Backend'!$2:$2,'[1]Marketing dashboard'!R$124,'[1]Marketing funnel_Backend'!$3:$3,'[1]Marketing dashboard'!R$125)</f>
        <v>0</v>
      </c>
      <c r="Q147" s="4"/>
      <c r="R147" s="4"/>
      <c r="S147" s="4"/>
      <c r="T147" s="4"/>
      <c r="U147" s="4"/>
      <c r="V147" s="4"/>
      <c r="W147" s="4"/>
      <c r="X147" s="4"/>
    </row>
    <row r="148" spans="2:24" x14ac:dyDescent="0.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 x14ac:dyDescent="0.3">
      <c r="B149" s="4" t="s">
        <v>43</v>
      </c>
      <c r="C149" s="4"/>
      <c r="D149" s="4"/>
      <c r="E149" s="4">
        <f>SUMIFS([1]CRM!$14:$14,[1]CRM!$2:$2,'[1]Marketing dashboard'!G$124,[1]CRM!$3:$3,'[1]Marketing dashboard'!G$125)</f>
        <v>36</v>
      </c>
      <c r="F149" s="4">
        <f>SUMIFS([1]CRM!$14:$14,[1]CRM!$2:$2,'[1]Marketing dashboard'!H$124,[1]CRM!$3:$3,'[1]Marketing dashboard'!H$125)</f>
        <v>36</v>
      </c>
      <c r="G149" s="4">
        <f>SUMIFS([1]CRM!$14:$14,[1]CRM!$2:$2,'[1]Marketing dashboard'!I$124,[1]CRM!$3:$3,'[1]Marketing dashboard'!I$125)</f>
        <v>38</v>
      </c>
      <c r="H149" s="4">
        <f>SUMIFS([1]CRM!$14:$14,[1]CRM!$2:$2,'[1]Marketing dashboard'!J$124,[1]CRM!$3:$3,'[1]Marketing dashboard'!J$125)</f>
        <v>39</v>
      </c>
      <c r="I149" s="4">
        <f>SUMIFS([1]CRM!$14:$14,[1]CRM!$2:$2,'[1]Marketing dashboard'!K$124,[1]CRM!$3:$3,'[1]Marketing dashboard'!K$125)</f>
        <v>39</v>
      </c>
      <c r="J149" s="4">
        <f>SUMIFS([1]CRM!$14:$14,[1]CRM!$2:$2,'[1]Marketing dashboard'!L$124,[1]CRM!$3:$3,'[1]Marketing dashboard'!L$125)</f>
        <v>36</v>
      </c>
      <c r="K149" s="4">
        <f>SUMIFS([1]CRM!$14:$14,[1]CRM!$2:$2,'[1]Marketing dashboard'!M$124,[1]CRM!$3:$3,'[1]Marketing dashboard'!M$125)</f>
        <v>36</v>
      </c>
      <c r="L149" s="4">
        <f>SUMIFS([1]CRM!$14:$14,[1]CRM!$2:$2,'[1]Marketing dashboard'!N$124,[1]CRM!$3:$3,'[1]Marketing dashboard'!N$125)</f>
        <v>38</v>
      </c>
      <c r="M149" s="4">
        <f>SUMIFS([1]CRM!$14:$14,[1]CRM!$2:$2,'[1]Marketing dashboard'!O$124,[1]CRM!$3:$3,'[1]Marketing dashboard'!O$125)</f>
        <v>37</v>
      </c>
      <c r="N149" s="4">
        <f>SUMIFS([1]CRM!$14:$14,[1]CRM!$2:$2,'[1]Marketing dashboard'!P$124,[1]CRM!$3:$3,'[1]Marketing dashboard'!P$125)</f>
        <v>0</v>
      </c>
      <c r="O149" s="4">
        <f>SUMIFS([1]CRM!$14:$14,[1]CRM!$2:$2,'[1]Marketing dashboard'!Q$124,[1]CRM!$3:$3,'[1]Marketing dashboard'!Q$125)</f>
        <v>0</v>
      </c>
      <c r="P149" s="4">
        <f>SUMIFS([1]CRM!$14:$14,[1]CRM!$2:$2,'[1]Marketing dashboard'!R$124,[1]CRM!$3:$3,'[1]Marketing dashboard'!R$125)</f>
        <v>0</v>
      </c>
      <c r="Q149" s="4"/>
      <c r="R149" s="4"/>
      <c r="S149" s="4"/>
      <c r="T149" s="4"/>
      <c r="U149" s="4"/>
      <c r="V149" s="4"/>
      <c r="W149" s="4"/>
      <c r="X149" s="4"/>
    </row>
    <row r="150" spans="2:24" x14ac:dyDescent="0.3">
      <c r="B150" s="4" t="s">
        <v>44</v>
      </c>
      <c r="C150" s="4"/>
      <c r="D150" s="4"/>
      <c r="E150" s="4">
        <f>SUMIFS([1]CRM!$15:$15,[1]CRM!$2:$2,'[1]Marketing dashboard'!G$124,[1]CRM!$3:$3,'[1]Marketing dashboard'!G$125)</f>
        <v>19</v>
      </c>
      <c r="F150" s="4">
        <f>SUMIFS([1]CRM!$15:$15,[1]CRM!$2:$2,'[1]Marketing dashboard'!H$124,[1]CRM!$3:$3,'[1]Marketing dashboard'!H$125)</f>
        <v>19</v>
      </c>
      <c r="G150" s="4">
        <f>SUMIFS([1]CRM!$15:$15,[1]CRM!$2:$2,'[1]Marketing dashboard'!I$124,[1]CRM!$3:$3,'[1]Marketing dashboard'!I$125)</f>
        <v>20</v>
      </c>
      <c r="H150" s="4">
        <f>SUMIFS([1]CRM!$15:$15,[1]CRM!$2:$2,'[1]Marketing dashboard'!J$124,[1]CRM!$3:$3,'[1]Marketing dashboard'!J$125)</f>
        <v>21</v>
      </c>
      <c r="I150" s="4">
        <f>SUMIFS([1]CRM!$15:$15,[1]CRM!$2:$2,'[1]Marketing dashboard'!K$124,[1]CRM!$3:$3,'[1]Marketing dashboard'!K$125)</f>
        <v>21</v>
      </c>
      <c r="J150" s="4">
        <f>SUMIFS([1]CRM!$15:$15,[1]CRM!$2:$2,'[1]Marketing dashboard'!L$124,[1]CRM!$3:$3,'[1]Marketing dashboard'!L$125)</f>
        <v>19</v>
      </c>
      <c r="K150" s="4">
        <f>SUMIFS([1]CRM!$15:$15,[1]CRM!$2:$2,'[1]Marketing dashboard'!M$124,[1]CRM!$3:$3,'[1]Marketing dashboard'!M$125)</f>
        <v>19</v>
      </c>
      <c r="L150" s="4">
        <f>SUMIFS([1]CRM!$15:$15,[1]CRM!$2:$2,'[1]Marketing dashboard'!N$124,[1]CRM!$3:$3,'[1]Marketing dashboard'!N$125)</f>
        <v>20</v>
      </c>
      <c r="M150" s="4">
        <f>SUMIFS([1]CRM!$15:$15,[1]CRM!$2:$2,'[1]Marketing dashboard'!O$124,[1]CRM!$3:$3,'[1]Marketing dashboard'!O$125)</f>
        <v>20</v>
      </c>
      <c r="N150" s="4">
        <f>SUMIFS([1]CRM!$15:$15,[1]CRM!$2:$2,'[1]Marketing dashboard'!P$124,[1]CRM!$3:$3,'[1]Marketing dashboard'!P$125)</f>
        <v>0</v>
      </c>
      <c r="O150" s="4">
        <f>SUMIFS([1]CRM!$15:$15,[1]CRM!$2:$2,'[1]Marketing dashboard'!Q$124,[1]CRM!$3:$3,'[1]Marketing dashboard'!Q$125)</f>
        <v>0</v>
      </c>
      <c r="P150" s="4">
        <f>SUMIFS([1]CRM!$15:$15,[1]CRM!$2:$2,'[1]Marketing dashboard'!R$124,[1]CRM!$3:$3,'[1]Marketing dashboard'!R$125)</f>
        <v>0</v>
      </c>
      <c r="Q150" s="4"/>
      <c r="R150" s="4"/>
      <c r="S150" s="4"/>
      <c r="T150" s="4"/>
      <c r="U150" s="4"/>
      <c r="V150" s="4"/>
      <c r="W150" s="4"/>
      <c r="X150" s="4"/>
    </row>
    <row r="151" spans="2:24" x14ac:dyDescent="0.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 ht="15.6" x14ac:dyDescent="0.3">
      <c r="B152" s="3" t="s">
        <v>46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 x14ac:dyDescent="0.3">
      <c r="B153" s="4" t="s">
        <v>47</v>
      </c>
      <c r="C153" s="4"/>
      <c r="D153" s="4"/>
      <c r="E153" s="8">
        <f>SUMIFS('[1]Marketing funnel_Backend'!$21:$21,'[1]Marketing funnel_Backend'!$2:$2,'[1]Marketing dashboard'!G$124,'[1]Marketing funnel_Backend'!$3:$3,'[1]Marketing dashboard'!G$125)</f>
        <v>65000</v>
      </c>
      <c r="F153" s="8">
        <f>SUMIFS('[1]Marketing funnel_Backend'!$21:$21,'[1]Marketing funnel_Backend'!$2:$2,'[1]Marketing dashboard'!H$124,'[1]Marketing funnel_Backend'!$3:$3,'[1]Marketing dashboard'!H$125)</f>
        <v>69000</v>
      </c>
      <c r="G153" s="8">
        <f>SUMIFS('[1]Marketing funnel_Backend'!$21:$21,'[1]Marketing funnel_Backend'!$2:$2,'[1]Marketing dashboard'!I$124,'[1]Marketing funnel_Backend'!$3:$3,'[1]Marketing dashboard'!I$125)</f>
        <v>69000</v>
      </c>
      <c r="H153" s="8">
        <f>SUMIFS('[1]Marketing funnel_Backend'!$21:$21,'[1]Marketing funnel_Backend'!$2:$2,'[1]Marketing dashboard'!J$124,'[1]Marketing funnel_Backend'!$3:$3,'[1]Marketing dashboard'!J$125)</f>
        <v>69000</v>
      </c>
      <c r="I153" s="8">
        <f>SUMIFS('[1]Marketing funnel_Backend'!$21:$21,'[1]Marketing funnel_Backend'!$2:$2,'[1]Marketing dashboard'!K$124,'[1]Marketing funnel_Backend'!$3:$3,'[1]Marketing dashboard'!K$125)</f>
        <v>73000</v>
      </c>
      <c r="J153" s="8">
        <f>SUMIFS('[1]Marketing funnel_Backend'!$21:$21,'[1]Marketing funnel_Backend'!$2:$2,'[1]Marketing dashboard'!L$124,'[1]Marketing funnel_Backend'!$3:$3,'[1]Marketing dashboard'!L$125)</f>
        <v>73000</v>
      </c>
      <c r="K153" s="8">
        <f>SUMIFS('[1]Marketing funnel_Backend'!$21:$21,'[1]Marketing funnel_Backend'!$2:$2,'[1]Marketing dashboard'!M$124,'[1]Marketing funnel_Backend'!$3:$3,'[1]Marketing dashboard'!M$125)</f>
        <v>75000</v>
      </c>
      <c r="L153" s="8">
        <f>SUMIFS('[1]Marketing funnel_Backend'!$21:$21,'[1]Marketing funnel_Backend'!$2:$2,'[1]Marketing dashboard'!N$124,'[1]Marketing funnel_Backend'!$3:$3,'[1]Marketing dashboard'!N$125)</f>
        <v>77000</v>
      </c>
      <c r="M153" s="8">
        <f>SUMIFS('[1]Marketing funnel_Backend'!$21:$21,'[1]Marketing funnel_Backend'!$2:$2,'[1]Marketing dashboard'!O$124,'[1]Marketing funnel_Backend'!$3:$3,'[1]Marketing dashboard'!O$125)</f>
        <v>77000</v>
      </c>
      <c r="N153" s="8">
        <f>SUMIFS('[1]Marketing funnel_Backend'!$21:$21,'[1]Marketing funnel_Backend'!$2:$2,'[1]Marketing dashboard'!P$124,'[1]Marketing funnel_Backend'!$3:$3,'[1]Marketing dashboard'!P$125)</f>
        <v>0</v>
      </c>
      <c r="O153" s="8">
        <f>SUMIFS('[1]Marketing funnel_Backend'!$21:$21,'[1]Marketing funnel_Backend'!$2:$2,'[1]Marketing dashboard'!Q$124,'[1]Marketing funnel_Backend'!$3:$3,'[1]Marketing dashboard'!Q$125)</f>
        <v>0</v>
      </c>
      <c r="P153" s="8">
        <f>SUMIFS('[1]Marketing funnel_Backend'!$21:$21,'[1]Marketing funnel_Backend'!$2:$2,'[1]Marketing dashboard'!R$124,'[1]Marketing funnel_Backend'!$3:$3,'[1]Marketing dashboard'!R$125)</f>
        <v>0</v>
      </c>
      <c r="Q153" s="4"/>
      <c r="R153" s="4"/>
      <c r="S153" s="4"/>
      <c r="T153" s="4"/>
      <c r="U153" s="4"/>
      <c r="V153" s="4"/>
      <c r="W153" s="4"/>
      <c r="X153" s="4"/>
    </row>
    <row r="154" spans="2:24" x14ac:dyDescent="0.3">
      <c r="B154" s="4" t="s">
        <v>22</v>
      </c>
      <c r="C154" s="4"/>
      <c r="D154" s="4"/>
      <c r="E154" s="8">
        <f>SUMIFS('[1]Marketing funnel_Backend'!$22:$22,'[1]Marketing funnel_Backend'!$2:$2,'[1]Marketing dashboard'!G$124,'[1]Marketing funnel_Backend'!$3:$3,'[1]Marketing dashboard'!G$125)</f>
        <v>210</v>
      </c>
      <c r="F154" s="8">
        <f>SUMIFS('[1]Marketing funnel_Backend'!$22:$22,'[1]Marketing funnel_Backend'!$2:$2,'[1]Marketing dashboard'!H$124,'[1]Marketing funnel_Backend'!$3:$3,'[1]Marketing dashboard'!H$125)</f>
        <v>210</v>
      </c>
      <c r="G154" s="8">
        <f>SUMIFS('[1]Marketing funnel_Backend'!$22:$22,'[1]Marketing funnel_Backend'!$2:$2,'[1]Marketing dashboard'!I$124,'[1]Marketing funnel_Backend'!$3:$3,'[1]Marketing dashboard'!I$125)</f>
        <v>210</v>
      </c>
      <c r="H154" s="8">
        <f>SUMIFS('[1]Marketing funnel_Backend'!$22:$22,'[1]Marketing funnel_Backend'!$2:$2,'[1]Marketing dashboard'!J$124,'[1]Marketing funnel_Backend'!$3:$3,'[1]Marketing dashboard'!J$125)</f>
        <v>210</v>
      </c>
      <c r="I154" s="8">
        <f>SUMIFS('[1]Marketing funnel_Backend'!$22:$22,'[1]Marketing funnel_Backend'!$2:$2,'[1]Marketing dashboard'!K$124,'[1]Marketing funnel_Backend'!$3:$3,'[1]Marketing dashboard'!K$125)</f>
        <v>210</v>
      </c>
      <c r="J154" s="8">
        <f>SUMIFS('[1]Marketing funnel_Backend'!$22:$22,'[1]Marketing funnel_Backend'!$2:$2,'[1]Marketing dashboard'!L$124,'[1]Marketing funnel_Backend'!$3:$3,'[1]Marketing dashboard'!L$125)</f>
        <v>210</v>
      </c>
      <c r="K154" s="8">
        <f>SUMIFS('[1]Marketing funnel_Backend'!$22:$22,'[1]Marketing funnel_Backend'!$2:$2,'[1]Marketing dashboard'!M$124,'[1]Marketing funnel_Backend'!$3:$3,'[1]Marketing dashboard'!M$125)</f>
        <v>210</v>
      </c>
      <c r="L154" s="8">
        <f>SUMIFS('[1]Marketing funnel_Backend'!$22:$22,'[1]Marketing funnel_Backend'!$2:$2,'[1]Marketing dashboard'!N$124,'[1]Marketing funnel_Backend'!$3:$3,'[1]Marketing dashboard'!N$125)</f>
        <v>210</v>
      </c>
      <c r="M154" s="8">
        <f>SUMIFS('[1]Marketing funnel_Backend'!$22:$22,'[1]Marketing funnel_Backend'!$2:$2,'[1]Marketing dashboard'!O$124,'[1]Marketing funnel_Backend'!$3:$3,'[1]Marketing dashboard'!O$125)</f>
        <v>210</v>
      </c>
      <c r="N154" s="8">
        <f>SUMIFS('[1]Marketing funnel_Backend'!$22:$22,'[1]Marketing funnel_Backend'!$2:$2,'[1]Marketing dashboard'!P$124,'[1]Marketing funnel_Backend'!$3:$3,'[1]Marketing dashboard'!P$125)</f>
        <v>0</v>
      </c>
      <c r="O154" s="8">
        <f>SUMIFS('[1]Marketing funnel_Backend'!$22:$22,'[1]Marketing funnel_Backend'!$2:$2,'[1]Marketing dashboard'!Q$124,'[1]Marketing funnel_Backend'!$3:$3,'[1]Marketing dashboard'!Q$125)</f>
        <v>0</v>
      </c>
      <c r="P154" s="8">
        <f>SUMIFS('[1]Marketing funnel_Backend'!$22:$22,'[1]Marketing funnel_Backend'!$2:$2,'[1]Marketing dashboard'!R$124,'[1]Marketing funnel_Backend'!$3:$3,'[1]Marketing dashboard'!R$125)</f>
        <v>0</v>
      </c>
      <c r="Q154" s="4"/>
      <c r="R154" s="4"/>
      <c r="S154" s="4"/>
      <c r="T154" s="4"/>
      <c r="U154" s="4"/>
      <c r="V154" s="4"/>
      <c r="W154" s="4"/>
      <c r="X154" s="4"/>
    </row>
    <row r="155" spans="2:24" x14ac:dyDescent="0.3">
      <c r="B155" s="4" t="s">
        <v>42</v>
      </c>
      <c r="C155" s="4"/>
      <c r="D155" s="4"/>
      <c r="E155" s="4">
        <f>SUMIFS('[1]Marketing funnel_Backend'!$23:$23,'[1]Marketing funnel_Backend'!$2:$2,'[1]Marketing dashboard'!G$124,'[1]Marketing funnel_Backend'!$3:$3,'[1]Marketing dashboard'!G$125)</f>
        <v>742</v>
      </c>
      <c r="F155" s="4">
        <f>SUMIFS('[1]Marketing funnel_Backend'!$23:$23,'[1]Marketing funnel_Backend'!$2:$2,'[1]Marketing dashboard'!H$124,'[1]Marketing funnel_Backend'!$3:$3,'[1]Marketing dashboard'!H$125)</f>
        <v>787</v>
      </c>
      <c r="G155" s="4">
        <f>SUMIFS('[1]Marketing funnel_Backend'!$23:$23,'[1]Marketing funnel_Backend'!$2:$2,'[1]Marketing dashboard'!I$124,'[1]Marketing funnel_Backend'!$3:$3,'[1]Marketing dashboard'!I$125)</f>
        <v>787</v>
      </c>
      <c r="H155" s="4">
        <f>SUMIFS('[1]Marketing funnel_Backend'!$23:$23,'[1]Marketing funnel_Backend'!$2:$2,'[1]Marketing dashboard'!J$124,'[1]Marketing funnel_Backend'!$3:$3,'[1]Marketing dashboard'!J$125)</f>
        <v>787</v>
      </c>
      <c r="I155" s="4">
        <f>SUMIFS('[1]Marketing funnel_Backend'!$23:$23,'[1]Marketing funnel_Backend'!$2:$2,'[1]Marketing dashboard'!K$124,'[1]Marketing funnel_Backend'!$3:$3,'[1]Marketing dashboard'!K$125)</f>
        <v>833</v>
      </c>
      <c r="J155" s="4">
        <f>SUMIFS('[1]Marketing funnel_Backend'!$23:$23,'[1]Marketing funnel_Backend'!$2:$2,'[1]Marketing dashboard'!L$124,'[1]Marketing funnel_Backend'!$3:$3,'[1]Marketing dashboard'!L$125)</f>
        <v>833</v>
      </c>
      <c r="K155" s="4">
        <f>SUMIFS('[1]Marketing funnel_Backend'!$23:$23,'[1]Marketing funnel_Backend'!$2:$2,'[1]Marketing dashboard'!M$124,'[1]Marketing funnel_Backend'!$3:$3,'[1]Marketing dashboard'!M$125)</f>
        <v>857</v>
      </c>
      <c r="L155" s="4">
        <f>SUMIFS('[1]Marketing funnel_Backend'!$23:$23,'[1]Marketing funnel_Backend'!$2:$2,'[1]Marketing dashboard'!N$124,'[1]Marketing funnel_Backend'!$3:$3,'[1]Marketing dashboard'!N$125)</f>
        <v>878</v>
      </c>
      <c r="M155" s="4">
        <f>SUMIFS('[1]Marketing funnel_Backend'!$23:$23,'[1]Marketing funnel_Backend'!$2:$2,'[1]Marketing dashboard'!O$124,'[1]Marketing funnel_Backend'!$3:$3,'[1]Marketing dashboard'!O$125)</f>
        <v>878</v>
      </c>
      <c r="N155" s="4">
        <f>SUMIFS('[1]Marketing funnel_Backend'!$23:$23,'[1]Marketing funnel_Backend'!$2:$2,'[1]Marketing dashboard'!P$124,'[1]Marketing funnel_Backend'!$3:$3,'[1]Marketing dashboard'!P$125)</f>
        <v>0</v>
      </c>
      <c r="O155" s="4">
        <f>SUMIFS('[1]Marketing funnel_Backend'!$23:$23,'[1]Marketing funnel_Backend'!$2:$2,'[1]Marketing dashboard'!Q$124,'[1]Marketing funnel_Backend'!$3:$3,'[1]Marketing dashboard'!Q$125)</f>
        <v>0</v>
      </c>
      <c r="P155" s="4">
        <f>SUMIFS('[1]Marketing funnel_Backend'!$23:$23,'[1]Marketing funnel_Backend'!$2:$2,'[1]Marketing dashboard'!R$124,'[1]Marketing funnel_Backend'!$3:$3,'[1]Marketing dashboard'!R$125)</f>
        <v>0</v>
      </c>
      <c r="Q155" s="4"/>
      <c r="R155" s="4"/>
      <c r="S155" s="4"/>
      <c r="T155" s="4"/>
      <c r="U155" s="4"/>
      <c r="V155" s="4"/>
      <c r="W155" s="4"/>
      <c r="X155" s="4"/>
    </row>
    <row r="156" spans="2:24" x14ac:dyDescent="0.3">
      <c r="B156" s="4" t="s">
        <v>20</v>
      </c>
      <c r="C156" s="4"/>
      <c r="D156" s="4"/>
      <c r="E156" s="4">
        <f>SUMIFS('[1]Marketing funnel_Backend'!$24:$24,'[1]Marketing funnel_Backend'!$2:$2,'[1]Marketing dashboard'!G$124,'[1]Marketing funnel_Backend'!$3:$3,'[1]Marketing dashboard'!G$125)</f>
        <v>309</v>
      </c>
      <c r="F156" s="4">
        <f>SUMIFS('[1]Marketing funnel_Backend'!$24:$24,'[1]Marketing funnel_Backend'!$2:$2,'[1]Marketing dashboard'!H$124,'[1]Marketing funnel_Backend'!$3:$3,'[1]Marketing dashboard'!H$125)</f>
        <v>328</v>
      </c>
      <c r="G156" s="4">
        <f>SUMIFS('[1]Marketing funnel_Backend'!$24:$24,'[1]Marketing funnel_Backend'!$2:$2,'[1]Marketing dashboard'!I$124,'[1]Marketing funnel_Backend'!$3:$3,'[1]Marketing dashboard'!I$125)</f>
        <v>328</v>
      </c>
      <c r="H156" s="4">
        <f>SUMIFS('[1]Marketing funnel_Backend'!$24:$24,'[1]Marketing funnel_Backend'!$2:$2,'[1]Marketing dashboard'!J$124,'[1]Marketing funnel_Backend'!$3:$3,'[1]Marketing dashboard'!J$125)</f>
        <v>328</v>
      </c>
      <c r="I156" s="4">
        <f>SUMIFS('[1]Marketing funnel_Backend'!$24:$24,'[1]Marketing funnel_Backend'!$2:$2,'[1]Marketing dashboard'!K$124,'[1]Marketing funnel_Backend'!$3:$3,'[1]Marketing dashboard'!K$125)</f>
        <v>347</v>
      </c>
      <c r="J156" s="4">
        <f>SUMIFS('[1]Marketing funnel_Backend'!$24:$24,'[1]Marketing funnel_Backend'!$2:$2,'[1]Marketing dashboard'!L$124,'[1]Marketing funnel_Backend'!$3:$3,'[1]Marketing dashboard'!L$125)</f>
        <v>347</v>
      </c>
      <c r="K156" s="4">
        <f>SUMIFS('[1]Marketing funnel_Backend'!$24:$24,'[1]Marketing funnel_Backend'!$2:$2,'[1]Marketing dashboard'!M$124,'[1]Marketing funnel_Backend'!$3:$3,'[1]Marketing dashboard'!M$125)</f>
        <v>357</v>
      </c>
      <c r="L156" s="4">
        <f>SUMIFS('[1]Marketing funnel_Backend'!$24:$24,'[1]Marketing funnel_Backend'!$2:$2,'[1]Marketing dashboard'!N$124,'[1]Marketing funnel_Backend'!$3:$3,'[1]Marketing dashboard'!N$125)</f>
        <v>366</v>
      </c>
      <c r="M156" s="4">
        <f>SUMIFS('[1]Marketing funnel_Backend'!$24:$24,'[1]Marketing funnel_Backend'!$2:$2,'[1]Marketing dashboard'!O$124,'[1]Marketing funnel_Backend'!$3:$3,'[1]Marketing dashboard'!O$125)</f>
        <v>366</v>
      </c>
      <c r="N156" s="4">
        <f>SUMIFS('[1]Marketing funnel_Backend'!$24:$24,'[1]Marketing funnel_Backend'!$2:$2,'[1]Marketing dashboard'!P$124,'[1]Marketing funnel_Backend'!$3:$3,'[1]Marketing dashboard'!P$125)</f>
        <v>0</v>
      </c>
      <c r="O156" s="4">
        <f>SUMIFS('[1]Marketing funnel_Backend'!$24:$24,'[1]Marketing funnel_Backend'!$2:$2,'[1]Marketing dashboard'!Q$124,'[1]Marketing funnel_Backend'!$3:$3,'[1]Marketing dashboard'!Q$125)</f>
        <v>0</v>
      </c>
      <c r="P156" s="4">
        <f>SUMIFS('[1]Marketing funnel_Backend'!$24:$24,'[1]Marketing funnel_Backend'!$2:$2,'[1]Marketing dashboard'!R$124,'[1]Marketing funnel_Backend'!$3:$3,'[1]Marketing dashboard'!R$125)</f>
        <v>0</v>
      </c>
      <c r="Q156" s="4"/>
      <c r="R156" s="4"/>
      <c r="S156" s="4"/>
      <c r="T156" s="4"/>
      <c r="U156" s="4"/>
      <c r="V156" s="4"/>
      <c r="W156" s="4"/>
      <c r="X156" s="4"/>
    </row>
    <row r="157" spans="2:24" x14ac:dyDescent="0.3">
      <c r="B157" s="4" t="s">
        <v>30</v>
      </c>
      <c r="C157" s="4"/>
      <c r="D157" s="4"/>
      <c r="E157" s="4">
        <f>SUMIFS('[1]Marketing funnel_Backend'!$25:$25,'[1]Marketing funnel_Backend'!$2:$2,'[1]Marketing dashboard'!G$124,'[1]Marketing funnel_Backend'!$3:$3,'[1]Marketing dashboard'!G$125)</f>
        <v>80</v>
      </c>
      <c r="F157" s="4">
        <f>SUMIFS('[1]Marketing funnel_Backend'!$25:$25,'[1]Marketing funnel_Backend'!$2:$2,'[1]Marketing dashboard'!H$124,'[1]Marketing funnel_Backend'!$3:$3,'[1]Marketing dashboard'!H$125)</f>
        <v>85</v>
      </c>
      <c r="G157" s="4">
        <f>SUMIFS('[1]Marketing funnel_Backend'!$25:$25,'[1]Marketing funnel_Backend'!$2:$2,'[1]Marketing dashboard'!I$124,'[1]Marketing funnel_Backend'!$3:$3,'[1]Marketing dashboard'!I$125)</f>
        <v>85</v>
      </c>
      <c r="H157" s="4">
        <f>SUMIFS('[1]Marketing funnel_Backend'!$25:$25,'[1]Marketing funnel_Backend'!$2:$2,'[1]Marketing dashboard'!J$124,'[1]Marketing funnel_Backend'!$3:$3,'[1]Marketing dashboard'!J$125)</f>
        <v>85</v>
      </c>
      <c r="I157" s="4">
        <f>SUMIFS('[1]Marketing funnel_Backend'!$25:$25,'[1]Marketing funnel_Backend'!$2:$2,'[1]Marketing dashboard'!K$124,'[1]Marketing funnel_Backend'!$3:$3,'[1]Marketing dashboard'!K$125)</f>
        <v>90</v>
      </c>
      <c r="J157" s="4">
        <f>SUMIFS('[1]Marketing funnel_Backend'!$25:$25,'[1]Marketing funnel_Backend'!$2:$2,'[1]Marketing dashboard'!L$124,'[1]Marketing funnel_Backend'!$3:$3,'[1]Marketing dashboard'!L$125)</f>
        <v>90</v>
      </c>
      <c r="K157" s="4">
        <f>SUMIFS('[1]Marketing funnel_Backend'!$25:$25,'[1]Marketing funnel_Backend'!$2:$2,'[1]Marketing dashboard'!M$124,'[1]Marketing funnel_Backend'!$3:$3,'[1]Marketing dashboard'!M$125)</f>
        <v>92</v>
      </c>
      <c r="L157" s="4">
        <f>SUMIFS('[1]Marketing funnel_Backend'!$25:$25,'[1]Marketing funnel_Backend'!$2:$2,'[1]Marketing dashboard'!N$124,'[1]Marketing funnel_Backend'!$3:$3,'[1]Marketing dashboard'!N$125)</f>
        <v>95</v>
      </c>
      <c r="M157" s="4">
        <f>SUMIFS('[1]Marketing funnel_Backend'!$25:$25,'[1]Marketing funnel_Backend'!$2:$2,'[1]Marketing dashboard'!O$124,'[1]Marketing funnel_Backend'!$3:$3,'[1]Marketing dashboard'!O$125)</f>
        <v>95</v>
      </c>
      <c r="N157" s="4">
        <f>SUMIFS('[1]Marketing funnel_Backend'!$25:$25,'[1]Marketing funnel_Backend'!$2:$2,'[1]Marketing dashboard'!P$124,'[1]Marketing funnel_Backend'!$3:$3,'[1]Marketing dashboard'!P$125)</f>
        <v>0</v>
      </c>
      <c r="O157" s="4">
        <f>SUMIFS('[1]Marketing funnel_Backend'!$25:$25,'[1]Marketing funnel_Backend'!$2:$2,'[1]Marketing dashboard'!Q$124,'[1]Marketing funnel_Backend'!$3:$3,'[1]Marketing dashboard'!Q$125)</f>
        <v>0</v>
      </c>
      <c r="P157" s="4">
        <f>SUMIFS('[1]Marketing funnel_Backend'!$25:$25,'[1]Marketing funnel_Backend'!$2:$2,'[1]Marketing dashboard'!R$124,'[1]Marketing funnel_Backend'!$3:$3,'[1]Marketing dashboard'!R$125)</f>
        <v>0</v>
      </c>
      <c r="Q157" s="4"/>
      <c r="R157" s="4"/>
      <c r="S157" s="4"/>
      <c r="T157" s="4"/>
      <c r="U157" s="4"/>
      <c r="V157" s="4"/>
      <c r="W157" s="4"/>
      <c r="X157" s="4"/>
    </row>
    <row r="158" spans="2:24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2:24" x14ac:dyDescent="0.3">
      <c r="B159" s="4" t="s">
        <v>43</v>
      </c>
      <c r="C159" s="4"/>
      <c r="D159" s="4"/>
      <c r="E159" s="4">
        <f>SUMIFS([1]CRM!$18:$18,[1]CRM!$2:$2,'[1]Marketing dashboard'!G$124,[1]CRM!$3:$3,'[1]Marketing dashboard'!G$125)</f>
        <v>40</v>
      </c>
      <c r="F159" s="4">
        <f>SUMIFS([1]CRM!$18:$18,[1]CRM!$2:$2,'[1]Marketing dashboard'!H$124,[1]CRM!$3:$3,'[1]Marketing dashboard'!H$125)</f>
        <v>42</v>
      </c>
      <c r="G159" s="4">
        <f>SUMIFS([1]CRM!$18:$18,[1]CRM!$2:$2,'[1]Marketing dashboard'!I$124,[1]CRM!$3:$3,'[1]Marketing dashboard'!I$125)</f>
        <v>42</v>
      </c>
      <c r="H159" s="4">
        <f>SUMIFS([1]CRM!$18:$18,[1]CRM!$2:$2,'[1]Marketing dashboard'!J$124,[1]CRM!$3:$3,'[1]Marketing dashboard'!J$125)</f>
        <v>42</v>
      </c>
      <c r="I159" s="4">
        <f>SUMIFS([1]CRM!$18:$18,[1]CRM!$2:$2,'[1]Marketing dashboard'!K$124,[1]CRM!$3:$3,'[1]Marketing dashboard'!K$125)</f>
        <v>45</v>
      </c>
      <c r="J159" s="4">
        <f>SUMIFS([1]CRM!$18:$18,[1]CRM!$2:$2,'[1]Marketing dashboard'!L$124,[1]CRM!$3:$3,'[1]Marketing dashboard'!L$125)</f>
        <v>45</v>
      </c>
      <c r="K159" s="4">
        <f>SUMIFS([1]CRM!$18:$18,[1]CRM!$2:$2,'[1]Marketing dashboard'!M$124,[1]CRM!$3:$3,'[1]Marketing dashboard'!M$125)</f>
        <v>46</v>
      </c>
      <c r="L159" s="4">
        <f>SUMIFS([1]CRM!$18:$18,[1]CRM!$2:$2,'[1]Marketing dashboard'!N$124,[1]CRM!$3:$3,'[1]Marketing dashboard'!N$125)</f>
        <v>47</v>
      </c>
      <c r="M159" s="4">
        <f>SUMIFS([1]CRM!$18:$18,[1]CRM!$2:$2,'[1]Marketing dashboard'!O$124,[1]CRM!$3:$3,'[1]Marketing dashboard'!O$125)</f>
        <v>47</v>
      </c>
      <c r="N159" s="4">
        <f>SUMIFS([1]CRM!$18:$18,[1]CRM!$2:$2,'[1]Marketing dashboard'!P$124,[1]CRM!$3:$3,'[1]Marketing dashboard'!P$125)</f>
        <v>0</v>
      </c>
      <c r="O159" s="4">
        <f>SUMIFS([1]CRM!$18:$18,[1]CRM!$2:$2,'[1]Marketing dashboard'!Q$124,[1]CRM!$3:$3,'[1]Marketing dashboard'!Q$125)</f>
        <v>0</v>
      </c>
      <c r="P159" s="4">
        <f>SUMIFS([1]CRM!$18:$18,[1]CRM!$2:$2,'[1]Marketing dashboard'!R$124,[1]CRM!$3:$3,'[1]Marketing dashboard'!R$125)</f>
        <v>0</v>
      </c>
      <c r="Q159" s="4"/>
      <c r="R159" s="4"/>
      <c r="S159" s="4"/>
      <c r="T159" s="4"/>
      <c r="U159" s="4"/>
      <c r="V159" s="4"/>
      <c r="W159" s="4"/>
      <c r="X159" s="4"/>
    </row>
    <row r="160" spans="2:24" x14ac:dyDescent="0.3">
      <c r="B160" s="4" t="s">
        <v>44</v>
      </c>
      <c r="C160" s="4"/>
      <c r="D160" s="4"/>
      <c r="E160" s="4">
        <f>SUMIFS([1]CRM!$19:$19,[1]CRM!$2:$2,'[1]Marketing dashboard'!G$124,[1]CRM!$3:$3,'[1]Marketing dashboard'!G$125)</f>
        <v>16</v>
      </c>
      <c r="F160" s="4">
        <f>SUMIFS([1]CRM!$19:$19,[1]CRM!$2:$2,'[1]Marketing dashboard'!H$124,[1]CRM!$3:$3,'[1]Marketing dashboard'!H$125)</f>
        <v>16</v>
      </c>
      <c r="G160" s="4">
        <f>SUMIFS([1]CRM!$19:$19,[1]CRM!$2:$2,'[1]Marketing dashboard'!I$124,[1]CRM!$3:$3,'[1]Marketing dashboard'!I$125)</f>
        <v>16</v>
      </c>
      <c r="H160" s="4">
        <f>SUMIFS([1]CRM!$19:$19,[1]CRM!$2:$2,'[1]Marketing dashboard'!J$124,[1]CRM!$3:$3,'[1]Marketing dashboard'!J$125)</f>
        <v>16</v>
      </c>
      <c r="I160" s="4">
        <f>SUMIFS([1]CRM!$19:$19,[1]CRM!$2:$2,'[1]Marketing dashboard'!K$124,[1]CRM!$3:$3,'[1]Marketing dashboard'!K$125)</f>
        <v>18</v>
      </c>
      <c r="J160" s="4">
        <f>SUMIFS([1]CRM!$19:$19,[1]CRM!$2:$2,'[1]Marketing dashboard'!L$124,[1]CRM!$3:$3,'[1]Marketing dashboard'!L$125)</f>
        <v>18</v>
      </c>
      <c r="K160" s="4">
        <f>SUMIFS([1]CRM!$19:$19,[1]CRM!$2:$2,'[1]Marketing dashboard'!M$124,[1]CRM!$3:$3,'[1]Marketing dashboard'!M$125)</f>
        <v>18</v>
      </c>
      <c r="L160" s="4">
        <f>SUMIFS([1]CRM!$19:$19,[1]CRM!$2:$2,'[1]Marketing dashboard'!N$124,[1]CRM!$3:$3,'[1]Marketing dashboard'!N$125)</f>
        <v>18</v>
      </c>
      <c r="M160" s="4">
        <f>SUMIFS([1]CRM!$19:$19,[1]CRM!$2:$2,'[1]Marketing dashboard'!O$124,[1]CRM!$3:$3,'[1]Marketing dashboard'!O$125)</f>
        <v>18</v>
      </c>
      <c r="N160" s="4">
        <f>SUMIFS([1]CRM!$19:$19,[1]CRM!$2:$2,'[1]Marketing dashboard'!P$124,[1]CRM!$3:$3,'[1]Marketing dashboard'!P$125)</f>
        <v>0</v>
      </c>
      <c r="O160" s="4">
        <f>SUMIFS([1]CRM!$19:$19,[1]CRM!$2:$2,'[1]Marketing dashboard'!Q$124,[1]CRM!$3:$3,'[1]Marketing dashboard'!Q$125)</f>
        <v>0</v>
      </c>
      <c r="P160" s="4">
        <f>SUMIFS([1]CRM!$19:$19,[1]CRM!$2:$2,'[1]Marketing dashboard'!R$124,[1]CRM!$3:$3,'[1]Marketing dashboard'!R$125)</f>
        <v>0</v>
      </c>
      <c r="Q160" s="4"/>
      <c r="R160" s="4"/>
      <c r="S160" s="4"/>
      <c r="T160" s="4"/>
      <c r="U160" s="4"/>
      <c r="V160" s="4"/>
      <c r="W160" s="4"/>
      <c r="X160" s="4"/>
    </row>
    <row r="161" spans="2:24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2:24" ht="15.6" x14ac:dyDescent="0.3">
      <c r="B162" s="3" t="s">
        <v>48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2:24" x14ac:dyDescent="0.3">
      <c r="B163" s="4" t="s">
        <v>49</v>
      </c>
      <c r="C163" s="4"/>
      <c r="D163" s="4"/>
      <c r="E163" s="8">
        <f>SUMIFS('[1]Marketing funnel_Backend'!$28:$28,'[1]Marketing funnel_Backend'!$2:$2,'[1]Marketing dashboard'!G$124,'[1]Marketing funnel_Backend'!$3:$3,'[1]Marketing dashboard'!G$125)</f>
        <v>57400</v>
      </c>
      <c r="F163" s="8">
        <f>SUMIFS('[1]Marketing funnel_Backend'!$28:$28,'[1]Marketing funnel_Backend'!$2:$2,'[1]Marketing dashboard'!H$124,'[1]Marketing funnel_Backend'!$3:$3,'[1]Marketing dashboard'!H$125)</f>
        <v>59400</v>
      </c>
      <c r="G163" s="8">
        <f>SUMIFS('[1]Marketing funnel_Backend'!$28:$28,'[1]Marketing funnel_Backend'!$2:$2,'[1]Marketing dashboard'!I$124,'[1]Marketing funnel_Backend'!$3:$3,'[1]Marketing dashboard'!I$125)</f>
        <v>59400</v>
      </c>
      <c r="H163" s="8">
        <f>SUMIFS('[1]Marketing funnel_Backend'!$28:$28,'[1]Marketing funnel_Backend'!$2:$2,'[1]Marketing dashboard'!J$124,'[1]Marketing funnel_Backend'!$3:$3,'[1]Marketing dashboard'!J$125)</f>
        <v>61400</v>
      </c>
      <c r="I163" s="8">
        <f>SUMIFS('[1]Marketing funnel_Backend'!$28:$28,'[1]Marketing funnel_Backend'!$2:$2,'[1]Marketing dashboard'!K$124,'[1]Marketing funnel_Backend'!$3:$3,'[1]Marketing dashboard'!K$125)</f>
        <v>57400</v>
      </c>
      <c r="J163" s="8">
        <f>SUMIFS('[1]Marketing funnel_Backend'!$28:$28,'[1]Marketing funnel_Backend'!$2:$2,'[1]Marketing dashboard'!L$124,'[1]Marketing funnel_Backend'!$3:$3,'[1]Marketing dashboard'!L$125)</f>
        <v>60400</v>
      </c>
      <c r="K163" s="8">
        <f>SUMIFS('[1]Marketing funnel_Backend'!$28:$28,'[1]Marketing funnel_Backend'!$2:$2,'[1]Marketing dashboard'!M$124,'[1]Marketing funnel_Backend'!$3:$3,'[1]Marketing dashboard'!M$125)</f>
        <v>63400</v>
      </c>
      <c r="L163" s="8">
        <f>SUMIFS('[1]Marketing funnel_Backend'!$28:$28,'[1]Marketing funnel_Backend'!$2:$2,'[1]Marketing dashboard'!N$124,'[1]Marketing funnel_Backend'!$3:$3,'[1]Marketing dashboard'!N$125)</f>
        <v>64400</v>
      </c>
      <c r="M163" s="8">
        <f>SUMIFS('[1]Marketing funnel_Backend'!$28:$28,'[1]Marketing funnel_Backend'!$2:$2,'[1]Marketing dashboard'!O$124,'[1]Marketing funnel_Backend'!$3:$3,'[1]Marketing dashboard'!O$125)</f>
        <v>67400</v>
      </c>
      <c r="N163" s="8">
        <f>SUMIFS('[1]Marketing funnel_Backend'!$28:$28,'[1]Marketing funnel_Backend'!$2:$2,'[1]Marketing dashboard'!P$124,'[1]Marketing funnel_Backend'!$3:$3,'[1]Marketing dashboard'!P$125)</f>
        <v>0</v>
      </c>
      <c r="O163" s="8">
        <f>SUMIFS('[1]Marketing funnel_Backend'!$28:$28,'[1]Marketing funnel_Backend'!$2:$2,'[1]Marketing dashboard'!Q$124,'[1]Marketing funnel_Backend'!$3:$3,'[1]Marketing dashboard'!Q$125)</f>
        <v>0</v>
      </c>
      <c r="P163" s="8">
        <f>SUMIFS('[1]Marketing funnel_Backend'!$28:$28,'[1]Marketing funnel_Backend'!$2:$2,'[1]Marketing dashboard'!R$124,'[1]Marketing funnel_Backend'!$3:$3,'[1]Marketing dashboard'!R$125)</f>
        <v>0</v>
      </c>
      <c r="Q163" s="4"/>
      <c r="R163" s="4"/>
      <c r="S163" s="4"/>
      <c r="T163" s="4"/>
      <c r="U163" s="4"/>
      <c r="V163" s="4"/>
      <c r="W163" s="4"/>
      <c r="X163" s="4"/>
    </row>
    <row r="164" spans="2:24" x14ac:dyDescent="0.3">
      <c r="B164" s="4" t="s">
        <v>22</v>
      </c>
      <c r="C164" s="4"/>
      <c r="D164" s="4"/>
      <c r="E164" s="8">
        <f>SUMIFS('[1]Marketing funnel_Backend'!$29:$29,'[1]Marketing funnel_Backend'!$2:$2,'[1]Marketing dashboard'!G$124,'[1]Marketing funnel_Backend'!$3:$3,'[1]Marketing dashboard'!G$125)</f>
        <v>170</v>
      </c>
      <c r="F164" s="8">
        <f>SUMIFS('[1]Marketing funnel_Backend'!$29:$29,'[1]Marketing funnel_Backend'!$2:$2,'[1]Marketing dashboard'!H$124,'[1]Marketing funnel_Backend'!$3:$3,'[1]Marketing dashboard'!H$125)</f>
        <v>170</v>
      </c>
      <c r="G164" s="8">
        <f>SUMIFS('[1]Marketing funnel_Backend'!$29:$29,'[1]Marketing funnel_Backend'!$2:$2,'[1]Marketing dashboard'!I$124,'[1]Marketing funnel_Backend'!$3:$3,'[1]Marketing dashboard'!I$125)</f>
        <v>170</v>
      </c>
      <c r="H164" s="8">
        <f>SUMIFS('[1]Marketing funnel_Backend'!$29:$29,'[1]Marketing funnel_Backend'!$2:$2,'[1]Marketing dashboard'!J$124,'[1]Marketing funnel_Backend'!$3:$3,'[1]Marketing dashboard'!J$125)</f>
        <v>170</v>
      </c>
      <c r="I164" s="8">
        <f>SUMIFS('[1]Marketing funnel_Backend'!$29:$29,'[1]Marketing funnel_Backend'!$2:$2,'[1]Marketing dashboard'!K$124,'[1]Marketing funnel_Backend'!$3:$3,'[1]Marketing dashboard'!K$125)</f>
        <v>170</v>
      </c>
      <c r="J164" s="8">
        <f>SUMIFS('[1]Marketing funnel_Backend'!$29:$29,'[1]Marketing funnel_Backend'!$2:$2,'[1]Marketing dashboard'!L$124,'[1]Marketing funnel_Backend'!$3:$3,'[1]Marketing dashboard'!L$125)</f>
        <v>170</v>
      </c>
      <c r="K164" s="8">
        <f>SUMIFS('[1]Marketing funnel_Backend'!$29:$29,'[1]Marketing funnel_Backend'!$2:$2,'[1]Marketing dashboard'!M$124,'[1]Marketing funnel_Backend'!$3:$3,'[1]Marketing dashboard'!M$125)</f>
        <v>170</v>
      </c>
      <c r="L164" s="8">
        <f>SUMIFS('[1]Marketing funnel_Backend'!$29:$29,'[1]Marketing funnel_Backend'!$2:$2,'[1]Marketing dashboard'!N$124,'[1]Marketing funnel_Backend'!$3:$3,'[1]Marketing dashboard'!N$125)</f>
        <v>170</v>
      </c>
      <c r="M164" s="8">
        <f>SUMIFS('[1]Marketing funnel_Backend'!$29:$29,'[1]Marketing funnel_Backend'!$2:$2,'[1]Marketing dashboard'!O$124,'[1]Marketing funnel_Backend'!$3:$3,'[1]Marketing dashboard'!O$125)</f>
        <v>170</v>
      </c>
      <c r="N164" s="8">
        <f>SUMIFS('[1]Marketing funnel_Backend'!$29:$29,'[1]Marketing funnel_Backend'!$2:$2,'[1]Marketing dashboard'!P$124,'[1]Marketing funnel_Backend'!$3:$3,'[1]Marketing dashboard'!P$125)</f>
        <v>0</v>
      </c>
      <c r="O164" s="8">
        <f>SUMIFS('[1]Marketing funnel_Backend'!$29:$29,'[1]Marketing funnel_Backend'!$2:$2,'[1]Marketing dashboard'!Q$124,'[1]Marketing funnel_Backend'!$3:$3,'[1]Marketing dashboard'!Q$125)</f>
        <v>0</v>
      </c>
      <c r="P164" s="8">
        <f>SUMIFS('[1]Marketing funnel_Backend'!$29:$29,'[1]Marketing funnel_Backend'!$2:$2,'[1]Marketing dashboard'!R$124,'[1]Marketing funnel_Backend'!$3:$3,'[1]Marketing dashboard'!R$125)</f>
        <v>0</v>
      </c>
      <c r="Q164" s="4"/>
      <c r="R164" s="4"/>
      <c r="S164" s="4"/>
      <c r="T164" s="4"/>
      <c r="U164" s="4"/>
      <c r="V164" s="4"/>
      <c r="W164" s="4"/>
      <c r="X164" s="4"/>
    </row>
    <row r="165" spans="2:24" x14ac:dyDescent="0.3">
      <c r="B165" s="4" t="s">
        <v>20</v>
      </c>
      <c r="C165" s="4"/>
      <c r="D165" s="4"/>
      <c r="E165" s="4">
        <f>SUMIFS('[1]Marketing funnel_Backend'!$30:$30,'[1]Marketing funnel_Backend'!$2:$2,'[1]Marketing dashboard'!G$124,'[1]Marketing funnel_Backend'!$3:$3,'[1]Marketing dashboard'!G$125)</f>
        <v>337</v>
      </c>
      <c r="F165" s="4">
        <f>SUMIFS('[1]Marketing funnel_Backend'!$30:$30,'[1]Marketing funnel_Backend'!$2:$2,'[1]Marketing dashboard'!H$124,'[1]Marketing funnel_Backend'!$3:$3,'[1]Marketing dashboard'!H$125)</f>
        <v>349</v>
      </c>
      <c r="G165" s="4">
        <f>SUMIFS('[1]Marketing funnel_Backend'!$30:$30,'[1]Marketing funnel_Backend'!$2:$2,'[1]Marketing dashboard'!I$124,'[1]Marketing funnel_Backend'!$3:$3,'[1]Marketing dashboard'!I$125)</f>
        <v>349</v>
      </c>
      <c r="H165" s="4">
        <f>SUMIFS('[1]Marketing funnel_Backend'!$30:$30,'[1]Marketing funnel_Backend'!$2:$2,'[1]Marketing dashboard'!J$124,'[1]Marketing funnel_Backend'!$3:$3,'[1]Marketing dashboard'!J$125)</f>
        <v>361</v>
      </c>
      <c r="I165" s="4">
        <f>SUMIFS('[1]Marketing funnel_Backend'!$30:$30,'[1]Marketing funnel_Backend'!$2:$2,'[1]Marketing dashboard'!K$124,'[1]Marketing funnel_Backend'!$3:$3,'[1]Marketing dashboard'!K$125)</f>
        <v>337</v>
      </c>
      <c r="J165" s="4">
        <f>SUMIFS('[1]Marketing funnel_Backend'!$30:$30,'[1]Marketing funnel_Backend'!$2:$2,'[1]Marketing dashboard'!L$124,'[1]Marketing funnel_Backend'!$3:$3,'[1]Marketing dashboard'!L$125)</f>
        <v>355</v>
      </c>
      <c r="K165" s="4">
        <f>SUMIFS('[1]Marketing funnel_Backend'!$30:$30,'[1]Marketing funnel_Backend'!$2:$2,'[1]Marketing dashboard'!M$124,'[1]Marketing funnel_Backend'!$3:$3,'[1]Marketing dashboard'!M$125)</f>
        <v>372</v>
      </c>
      <c r="L165" s="4">
        <f>SUMIFS('[1]Marketing funnel_Backend'!$30:$30,'[1]Marketing funnel_Backend'!$2:$2,'[1]Marketing dashboard'!N$124,'[1]Marketing funnel_Backend'!$3:$3,'[1]Marketing dashboard'!N$125)</f>
        <v>378</v>
      </c>
      <c r="M165" s="4">
        <f>SUMIFS('[1]Marketing funnel_Backend'!$30:$30,'[1]Marketing funnel_Backend'!$2:$2,'[1]Marketing dashboard'!O$124,'[1]Marketing funnel_Backend'!$3:$3,'[1]Marketing dashboard'!O$125)</f>
        <v>396</v>
      </c>
      <c r="N165" s="4">
        <f>SUMIFS('[1]Marketing funnel_Backend'!$30:$30,'[1]Marketing funnel_Backend'!$2:$2,'[1]Marketing dashboard'!P$124,'[1]Marketing funnel_Backend'!$3:$3,'[1]Marketing dashboard'!P$125)</f>
        <v>0</v>
      </c>
      <c r="O165" s="4">
        <f>SUMIFS('[1]Marketing funnel_Backend'!$30:$30,'[1]Marketing funnel_Backend'!$2:$2,'[1]Marketing dashboard'!Q$124,'[1]Marketing funnel_Backend'!$3:$3,'[1]Marketing dashboard'!Q$125)</f>
        <v>0</v>
      </c>
      <c r="P165" s="4">
        <f>SUMIFS('[1]Marketing funnel_Backend'!$30:$30,'[1]Marketing funnel_Backend'!$2:$2,'[1]Marketing dashboard'!R$124,'[1]Marketing funnel_Backend'!$3:$3,'[1]Marketing dashboard'!R$125)</f>
        <v>0</v>
      </c>
      <c r="Q165" s="4"/>
      <c r="R165" s="4"/>
      <c r="S165" s="4"/>
      <c r="T165" s="4"/>
      <c r="U165" s="4"/>
      <c r="V165" s="4"/>
      <c r="W165" s="4"/>
      <c r="X165" s="4"/>
    </row>
    <row r="166" spans="2:24" x14ac:dyDescent="0.3">
      <c r="B166" s="4" t="s">
        <v>50</v>
      </c>
      <c r="C166" s="4"/>
      <c r="D166" s="4"/>
      <c r="E166" s="4">
        <f>SUMIFS('[1]Marketing funnel_Backend'!$31:$31,'[1]Marketing funnel_Backend'!$2:$2,'[1]Marketing dashboard'!G$124,'[1]Marketing funnel_Backend'!$3:$3,'[1]Marketing dashboard'!G$125)</f>
        <v>121</v>
      </c>
      <c r="F166" s="4">
        <f>SUMIFS('[1]Marketing funnel_Backend'!$31:$31,'[1]Marketing funnel_Backend'!$2:$2,'[1]Marketing dashboard'!H$124,'[1]Marketing funnel_Backend'!$3:$3,'[1]Marketing dashboard'!H$125)</f>
        <v>126</v>
      </c>
      <c r="G166" s="4">
        <f>SUMIFS('[1]Marketing funnel_Backend'!$31:$31,'[1]Marketing funnel_Backend'!$2:$2,'[1]Marketing dashboard'!I$124,'[1]Marketing funnel_Backend'!$3:$3,'[1]Marketing dashboard'!I$125)</f>
        <v>126</v>
      </c>
      <c r="H166" s="4">
        <f>SUMIFS('[1]Marketing funnel_Backend'!$31:$31,'[1]Marketing funnel_Backend'!$2:$2,'[1]Marketing dashboard'!J$124,'[1]Marketing funnel_Backend'!$3:$3,'[1]Marketing dashboard'!J$125)</f>
        <v>130</v>
      </c>
      <c r="I166" s="4">
        <f>SUMIFS('[1]Marketing funnel_Backend'!$31:$31,'[1]Marketing funnel_Backend'!$2:$2,'[1]Marketing dashboard'!K$124,'[1]Marketing funnel_Backend'!$3:$3,'[1]Marketing dashboard'!K$125)</f>
        <v>121</v>
      </c>
      <c r="J166" s="4">
        <f>SUMIFS('[1]Marketing funnel_Backend'!$31:$31,'[1]Marketing funnel_Backend'!$2:$2,'[1]Marketing dashboard'!L$124,'[1]Marketing funnel_Backend'!$3:$3,'[1]Marketing dashboard'!L$125)</f>
        <v>128</v>
      </c>
      <c r="K166" s="4">
        <f>SUMIFS('[1]Marketing funnel_Backend'!$31:$31,'[1]Marketing funnel_Backend'!$2:$2,'[1]Marketing dashboard'!M$124,'[1]Marketing funnel_Backend'!$3:$3,'[1]Marketing dashboard'!M$125)</f>
        <v>134</v>
      </c>
      <c r="L166" s="4">
        <f>SUMIFS('[1]Marketing funnel_Backend'!$31:$31,'[1]Marketing funnel_Backend'!$2:$2,'[1]Marketing dashboard'!N$124,'[1]Marketing funnel_Backend'!$3:$3,'[1]Marketing dashboard'!N$125)</f>
        <v>136</v>
      </c>
      <c r="M166" s="4">
        <f>SUMIFS('[1]Marketing funnel_Backend'!$31:$31,'[1]Marketing funnel_Backend'!$2:$2,'[1]Marketing dashboard'!O$124,'[1]Marketing funnel_Backend'!$3:$3,'[1]Marketing dashboard'!O$125)</f>
        <v>143</v>
      </c>
      <c r="N166" s="4">
        <f>SUMIFS('[1]Marketing funnel_Backend'!$31:$31,'[1]Marketing funnel_Backend'!$2:$2,'[1]Marketing dashboard'!P$124,'[1]Marketing funnel_Backend'!$3:$3,'[1]Marketing dashboard'!P$125)</f>
        <v>0</v>
      </c>
      <c r="O166" s="4">
        <f>SUMIFS('[1]Marketing funnel_Backend'!$31:$31,'[1]Marketing funnel_Backend'!$2:$2,'[1]Marketing dashboard'!Q$124,'[1]Marketing funnel_Backend'!$3:$3,'[1]Marketing dashboard'!Q$125)</f>
        <v>0</v>
      </c>
      <c r="P166" s="4">
        <f>SUMIFS('[1]Marketing funnel_Backend'!$31:$31,'[1]Marketing funnel_Backend'!$2:$2,'[1]Marketing dashboard'!R$124,'[1]Marketing funnel_Backend'!$3:$3,'[1]Marketing dashboard'!R$125)</f>
        <v>0</v>
      </c>
      <c r="Q166" s="4"/>
      <c r="R166" s="4"/>
      <c r="S166" s="4"/>
      <c r="T166" s="4"/>
      <c r="U166" s="4"/>
      <c r="V166" s="4"/>
      <c r="W166" s="4"/>
      <c r="X166" s="4"/>
    </row>
    <row r="167" spans="2:24" x14ac:dyDescent="0.3">
      <c r="B167" s="4" t="s">
        <v>51</v>
      </c>
      <c r="C167" s="4"/>
      <c r="D167" s="4"/>
      <c r="E167" s="4">
        <f>SUMIFS('[1]Marketing funnel_Backend'!$32:$32,'[1]Marketing funnel_Backend'!$2:$2,'[1]Marketing dashboard'!G$124,'[1]Marketing funnel_Backend'!$3:$3,'[1]Marketing dashboard'!G$125)</f>
        <v>25</v>
      </c>
      <c r="F167" s="4">
        <f>SUMIFS('[1]Marketing funnel_Backend'!$32:$32,'[1]Marketing funnel_Backend'!$2:$2,'[1]Marketing dashboard'!H$124,'[1]Marketing funnel_Backend'!$3:$3,'[1]Marketing dashboard'!H$125)</f>
        <v>26</v>
      </c>
      <c r="G167" s="4">
        <f>SUMIFS('[1]Marketing funnel_Backend'!$32:$32,'[1]Marketing funnel_Backend'!$2:$2,'[1]Marketing dashboard'!I$124,'[1]Marketing funnel_Backend'!$3:$3,'[1]Marketing dashboard'!I$125)</f>
        <v>26</v>
      </c>
      <c r="H167" s="4">
        <f>SUMIFS('[1]Marketing funnel_Backend'!$32:$32,'[1]Marketing funnel_Backend'!$2:$2,'[1]Marketing dashboard'!J$124,'[1]Marketing funnel_Backend'!$3:$3,'[1]Marketing dashboard'!J$125)</f>
        <v>27</v>
      </c>
      <c r="I167" s="4">
        <f>SUMIFS('[1]Marketing funnel_Backend'!$32:$32,'[1]Marketing funnel_Backend'!$2:$2,'[1]Marketing dashboard'!K$124,'[1]Marketing funnel_Backend'!$3:$3,'[1]Marketing dashboard'!K$125)</f>
        <v>25</v>
      </c>
      <c r="J167" s="4">
        <f>SUMIFS('[1]Marketing funnel_Backend'!$32:$32,'[1]Marketing funnel_Backend'!$2:$2,'[1]Marketing dashboard'!L$124,'[1]Marketing funnel_Backend'!$3:$3,'[1]Marketing dashboard'!L$125)</f>
        <v>26</v>
      </c>
      <c r="K167" s="4">
        <f>SUMIFS('[1]Marketing funnel_Backend'!$32:$32,'[1]Marketing funnel_Backend'!$2:$2,'[1]Marketing dashboard'!M$124,'[1]Marketing funnel_Backend'!$3:$3,'[1]Marketing dashboard'!M$125)</f>
        <v>28</v>
      </c>
      <c r="L167" s="4">
        <f>SUMIFS('[1]Marketing funnel_Backend'!$32:$32,'[1]Marketing funnel_Backend'!$2:$2,'[1]Marketing dashboard'!N$124,'[1]Marketing funnel_Backend'!$3:$3,'[1]Marketing dashboard'!N$125)</f>
        <v>28</v>
      </c>
      <c r="M167" s="4">
        <f>SUMIFS('[1]Marketing funnel_Backend'!$32:$32,'[1]Marketing funnel_Backend'!$2:$2,'[1]Marketing dashboard'!O$124,'[1]Marketing funnel_Backend'!$3:$3,'[1]Marketing dashboard'!O$125)</f>
        <v>30</v>
      </c>
      <c r="N167" s="4">
        <f>SUMIFS('[1]Marketing funnel_Backend'!$32:$32,'[1]Marketing funnel_Backend'!$2:$2,'[1]Marketing dashboard'!P$124,'[1]Marketing funnel_Backend'!$3:$3,'[1]Marketing dashboard'!P$125)</f>
        <v>0</v>
      </c>
      <c r="O167" s="4">
        <f>SUMIFS('[1]Marketing funnel_Backend'!$32:$32,'[1]Marketing funnel_Backend'!$2:$2,'[1]Marketing dashboard'!Q$124,'[1]Marketing funnel_Backend'!$3:$3,'[1]Marketing dashboard'!Q$125)</f>
        <v>0</v>
      </c>
      <c r="P167" s="4">
        <f>SUMIFS('[1]Marketing funnel_Backend'!$32:$32,'[1]Marketing funnel_Backend'!$2:$2,'[1]Marketing dashboard'!R$124,'[1]Marketing funnel_Backend'!$3:$3,'[1]Marketing dashboard'!R$125)</f>
        <v>0</v>
      </c>
      <c r="Q167" s="4"/>
      <c r="R167" s="4"/>
      <c r="S167" s="4"/>
      <c r="T167" s="4"/>
      <c r="U167" s="4"/>
      <c r="V167" s="4"/>
      <c r="W167" s="4"/>
      <c r="X167" s="4"/>
    </row>
    <row r="168" spans="2:24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2:24" x14ac:dyDescent="0.3">
      <c r="B169" s="4" t="s">
        <v>43</v>
      </c>
      <c r="C169" s="4"/>
      <c r="D169" s="4"/>
      <c r="E169" s="4">
        <f>SUMIFS([1]CRM!$22:$22,[1]CRM!$2:$2,'[1]Marketing dashboard'!G$124,[1]CRM!$3:$3,'[1]Marketing dashboard'!G$125)</f>
        <v>7</v>
      </c>
      <c r="F169" s="4">
        <f>SUMIFS([1]CRM!$22:$22,[1]CRM!$2:$2,'[1]Marketing dashboard'!H$124,[1]CRM!$3:$3,'[1]Marketing dashboard'!H$125)</f>
        <v>7</v>
      </c>
      <c r="G169" s="4">
        <f>SUMIFS([1]CRM!$22:$22,[1]CRM!$2:$2,'[1]Marketing dashboard'!I$124,[1]CRM!$3:$3,'[1]Marketing dashboard'!I$125)</f>
        <v>7</v>
      </c>
      <c r="H169" s="4">
        <f>SUMIFS([1]CRM!$22:$22,[1]CRM!$2:$2,'[1]Marketing dashboard'!J$124,[1]CRM!$3:$3,'[1]Marketing dashboard'!J$125)</f>
        <v>8</v>
      </c>
      <c r="I169" s="4">
        <f>SUMIFS([1]CRM!$22:$22,[1]CRM!$2:$2,'[1]Marketing dashboard'!K$124,[1]CRM!$3:$3,'[1]Marketing dashboard'!K$125)</f>
        <v>7</v>
      </c>
      <c r="J169" s="4">
        <f>SUMIFS([1]CRM!$22:$22,[1]CRM!$2:$2,'[1]Marketing dashboard'!L$124,[1]CRM!$3:$3,'[1]Marketing dashboard'!L$125)</f>
        <v>7</v>
      </c>
      <c r="K169" s="4">
        <f>SUMIFS([1]CRM!$22:$22,[1]CRM!$2:$2,'[1]Marketing dashboard'!M$124,[1]CRM!$3:$3,'[1]Marketing dashboard'!M$125)</f>
        <v>8</v>
      </c>
      <c r="L169" s="4">
        <f>SUMIFS([1]CRM!$22:$22,[1]CRM!$2:$2,'[1]Marketing dashboard'!N$124,[1]CRM!$3:$3,'[1]Marketing dashboard'!N$125)</f>
        <v>8</v>
      </c>
      <c r="M169" s="4">
        <f>SUMIFS([1]CRM!$22:$22,[1]CRM!$2:$2,'[1]Marketing dashboard'!O$124,[1]CRM!$3:$3,'[1]Marketing dashboard'!O$125)</f>
        <v>9</v>
      </c>
      <c r="N169" s="4">
        <f>SUMIFS([1]CRM!$22:$22,[1]CRM!$2:$2,'[1]Marketing dashboard'!P$124,[1]CRM!$3:$3,'[1]Marketing dashboard'!P$125)</f>
        <v>0</v>
      </c>
      <c r="O169" s="4">
        <f>SUMIFS([1]CRM!$22:$22,[1]CRM!$2:$2,'[1]Marketing dashboard'!Q$124,[1]CRM!$3:$3,'[1]Marketing dashboard'!Q$125)</f>
        <v>0</v>
      </c>
      <c r="P169" s="4">
        <f>SUMIFS([1]CRM!$22:$22,[1]CRM!$2:$2,'[1]Marketing dashboard'!R$124,[1]CRM!$3:$3,'[1]Marketing dashboard'!R$125)</f>
        <v>0</v>
      </c>
      <c r="Q169" s="4"/>
      <c r="R169" s="4"/>
      <c r="S169" s="4"/>
      <c r="T169" s="4"/>
      <c r="U169" s="4"/>
      <c r="V169" s="4"/>
      <c r="W169" s="4"/>
      <c r="X169" s="4"/>
    </row>
    <row r="170" spans="2:24" x14ac:dyDescent="0.3">
      <c r="B170" s="4" t="s">
        <v>44</v>
      </c>
      <c r="C170" s="4"/>
      <c r="D170" s="4"/>
      <c r="E170" s="4">
        <f>SUMIFS([1]CRM!$23:$23,[1]CRM!$2:$2,'[1]Marketing dashboard'!G$124,[1]CRM!$3:$3,'[1]Marketing dashboard'!G$125)</f>
        <v>3</v>
      </c>
      <c r="F170" s="4">
        <f>SUMIFS([1]CRM!$23:$23,[1]CRM!$2:$2,'[1]Marketing dashboard'!H$124,[1]CRM!$3:$3,'[1]Marketing dashboard'!H$125)</f>
        <v>3</v>
      </c>
      <c r="G170" s="4">
        <f>SUMIFS([1]CRM!$23:$23,[1]CRM!$2:$2,'[1]Marketing dashboard'!I$124,[1]CRM!$3:$3,'[1]Marketing dashboard'!I$125)</f>
        <v>3</v>
      </c>
      <c r="H170" s="4">
        <f>SUMIFS([1]CRM!$23:$23,[1]CRM!$2:$2,'[1]Marketing dashboard'!J$124,[1]CRM!$3:$3,'[1]Marketing dashboard'!J$125)</f>
        <v>4</v>
      </c>
      <c r="I170" s="4">
        <f>SUMIFS([1]CRM!$23:$23,[1]CRM!$2:$2,'[1]Marketing dashboard'!K$124,[1]CRM!$3:$3,'[1]Marketing dashboard'!K$125)</f>
        <v>3</v>
      </c>
      <c r="J170" s="4">
        <f>SUMIFS([1]CRM!$23:$23,[1]CRM!$2:$2,'[1]Marketing dashboard'!L$124,[1]CRM!$3:$3,'[1]Marketing dashboard'!L$125)</f>
        <v>3</v>
      </c>
      <c r="K170" s="4">
        <f>SUMIFS([1]CRM!$23:$23,[1]CRM!$2:$2,'[1]Marketing dashboard'!M$124,[1]CRM!$3:$3,'[1]Marketing dashboard'!M$125)</f>
        <v>4</v>
      </c>
      <c r="L170" s="4">
        <f>SUMIFS([1]CRM!$23:$23,[1]CRM!$2:$2,'[1]Marketing dashboard'!N$124,[1]CRM!$3:$3,'[1]Marketing dashboard'!N$125)</f>
        <v>4</v>
      </c>
      <c r="M170" s="4">
        <f>SUMIFS([1]CRM!$23:$23,[1]CRM!$2:$2,'[1]Marketing dashboard'!O$124,[1]CRM!$3:$3,'[1]Marketing dashboard'!O$125)</f>
        <v>4</v>
      </c>
      <c r="N170" s="4">
        <f>SUMIFS([1]CRM!$23:$23,[1]CRM!$2:$2,'[1]Marketing dashboard'!P$124,[1]CRM!$3:$3,'[1]Marketing dashboard'!P$125)</f>
        <v>0</v>
      </c>
      <c r="O170" s="4">
        <f>SUMIFS([1]CRM!$23:$23,[1]CRM!$2:$2,'[1]Marketing dashboard'!Q$124,[1]CRM!$3:$3,'[1]Marketing dashboard'!Q$125)</f>
        <v>0</v>
      </c>
      <c r="P170" s="4">
        <f>SUMIFS([1]CRM!$23:$23,[1]CRM!$2:$2,'[1]Marketing dashboard'!R$124,[1]CRM!$3:$3,'[1]Marketing dashboard'!R$125)</f>
        <v>0</v>
      </c>
      <c r="Q170" s="4"/>
      <c r="R170" s="4"/>
      <c r="S170" s="4"/>
      <c r="T170" s="4"/>
      <c r="U170" s="4"/>
      <c r="V170" s="4"/>
      <c r="W170" s="4"/>
      <c r="X170" s="4"/>
    </row>
    <row r="171" spans="2:24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2:24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2:24" ht="15.6" x14ac:dyDescent="0.3">
      <c r="B173" s="3" t="s">
        <v>52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2:24" x14ac:dyDescent="0.3">
      <c r="B174" s="4" t="s">
        <v>14</v>
      </c>
      <c r="C174" s="4"/>
      <c r="D174" s="4"/>
      <c r="E174" s="4">
        <f>SUMIFS([1]CRM!$6:$6,[1]CRM!$2:$2,'[1]Marketing dashboard'!G$124,[1]CRM!$3:$3,'[1]Marketing dashboard'!G$125)</f>
        <v>83</v>
      </c>
      <c r="F174" s="4">
        <f>SUMIFS([1]CRM!$6:$6,[1]CRM!$2:$2,'[1]Marketing dashboard'!H$124,[1]CRM!$3:$3,'[1]Marketing dashboard'!H$125)</f>
        <v>84</v>
      </c>
      <c r="G174" s="4">
        <f>SUMIFS([1]CRM!$6:$6,[1]CRM!$2:$2,'[1]Marketing dashboard'!I$124,[1]CRM!$3:$3,'[1]Marketing dashboard'!I$125)</f>
        <v>86</v>
      </c>
      <c r="H174" s="4">
        <f>SUMIFS([1]CRM!$6:$6,[1]CRM!$2:$2,'[1]Marketing dashboard'!J$124,[1]CRM!$3:$3,'[1]Marketing dashboard'!J$125)</f>
        <v>89</v>
      </c>
      <c r="I174" s="4">
        <f>SUMIFS([1]CRM!$6:$6,[1]CRM!$2:$2,'[1]Marketing dashboard'!K$124,[1]CRM!$3:$3,'[1]Marketing dashboard'!K$125)</f>
        <v>91</v>
      </c>
      <c r="J174" s="4">
        <f>SUMIFS([1]CRM!$6:$6,[1]CRM!$2:$2,'[1]Marketing dashboard'!L$124,[1]CRM!$3:$3,'[1]Marketing dashboard'!L$125)</f>
        <v>92</v>
      </c>
      <c r="K174" s="4">
        <f>SUMIFS([1]CRM!$6:$6,[1]CRM!$2:$2,'[1]Marketing dashboard'!M$124,[1]CRM!$3:$3,'[1]Marketing dashboard'!M$125)</f>
        <v>93</v>
      </c>
      <c r="L174" s="4">
        <f>SUMIFS([1]CRM!$6:$6,[1]CRM!$2:$2,'[1]Marketing dashboard'!N$124,[1]CRM!$3:$3,'[1]Marketing dashboard'!N$125)</f>
        <v>94</v>
      </c>
      <c r="M174" s="4">
        <f>SUMIFS([1]CRM!$6:$6,[1]CRM!$2:$2,'[1]Marketing dashboard'!O$124,[1]CRM!$3:$3,'[1]Marketing dashboard'!O$125)</f>
        <v>95</v>
      </c>
      <c r="N174" s="4">
        <f>SUMIFS([1]CRM!$6:$6,[1]CRM!$2:$2,'[1]Marketing dashboard'!P$124,[1]CRM!$3:$3,'[1]Marketing dashboard'!P$125)</f>
        <v>0</v>
      </c>
      <c r="O174" s="4">
        <f>SUMIFS([1]CRM!$6:$6,[1]CRM!$2:$2,'[1]Marketing dashboard'!Q$124,[1]CRM!$3:$3,'[1]Marketing dashboard'!Q$125)</f>
        <v>0</v>
      </c>
      <c r="P174" s="4">
        <f>SUMIFS([1]CRM!$6:$6,[1]CRM!$2:$2,'[1]Marketing dashboard'!R$124,[1]CRM!$3:$3,'[1]Marketing dashboard'!R$125)</f>
        <v>0</v>
      </c>
      <c r="Q174" s="4"/>
      <c r="R174" s="4"/>
      <c r="S174" s="4"/>
      <c r="T174" s="4"/>
      <c r="U174" s="4"/>
      <c r="V174" s="4"/>
      <c r="W174" s="4"/>
      <c r="X174" s="4"/>
    </row>
    <row r="175" spans="2:24" x14ac:dyDescent="0.3">
      <c r="B175" s="4" t="s">
        <v>44</v>
      </c>
      <c r="C175" s="4"/>
      <c r="D175" s="4"/>
      <c r="E175" s="4">
        <f>SUMIFS([1]CRM!$7:$7,[1]CRM!$2:$2,'[1]Marketing dashboard'!G$124,[1]CRM!$3:$3,'[1]Marketing dashboard'!G$125)</f>
        <v>38</v>
      </c>
      <c r="F175" s="4">
        <f>SUMIFS([1]CRM!$7:$7,[1]CRM!$2:$2,'[1]Marketing dashboard'!H$124,[1]CRM!$3:$3,'[1]Marketing dashboard'!H$125)</f>
        <v>38</v>
      </c>
      <c r="G175" s="4">
        <f>SUMIFS([1]CRM!$7:$7,[1]CRM!$2:$2,'[1]Marketing dashboard'!I$124,[1]CRM!$3:$3,'[1]Marketing dashboard'!I$125)</f>
        <v>39</v>
      </c>
      <c r="H175" s="4">
        <f>SUMIFS([1]CRM!$7:$7,[1]CRM!$2:$2,'[1]Marketing dashboard'!J$124,[1]CRM!$3:$3,'[1]Marketing dashboard'!J$125)</f>
        <v>40</v>
      </c>
      <c r="I175" s="4">
        <f>SUMIFS([1]CRM!$7:$7,[1]CRM!$2:$2,'[1]Marketing dashboard'!K$124,[1]CRM!$3:$3,'[1]Marketing dashboard'!K$125)</f>
        <v>41</v>
      </c>
      <c r="J175" s="4">
        <f>SUMIFS([1]CRM!$7:$7,[1]CRM!$2:$2,'[1]Marketing dashboard'!L$124,[1]CRM!$3:$3,'[1]Marketing dashboard'!L$125)</f>
        <v>42</v>
      </c>
      <c r="K175" s="4">
        <f>SUMIFS([1]CRM!$7:$7,[1]CRM!$2:$2,'[1]Marketing dashboard'!M$124,[1]CRM!$3:$3,'[1]Marketing dashboard'!M$125)</f>
        <v>42</v>
      </c>
      <c r="L175" s="4">
        <f>SUMIFS([1]CRM!$7:$7,[1]CRM!$2:$2,'[1]Marketing dashboard'!N$124,[1]CRM!$3:$3,'[1]Marketing dashboard'!N$125)</f>
        <v>43</v>
      </c>
      <c r="M175" s="4">
        <f>SUMIFS([1]CRM!$7:$7,[1]CRM!$2:$2,'[1]Marketing dashboard'!O$124,[1]CRM!$3:$3,'[1]Marketing dashboard'!O$125)</f>
        <v>43</v>
      </c>
      <c r="N175" s="4">
        <f>SUMIFS([1]CRM!$7:$7,[1]CRM!$2:$2,'[1]Marketing dashboard'!P$124,[1]CRM!$3:$3,'[1]Marketing dashboard'!P$125)</f>
        <v>0</v>
      </c>
      <c r="O175" s="4">
        <f>SUMIFS([1]CRM!$7:$7,[1]CRM!$2:$2,'[1]Marketing dashboard'!Q$124,[1]CRM!$3:$3,'[1]Marketing dashboard'!Q$125)</f>
        <v>0</v>
      </c>
      <c r="P175" s="4">
        <f>SUMIFS([1]CRM!$7:$7,[1]CRM!$2:$2,'[1]Marketing dashboard'!R$124,[1]CRM!$3:$3,'[1]Marketing dashboard'!R$125)</f>
        <v>0</v>
      </c>
      <c r="Q175" s="4"/>
      <c r="R175" s="4"/>
      <c r="S175" s="4"/>
      <c r="T175" s="4"/>
      <c r="U175" s="4"/>
      <c r="V175" s="4"/>
      <c r="W175" s="4"/>
      <c r="X175" s="4"/>
    </row>
    <row r="176" spans="2:24" x14ac:dyDescent="0.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2:24" x14ac:dyDescent="0.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2:24" ht="15.6" x14ac:dyDescent="0.3">
      <c r="B178" s="3" t="s">
        <v>53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2:24" x14ac:dyDescent="0.3">
      <c r="B179" s="4" t="s">
        <v>14</v>
      </c>
      <c r="C179" s="4"/>
      <c r="D179" s="4"/>
      <c r="E179" s="4">
        <f>SUMIFS([1]CRM!$26:$26,[1]CRM!$2:$2,'[1]Marketing dashboard'!G$124,[1]CRM!$3:$3,'[1]Marketing dashboard'!G$125)</f>
        <v>28</v>
      </c>
      <c r="F179" s="4">
        <f>SUMIFS([1]CRM!$26:$26,[1]CRM!$2:$2,'[1]Marketing dashboard'!H$124,[1]CRM!$3:$3,'[1]Marketing dashboard'!H$125)</f>
        <v>28</v>
      </c>
      <c r="G179" s="4">
        <f>SUMIFS([1]CRM!$26:$26,[1]CRM!$2:$2,'[1]Marketing dashboard'!I$124,[1]CRM!$3:$3,'[1]Marketing dashboard'!I$125)</f>
        <v>29</v>
      </c>
      <c r="H179" s="4">
        <f>SUMIFS([1]CRM!$26:$26,[1]CRM!$2:$2,'[1]Marketing dashboard'!J$124,[1]CRM!$3:$3,'[1]Marketing dashboard'!J$125)</f>
        <v>30</v>
      </c>
      <c r="I179" s="4">
        <f>SUMIFS([1]CRM!$26:$26,[1]CRM!$2:$2,'[1]Marketing dashboard'!K$124,[1]CRM!$3:$3,'[1]Marketing dashboard'!K$125)</f>
        <v>30</v>
      </c>
      <c r="J179" s="4">
        <f>SUMIFS([1]CRM!$26:$26,[1]CRM!$2:$2,'[1]Marketing dashboard'!L$124,[1]CRM!$3:$3,'[1]Marketing dashboard'!L$125)</f>
        <v>30</v>
      </c>
      <c r="K179" s="4">
        <f>SUMIFS([1]CRM!$26:$26,[1]CRM!$2:$2,'[1]Marketing dashboard'!M$124,[1]CRM!$3:$3,'[1]Marketing dashboard'!M$125)</f>
        <v>31</v>
      </c>
      <c r="L179" s="4">
        <f>SUMIFS([1]CRM!$26:$26,[1]CRM!$2:$2,'[1]Marketing dashboard'!N$124,[1]CRM!$3:$3,'[1]Marketing dashboard'!N$125)</f>
        <v>31</v>
      </c>
      <c r="M179" s="4">
        <f>SUMIFS([1]CRM!$26:$26,[1]CRM!$2:$2,'[1]Marketing dashboard'!O$124,[1]CRM!$3:$3,'[1]Marketing dashboard'!O$125)</f>
        <v>31</v>
      </c>
      <c r="N179" s="4">
        <f>SUMIFS([1]CRM!$26:$26,[1]CRM!$2:$2,'[1]Marketing dashboard'!P$124,[1]CRM!$3:$3,'[1]Marketing dashboard'!P$125)</f>
        <v>0</v>
      </c>
      <c r="O179" s="4">
        <f>SUMIFS([1]CRM!$26:$26,[1]CRM!$2:$2,'[1]Marketing dashboard'!Q$124,[1]CRM!$3:$3,'[1]Marketing dashboard'!Q$125)</f>
        <v>0</v>
      </c>
      <c r="P179" s="4">
        <f>SUMIFS([1]CRM!$26:$26,[1]CRM!$2:$2,'[1]Marketing dashboard'!R$124,[1]CRM!$3:$3,'[1]Marketing dashboard'!R$125)</f>
        <v>0</v>
      </c>
      <c r="Q179" s="4"/>
      <c r="R179" s="4"/>
      <c r="S179" s="4"/>
      <c r="T179" s="4"/>
      <c r="U179" s="4"/>
      <c r="V179" s="4"/>
      <c r="W179" s="4"/>
      <c r="X179" s="4"/>
    </row>
    <row r="180" spans="2:24" x14ac:dyDescent="0.3">
      <c r="B180" s="4" t="s">
        <v>44</v>
      </c>
      <c r="C180" s="4"/>
      <c r="D180" s="4"/>
      <c r="E180" s="4">
        <f>SUMIFS([1]CRM!$27:$27,[1]CRM!$2:$2,'[1]Marketing dashboard'!G$124,[1]CRM!$3:$3,'[1]Marketing dashboard'!G$125)</f>
        <v>22</v>
      </c>
      <c r="F180" s="4">
        <f>SUMIFS([1]CRM!$27:$27,[1]CRM!$2:$2,'[1]Marketing dashboard'!H$124,[1]CRM!$3:$3,'[1]Marketing dashboard'!H$125)</f>
        <v>22</v>
      </c>
      <c r="G180" s="4">
        <f>SUMIFS([1]CRM!$27:$27,[1]CRM!$2:$2,'[1]Marketing dashboard'!I$124,[1]CRM!$3:$3,'[1]Marketing dashboard'!I$125)</f>
        <v>23</v>
      </c>
      <c r="H180" s="4">
        <f>SUMIFS([1]CRM!$27:$27,[1]CRM!$2:$2,'[1]Marketing dashboard'!J$124,[1]CRM!$3:$3,'[1]Marketing dashboard'!J$125)</f>
        <v>24</v>
      </c>
      <c r="I180" s="4">
        <f>SUMIFS([1]CRM!$27:$27,[1]CRM!$2:$2,'[1]Marketing dashboard'!K$124,[1]CRM!$3:$3,'[1]Marketing dashboard'!K$125)</f>
        <v>24</v>
      </c>
      <c r="J180" s="4">
        <f>SUMIFS([1]CRM!$27:$27,[1]CRM!$2:$2,'[1]Marketing dashboard'!L$124,[1]CRM!$3:$3,'[1]Marketing dashboard'!L$125)</f>
        <v>24</v>
      </c>
      <c r="K180" s="4">
        <f>SUMIFS([1]CRM!$27:$27,[1]CRM!$2:$2,'[1]Marketing dashboard'!M$124,[1]CRM!$3:$3,'[1]Marketing dashboard'!M$125)</f>
        <v>24</v>
      </c>
      <c r="L180" s="4">
        <f>SUMIFS([1]CRM!$27:$27,[1]CRM!$2:$2,'[1]Marketing dashboard'!N$124,[1]CRM!$3:$3,'[1]Marketing dashboard'!N$125)</f>
        <v>24</v>
      </c>
      <c r="M180" s="4">
        <f>SUMIFS([1]CRM!$27:$27,[1]CRM!$2:$2,'[1]Marketing dashboard'!O$124,[1]CRM!$3:$3,'[1]Marketing dashboard'!O$125)</f>
        <v>24</v>
      </c>
      <c r="N180" s="4">
        <f>SUMIFS([1]CRM!$27:$27,[1]CRM!$2:$2,'[1]Marketing dashboard'!P$124,[1]CRM!$3:$3,'[1]Marketing dashboard'!P$125)</f>
        <v>0</v>
      </c>
      <c r="O180" s="4">
        <f>SUMIFS([1]CRM!$27:$27,[1]CRM!$2:$2,'[1]Marketing dashboard'!Q$124,[1]CRM!$3:$3,'[1]Marketing dashboard'!Q$125)</f>
        <v>0</v>
      </c>
      <c r="P180" s="4">
        <f>SUMIFS([1]CRM!$27:$27,[1]CRM!$2:$2,'[1]Marketing dashboard'!R$124,[1]CRM!$3:$3,'[1]Marketing dashboard'!R$125)</f>
        <v>0</v>
      </c>
      <c r="Q180" s="4"/>
      <c r="R180" s="4"/>
      <c r="S180" s="4"/>
      <c r="T180" s="4"/>
      <c r="U180" s="4"/>
      <c r="V180" s="4"/>
      <c r="W180" s="4"/>
      <c r="X180" s="4"/>
    </row>
    <row r="181" spans="2:24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</sheetData>
  <dataValidations count="1">
    <dataValidation type="list" allowBlank="1" showInputMessage="1" showErrorMessage="1" sqref="C6" xr:uid="{EF9950B2-69E6-49EA-B29A-73FFFD9C1BE0}">
      <formula1>"2021,2022,2023,2024,2025,2026,2027,2028"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D8FC-07AE-4EAB-A657-FE3DF62CFAD3}">
  <dimension ref="A1:Q32"/>
  <sheetViews>
    <sheetView workbookViewId="0">
      <selection activeCell="Q1" sqref="Q1"/>
    </sheetView>
  </sheetViews>
  <sheetFormatPr defaultRowHeight="14.4" x14ac:dyDescent="0.3"/>
  <cols>
    <col min="4" max="15" width="9.44140625" bestFit="1" customWidth="1"/>
  </cols>
  <sheetData>
    <row r="1" spans="1:17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.6" x14ac:dyDescent="0.3">
      <c r="A3" s="6">
        <v>2026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7"/>
      <c r="B19" s="7"/>
      <c r="C19" s="7"/>
      <c r="D19" s="7">
        <f t="shared" ref="D19:L19" si="0">IF($B$4=2021,"2020",IF($B$4=2022,"2021",IF($B$4=2023,"2022",IF($B$4=2024,"2023",IF($B$4=2025,"2024",IF($B$4=2026,"2025",IF($B$4=2027,"2026",IF($B$4=2028,"2027",0))))))))</f>
        <v>0</v>
      </c>
      <c r="E19" s="7">
        <f t="shared" si="0"/>
        <v>0</v>
      </c>
      <c r="F19" s="7">
        <f t="shared" si="0"/>
        <v>0</v>
      </c>
      <c r="G19" s="7">
        <f t="shared" si="0"/>
        <v>0</v>
      </c>
      <c r="H19" s="7">
        <f t="shared" si="0"/>
        <v>0</v>
      </c>
      <c r="I19" s="7">
        <f t="shared" si="0"/>
        <v>0</v>
      </c>
      <c r="J19" s="7">
        <f t="shared" si="0"/>
        <v>0</v>
      </c>
      <c r="K19" s="7">
        <f t="shared" si="0"/>
        <v>0</v>
      </c>
      <c r="L19" s="7">
        <f t="shared" si="0"/>
        <v>0</v>
      </c>
      <c r="M19" s="7" t="e">
        <f>$M$20+1</f>
        <v>#VALUE!</v>
      </c>
      <c r="N19" s="7" t="e">
        <f>$M$20+1</f>
        <v>#VALUE!</v>
      </c>
      <c r="O19" s="7" t="e">
        <f>$M$20+1</f>
        <v>#VALUE!</v>
      </c>
      <c r="P19" s="4"/>
      <c r="Q19" s="4"/>
    </row>
    <row r="20" spans="1:17" ht="15.6" x14ac:dyDescent="0.3">
      <c r="A20" s="2" t="s">
        <v>0</v>
      </c>
      <c r="B20" s="2"/>
      <c r="C20" s="2"/>
      <c r="D20" s="2" t="s">
        <v>1</v>
      </c>
      <c r="E20" s="2" t="s">
        <v>2</v>
      </c>
      <c r="F20" s="2" t="s">
        <v>3</v>
      </c>
      <c r="G20" s="2" t="s">
        <v>4</v>
      </c>
      <c r="H20" s="2" t="s">
        <v>5</v>
      </c>
      <c r="I20" s="2" t="s">
        <v>6</v>
      </c>
      <c r="J20" s="2" t="s">
        <v>7</v>
      </c>
      <c r="K20" s="2" t="s">
        <v>8</v>
      </c>
      <c r="L20" s="2" t="s">
        <v>9</v>
      </c>
      <c r="M20" s="2" t="s">
        <v>10</v>
      </c>
      <c r="N20" s="2" t="s">
        <v>11</v>
      </c>
      <c r="O20" s="2" t="s">
        <v>12</v>
      </c>
      <c r="P20" s="4"/>
      <c r="Q20" s="4"/>
    </row>
    <row r="21" spans="1:17" ht="15.6" x14ac:dyDescent="0.3">
      <c r="A21" s="3" t="s">
        <v>48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A22" s="4" t="s">
        <v>49</v>
      </c>
      <c r="B22" s="4"/>
      <c r="C22" s="4"/>
      <c r="D22" s="5">
        <v>57000</v>
      </c>
      <c r="E22" s="5">
        <v>58000</v>
      </c>
      <c r="F22" s="5">
        <v>56000</v>
      </c>
      <c r="G22" s="5">
        <v>59200</v>
      </c>
      <c r="H22" s="5">
        <v>61200</v>
      </c>
      <c r="I22" s="5">
        <v>61200</v>
      </c>
      <c r="J22" s="5">
        <v>63200</v>
      </c>
      <c r="K22" s="5">
        <v>59200</v>
      </c>
      <c r="L22" s="5">
        <v>62200</v>
      </c>
      <c r="M22" s="5">
        <v>65200</v>
      </c>
      <c r="N22" s="5">
        <v>66200</v>
      </c>
      <c r="O22" s="5">
        <v>69200</v>
      </c>
      <c r="P22" s="4"/>
      <c r="Q22" s="4"/>
    </row>
    <row r="23" spans="1:17" x14ac:dyDescent="0.3">
      <c r="A23" s="4" t="s">
        <v>22</v>
      </c>
      <c r="B23" s="4"/>
      <c r="C23" s="4"/>
      <c r="D23" s="5">
        <v>170</v>
      </c>
      <c r="E23" s="5">
        <v>170</v>
      </c>
      <c r="F23" s="5">
        <v>170</v>
      </c>
      <c r="G23" s="5">
        <v>170</v>
      </c>
      <c r="H23" s="5">
        <v>170</v>
      </c>
      <c r="I23" s="5">
        <v>170</v>
      </c>
      <c r="J23" s="5">
        <v>170</v>
      </c>
      <c r="K23" s="5">
        <v>170</v>
      </c>
      <c r="L23" s="5">
        <v>170</v>
      </c>
      <c r="M23" s="5">
        <v>170</v>
      </c>
      <c r="N23" s="5">
        <v>170</v>
      </c>
      <c r="O23" s="5">
        <v>170</v>
      </c>
      <c r="P23" s="4"/>
      <c r="Q23" s="4"/>
    </row>
    <row r="24" spans="1:17" x14ac:dyDescent="0.3">
      <c r="A24" s="4" t="s">
        <v>20</v>
      </c>
      <c r="B24" s="4"/>
      <c r="C24" s="4"/>
      <c r="D24" s="4">
        <v>335</v>
      </c>
      <c r="E24" s="4">
        <v>341</v>
      </c>
      <c r="F24" s="4">
        <v>329</v>
      </c>
      <c r="G24" s="4">
        <v>348</v>
      </c>
      <c r="H24" s="4">
        <v>360</v>
      </c>
      <c r="I24" s="4">
        <v>360</v>
      </c>
      <c r="J24" s="4">
        <v>371</v>
      </c>
      <c r="K24" s="4">
        <v>348</v>
      </c>
      <c r="L24" s="4">
        <v>365</v>
      </c>
      <c r="M24" s="4">
        <v>383</v>
      </c>
      <c r="N24" s="4">
        <v>389</v>
      </c>
      <c r="O24" s="4">
        <v>407</v>
      </c>
      <c r="P24" s="4"/>
      <c r="Q24" s="4"/>
    </row>
    <row r="25" spans="1:17" x14ac:dyDescent="0.3">
      <c r="A25" s="4" t="s">
        <v>54</v>
      </c>
      <c r="B25" s="4"/>
      <c r="C25" s="4"/>
      <c r="D25" s="4">
        <v>121</v>
      </c>
      <c r="E25" s="4">
        <v>123</v>
      </c>
      <c r="F25" s="4">
        <v>119</v>
      </c>
      <c r="G25" s="4">
        <v>125</v>
      </c>
      <c r="H25" s="4">
        <v>130</v>
      </c>
      <c r="I25" s="4">
        <v>130</v>
      </c>
      <c r="J25" s="4">
        <v>134</v>
      </c>
      <c r="K25" s="4">
        <v>125</v>
      </c>
      <c r="L25" s="4">
        <v>132</v>
      </c>
      <c r="M25" s="4">
        <v>138</v>
      </c>
      <c r="N25" s="4">
        <v>140</v>
      </c>
      <c r="O25" s="4">
        <v>147</v>
      </c>
      <c r="P25" s="4"/>
      <c r="Q25" s="4"/>
    </row>
    <row r="26" spans="1:17" x14ac:dyDescent="0.3">
      <c r="A26" s="4" t="s">
        <v>51</v>
      </c>
      <c r="B26" s="4"/>
      <c r="C26" s="4"/>
      <c r="D26" s="4">
        <v>25</v>
      </c>
      <c r="E26" s="4">
        <v>25</v>
      </c>
      <c r="F26" s="4">
        <v>24</v>
      </c>
      <c r="G26" s="4">
        <v>26</v>
      </c>
      <c r="H26" s="4">
        <v>27</v>
      </c>
      <c r="I26" s="4">
        <v>27</v>
      </c>
      <c r="J26" s="4">
        <v>28</v>
      </c>
      <c r="K26" s="4">
        <v>26</v>
      </c>
      <c r="L26" s="4">
        <v>27</v>
      </c>
      <c r="M26" s="4">
        <v>28</v>
      </c>
      <c r="N26" s="4">
        <v>29</v>
      </c>
      <c r="O26" s="4">
        <v>30</v>
      </c>
      <c r="P26" s="4"/>
      <c r="Q26" s="4"/>
    </row>
    <row r="27" spans="1:17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dataValidations count="1">
    <dataValidation type="list" allowBlank="1" showInputMessage="1" showErrorMessage="1" sqref="A3" xr:uid="{A72A941E-9C64-464D-8626-370900E0DAB6}">
      <formula1>"2021,2022,2023,2024,2025,2026,2027,2028"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E797-AA66-456C-B7F7-69F78E7F8CCD}">
  <dimension ref="A1:S40"/>
  <sheetViews>
    <sheetView tabSelected="1" workbookViewId="0">
      <selection activeCell="G1" sqref="G1"/>
    </sheetView>
  </sheetViews>
  <sheetFormatPr defaultRowHeight="14.4" x14ac:dyDescent="0.3"/>
  <cols>
    <col min="5" max="16" width="9.44140625" bestFit="1" customWidth="1"/>
  </cols>
  <sheetData>
    <row r="1" spans="1:19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6" x14ac:dyDescent="0.3">
      <c r="A4" s="4"/>
      <c r="B4" s="6">
        <v>2028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3">
      <c r="A20" s="4"/>
      <c r="B20" s="7"/>
      <c r="C20" s="7"/>
      <c r="D20" s="7"/>
      <c r="E20" s="7" t="str">
        <f t="shared" ref="E20:M20" si="0">IF($B$4=2021,"2020",IF($B$4=2022,"2021",IF($B$4=2023,"2022",IF($B$4=2024,"2023",IF($B$4=2025,"2024",IF($B$4=2026,"2025",IF($B$4=2027,"2026",IF($B$4=2028,"2027",0))))))))</f>
        <v>2027</v>
      </c>
      <c r="F20" s="7" t="str">
        <f t="shared" si="0"/>
        <v>2027</v>
      </c>
      <c r="G20" s="7" t="str">
        <f t="shared" si="0"/>
        <v>2027</v>
      </c>
      <c r="H20" s="7" t="str">
        <f t="shared" si="0"/>
        <v>2027</v>
      </c>
      <c r="I20" s="7" t="str">
        <f t="shared" si="0"/>
        <v>2027</v>
      </c>
      <c r="J20" s="7" t="str">
        <f t="shared" si="0"/>
        <v>2027</v>
      </c>
      <c r="K20" s="7" t="str">
        <f t="shared" si="0"/>
        <v>2027</v>
      </c>
      <c r="L20" s="7" t="str">
        <f t="shared" si="0"/>
        <v>2027</v>
      </c>
      <c r="M20" s="7" t="str">
        <f t="shared" si="0"/>
        <v>2027</v>
      </c>
      <c r="N20" s="7">
        <f>$M$20+1</f>
        <v>2028</v>
      </c>
      <c r="O20" s="7">
        <f>$M$20+1</f>
        <v>2028</v>
      </c>
      <c r="P20" s="7">
        <f>$M$20+1</f>
        <v>2028</v>
      </c>
      <c r="Q20" s="4"/>
      <c r="R20" s="4"/>
      <c r="S20" s="4"/>
    </row>
    <row r="21" spans="1:19" ht="15.6" x14ac:dyDescent="0.3">
      <c r="A21" s="4"/>
      <c r="B21" s="2" t="s">
        <v>0</v>
      </c>
      <c r="C21" s="2"/>
      <c r="D21" s="2"/>
      <c r="E21" s="2" t="s">
        <v>1</v>
      </c>
      <c r="F21" s="2" t="s">
        <v>2</v>
      </c>
      <c r="G21" s="2" t="s">
        <v>3</v>
      </c>
      <c r="H21" s="2" t="s">
        <v>4</v>
      </c>
      <c r="I21" s="2" t="s">
        <v>5</v>
      </c>
      <c r="J21" s="2" t="s">
        <v>6</v>
      </c>
      <c r="K21" s="2" t="s">
        <v>7</v>
      </c>
      <c r="L21" s="2" t="s">
        <v>8</v>
      </c>
      <c r="M21" s="2" t="s">
        <v>9</v>
      </c>
      <c r="N21" s="2" t="s">
        <v>10</v>
      </c>
      <c r="O21" s="2" t="s">
        <v>11</v>
      </c>
      <c r="P21" s="2" t="s">
        <v>12</v>
      </c>
      <c r="Q21" s="4"/>
      <c r="R21" s="4"/>
      <c r="S21" s="4"/>
    </row>
    <row r="22" spans="1:19" ht="15.6" x14ac:dyDescent="0.3">
      <c r="A22" s="4"/>
      <c r="B22" s="3" t="s">
        <v>46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3">
      <c r="A23" s="4"/>
      <c r="B23" s="4" t="s">
        <v>47</v>
      </c>
      <c r="C23" s="4"/>
      <c r="D23" s="4"/>
      <c r="E23" s="5">
        <v>65000</v>
      </c>
      <c r="F23" s="5">
        <v>65000</v>
      </c>
      <c r="G23" s="5">
        <v>65000</v>
      </c>
      <c r="H23" s="5">
        <v>65000</v>
      </c>
      <c r="I23" s="5">
        <v>69000</v>
      </c>
      <c r="J23" s="5">
        <v>69000</v>
      </c>
      <c r="K23" s="5">
        <v>69000</v>
      </c>
      <c r="L23" s="5">
        <v>73000</v>
      </c>
      <c r="M23" s="5">
        <v>73000</v>
      </c>
      <c r="N23" s="5">
        <v>75000</v>
      </c>
      <c r="O23" s="5">
        <v>77000</v>
      </c>
      <c r="P23" s="5">
        <v>77000</v>
      </c>
      <c r="Q23" s="4"/>
      <c r="R23" s="4"/>
      <c r="S23" s="4"/>
    </row>
    <row r="24" spans="1:19" x14ac:dyDescent="0.3">
      <c r="A24" s="4"/>
      <c r="B24" s="4" t="s">
        <v>22</v>
      </c>
      <c r="C24" s="4"/>
      <c r="D24" s="4"/>
      <c r="E24" s="5">
        <f>SUMIFS('[1]Marketing funnel_Backend'!$22:$22,'[1]Marketing funnel_Backend'!$2:$2,'[1]Linkedin mkt''g'!E$20,'[1]Marketing funnel_Backend'!$3:$3,'[1]Linkedin mkt''g'!E$21)</f>
        <v>210</v>
      </c>
      <c r="F24" s="5">
        <f>SUMIFS('[1]Marketing funnel_Backend'!$22:$22,'[1]Marketing funnel_Backend'!$2:$2,'[1]Linkedin mkt''g'!F$20,'[1]Marketing funnel_Backend'!$3:$3,'[1]Linkedin mkt''g'!F$21)</f>
        <v>210</v>
      </c>
      <c r="G24" s="5">
        <f>SUMIFS('[1]Marketing funnel_Backend'!$22:$22,'[1]Marketing funnel_Backend'!$2:$2,'[1]Linkedin mkt''g'!G$20,'[1]Marketing funnel_Backend'!$3:$3,'[1]Linkedin mkt''g'!G$21)</f>
        <v>210</v>
      </c>
      <c r="H24" s="5">
        <f>SUMIFS('[1]Marketing funnel_Backend'!$22:$22,'[1]Marketing funnel_Backend'!$2:$2,'[1]Linkedin mkt''g'!H$20,'[1]Marketing funnel_Backend'!$3:$3,'[1]Linkedin mkt''g'!H$21)</f>
        <v>210</v>
      </c>
      <c r="I24" s="5">
        <f>SUMIFS('[1]Marketing funnel_Backend'!$22:$22,'[1]Marketing funnel_Backend'!$2:$2,'[1]Linkedin mkt''g'!I$20,'[1]Marketing funnel_Backend'!$3:$3,'[1]Linkedin mkt''g'!I$21)</f>
        <v>210</v>
      </c>
      <c r="J24" s="5">
        <f>SUMIFS('[1]Marketing funnel_Backend'!$22:$22,'[1]Marketing funnel_Backend'!$2:$2,'[1]Linkedin mkt''g'!J$20,'[1]Marketing funnel_Backend'!$3:$3,'[1]Linkedin mkt''g'!J$21)</f>
        <v>210</v>
      </c>
      <c r="K24" s="5">
        <f>SUMIFS('[1]Marketing funnel_Backend'!$22:$22,'[1]Marketing funnel_Backend'!$2:$2,'[1]Linkedin mkt''g'!K$20,'[1]Marketing funnel_Backend'!$3:$3,'[1]Linkedin mkt''g'!K$21)</f>
        <v>210</v>
      </c>
      <c r="L24" s="5">
        <f>SUMIFS('[1]Marketing funnel_Backend'!$22:$22,'[1]Marketing funnel_Backend'!$2:$2,'[1]Linkedin mkt''g'!L$20,'[1]Marketing funnel_Backend'!$3:$3,'[1]Linkedin mkt''g'!L$21)</f>
        <v>210</v>
      </c>
      <c r="M24" s="5">
        <f>SUMIFS('[1]Marketing funnel_Backend'!$22:$22,'[1]Marketing funnel_Backend'!$2:$2,'[1]Linkedin mkt''g'!M$20,'[1]Marketing funnel_Backend'!$3:$3,'[1]Linkedin mkt''g'!M$21)</f>
        <v>210</v>
      </c>
      <c r="N24" s="5">
        <f>SUMIFS('[1]Marketing funnel_Backend'!$22:$22,'[1]Marketing funnel_Backend'!$2:$2,'[1]Linkedin mkt''g'!N$20,'[1]Marketing funnel_Backend'!$3:$3,'[1]Linkedin mkt''g'!N$21)</f>
        <v>210</v>
      </c>
      <c r="O24" s="5">
        <f>SUMIFS('[1]Marketing funnel_Backend'!$22:$22,'[1]Marketing funnel_Backend'!$2:$2,'[1]Linkedin mkt''g'!O$20,'[1]Marketing funnel_Backend'!$3:$3,'[1]Linkedin mkt''g'!O$21)</f>
        <v>210</v>
      </c>
      <c r="P24" s="5">
        <f>SUMIFS('[1]Marketing funnel_Backend'!$22:$22,'[1]Marketing funnel_Backend'!$2:$2,'[1]Linkedin mkt''g'!P$20,'[1]Marketing funnel_Backend'!$3:$3,'[1]Linkedin mkt''g'!P$21)</f>
        <v>210</v>
      </c>
      <c r="Q24" s="4"/>
      <c r="R24" s="4"/>
      <c r="S24" s="4"/>
    </row>
    <row r="25" spans="1:19" x14ac:dyDescent="0.3">
      <c r="A25" s="4"/>
      <c r="B25" s="4" t="s">
        <v>42</v>
      </c>
      <c r="C25" s="4"/>
      <c r="D25" s="4"/>
      <c r="E25" s="4">
        <f>SUMIFS('[1]Marketing funnel_Backend'!$23:$23,'[1]Marketing funnel_Backend'!$2:$2,'[1]Linkedin mkt''g'!E$20,'[1]Marketing funnel_Backend'!$3:$3,'[1]Linkedin mkt''g'!E$21)</f>
        <v>742</v>
      </c>
      <c r="F25" s="4">
        <f>SUMIFS('[1]Marketing funnel_Backend'!$23:$23,'[1]Marketing funnel_Backend'!$2:$2,'[1]Linkedin mkt''g'!F$20,'[1]Marketing funnel_Backend'!$3:$3,'[1]Linkedin mkt''g'!F$21)</f>
        <v>742</v>
      </c>
      <c r="G25" s="4">
        <f>SUMIFS('[1]Marketing funnel_Backend'!$23:$23,'[1]Marketing funnel_Backend'!$2:$2,'[1]Linkedin mkt''g'!G$20,'[1]Marketing funnel_Backend'!$3:$3,'[1]Linkedin mkt''g'!G$21)</f>
        <v>742</v>
      </c>
      <c r="H25" s="4">
        <f>SUMIFS('[1]Marketing funnel_Backend'!$23:$23,'[1]Marketing funnel_Backend'!$2:$2,'[1]Linkedin mkt''g'!H$20,'[1]Marketing funnel_Backend'!$3:$3,'[1]Linkedin mkt''g'!H$21)</f>
        <v>742</v>
      </c>
      <c r="I25" s="4">
        <f>SUMIFS('[1]Marketing funnel_Backend'!$23:$23,'[1]Marketing funnel_Backend'!$2:$2,'[1]Linkedin mkt''g'!I$20,'[1]Marketing funnel_Backend'!$3:$3,'[1]Linkedin mkt''g'!I$21)</f>
        <v>787</v>
      </c>
      <c r="J25" s="4">
        <f>SUMIFS('[1]Marketing funnel_Backend'!$23:$23,'[1]Marketing funnel_Backend'!$2:$2,'[1]Linkedin mkt''g'!J$20,'[1]Marketing funnel_Backend'!$3:$3,'[1]Linkedin mkt''g'!J$21)</f>
        <v>787</v>
      </c>
      <c r="K25" s="4">
        <f>SUMIFS('[1]Marketing funnel_Backend'!$23:$23,'[1]Marketing funnel_Backend'!$2:$2,'[1]Linkedin mkt''g'!K$20,'[1]Marketing funnel_Backend'!$3:$3,'[1]Linkedin mkt''g'!K$21)</f>
        <v>787</v>
      </c>
      <c r="L25" s="4">
        <f>SUMIFS('[1]Marketing funnel_Backend'!$23:$23,'[1]Marketing funnel_Backend'!$2:$2,'[1]Linkedin mkt''g'!L$20,'[1]Marketing funnel_Backend'!$3:$3,'[1]Linkedin mkt''g'!L$21)</f>
        <v>833</v>
      </c>
      <c r="M25" s="4">
        <f>SUMIFS('[1]Marketing funnel_Backend'!$23:$23,'[1]Marketing funnel_Backend'!$2:$2,'[1]Linkedin mkt''g'!M$20,'[1]Marketing funnel_Backend'!$3:$3,'[1]Linkedin mkt''g'!M$21)</f>
        <v>833</v>
      </c>
      <c r="N25" s="4">
        <f>SUMIFS('[1]Marketing funnel_Backend'!$23:$23,'[1]Marketing funnel_Backend'!$2:$2,'[1]Linkedin mkt''g'!N$20,'[1]Marketing funnel_Backend'!$3:$3,'[1]Linkedin mkt''g'!N$21)</f>
        <v>857</v>
      </c>
      <c r="O25" s="4">
        <f>SUMIFS('[1]Marketing funnel_Backend'!$23:$23,'[1]Marketing funnel_Backend'!$2:$2,'[1]Linkedin mkt''g'!O$20,'[1]Marketing funnel_Backend'!$3:$3,'[1]Linkedin mkt''g'!O$21)</f>
        <v>878</v>
      </c>
      <c r="P25" s="4">
        <f>SUMIFS('[1]Marketing funnel_Backend'!$23:$23,'[1]Marketing funnel_Backend'!$2:$2,'[1]Linkedin mkt''g'!P$20,'[1]Marketing funnel_Backend'!$3:$3,'[1]Linkedin mkt''g'!P$21)</f>
        <v>878</v>
      </c>
      <c r="Q25" s="4"/>
      <c r="R25" s="4"/>
      <c r="S25" s="4"/>
    </row>
    <row r="26" spans="1:19" x14ac:dyDescent="0.3">
      <c r="A26" s="4"/>
      <c r="B26" s="4" t="s">
        <v>20</v>
      </c>
      <c r="C26" s="4"/>
      <c r="D26" s="4"/>
      <c r="E26" s="4">
        <f>SUMIFS('[1]Marketing funnel_Backend'!$24:$24,'[1]Marketing funnel_Backend'!$2:$2,'[1]Linkedin mkt''g'!E$20,'[1]Marketing funnel_Backend'!$3:$3,'[1]Linkedin mkt''g'!E$21)</f>
        <v>309</v>
      </c>
      <c r="F26" s="4">
        <f>SUMIFS('[1]Marketing funnel_Backend'!$24:$24,'[1]Marketing funnel_Backend'!$2:$2,'[1]Linkedin mkt''g'!F$20,'[1]Marketing funnel_Backend'!$3:$3,'[1]Linkedin mkt''g'!F$21)</f>
        <v>309</v>
      </c>
      <c r="G26" s="4">
        <f>SUMIFS('[1]Marketing funnel_Backend'!$24:$24,'[1]Marketing funnel_Backend'!$2:$2,'[1]Linkedin mkt''g'!G$20,'[1]Marketing funnel_Backend'!$3:$3,'[1]Linkedin mkt''g'!G$21)</f>
        <v>309</v>
      </c>
      <c r="H26" s="4">
        <f>SUMIFS('[1]Marketing funnel_Backend'!$24:$24,'[1]Marketing funnel_Backend'!$2:$2,'[1]Linkedin mkt''g'!H$20,'[1]Marketing funnel_Backend'!$3:$3,'[1]Linkedin mkt''g'!H$21)</f>
        <v>309</v>
      </c>
      <c r="I26" s="4">
        <f>SUMIFS('[1]Marketing funnel_Backend'!$24:$24,'[1]Marketing funnel_Backend'!$2:$2,'[1]Linkedin mkt''g'!I$20,'[1]Marketing funnel_Backend'!$3:$3,'[1]Linkedin mkt''g'!I$21)</f>
        <v>328</v>
      </c>
      <c r="J26" s="4">
        <f>SUMIFS('[1]Marketing funnel_Backend'!$24:$24,'[1]Marketing funnel_Backend'!$2:$2,'[1]Linkedin mkt''g'!J$20,'[1]Marketing funnel_Backend'!$3:$3,'[1]Linkedin mkt''g'!J$21)</f>
        <v>328</v>
      </c>
      <c r="K26" s="4">
        <f>SUMIFS('[1]Marketing funnel_Backend'!$24:$24,'[1]Marketing funnel_Backend'!$2:$2,'[1]Linkedin mkt''g'!K$20,'[1]Marketing funnel_Backend'!$3:$3,'[1]Linkedin mkt''g'!K$21)</f>
        <v>328</v>
      </c>
      <c r="L26" s="4">
        <f>SUMIFS('[1]Marketing funnel_Backend'!$24:$24,'[1]Marketing funnel_Backend'!$2:$2,'[1]Linkedin mkt''g'!L$20,'[1]Marketing funnel_Backend'!$3:$3,'[1]Linkedin mkt''g'!L$21)</f>
        <v>347</v>
      </c>
      <c r="M26" s="4">
        <f>SUMIFS('[1]Marketing funnel_Backend'!$24:$24,'[1]Marketing funnel_Backend'!$2:$2,'[1]Linkedin mkt''g'!M$20,'[1]Marketing funnel_Backend'!$3:$3,'[1]Linkedin mkt''g'!M$21)</f>
        <v>347</v>
      </c>
      <c r="N26" s="4">
        <f>SUMIFS('[1]Marketing funnel_Backend'!$24:$24,'[1]Marketing funnel_Backend'!$2:$2,'[1]Linkedin mkt''g'!N$20,'[1]Marketing funnel_Backend'!$3:$3,'[1]Linkedin mkt''g'!N$21)</f>
        <v>357</v>
      </c>
      <c r="O26" s="4">
        <f>SUMIFS('[1]Marketing funnel_Backend'!$24:$24,'[1]Marketing funnel_Backend'!$2:$2,'[1]Linkedin mkt''g'!O$20,'[1]Marketing funnel_Backend'!$3:$3,'[1]Linkedin mkt''g'!O$21)</f>
        <v>366</v>
      </c>
      <c r="P26" s="4">
        <f>SUMIFS('[1]Marketing funnel_Backend'!$24:$24,'[1]Marketing funnel_Backend'!$2:$2,'[1]Linkedin mkt''g'!P$20,'[1]Marketing funnel_Backend'!$3:$3,'[1]Linkedin mkt''g'!P$21)</f>
        <v>366</v>
      </c>
      <c r="Q26" s="4"/>
      <c r="R26" s="4"/>
      <c r="S26" s="4"/>
    </row>
    <row r="27" spans="1:19" x14ac:dyDescent="0.3">
      <c r="A27" s="4"/>
      <c r="B27" s="4" t="s">
        <v>30</v>
      </c>
      <c r="C27" s="4"/>
      <c r="D27" s="4"/>
      <c r="E27" s="4">
        <f>SUMIFS('[1]Marketing funnel_Backend'!$25:$25,'[1]Marketing funnel_Backend'!$2:$2,'[1]Linkedin mkt''g'!E$20,'[1]Marketing funnel_Backend'!$3:$3,'[1]Linkedin mkt''g'!E$21)</f>
        <v>80</v>
      </c>
      <c r="F27" s="4">
        <f>SUMIFS('[1]Marketing funnel_Backend'!$25:$25,'[1]Marketing funnel_Backend'!$2:$2,'[1]Linkedin mkt''g'!F$20,'[1]Marketing funnel_Backend'!$3:$3,'[1]Linkedin mkt''g'!F$21)</f>
        <v>80</v>
      </c>
      <c r="G27" s="4">
        <f>SUMIFS('[1]Marketing funnel_Backend'!$25:$25,'[1]Marketing funnel_Backend'!$2:$2,'[1]Linkedin mkt''g'!G$20,'[1]Marketing funnel_Backend'!$3:$3,'[1]Linkedin mkt''g'!G$21)</f>
        <v>80</v>
      </c>
      <c r="H27" s="4">
        <f>SUMIFS('[1]Marketing funnel_Backend'!$25:$25,'[1]Marketing funnel_Backend'!$2:$2,'[1]Linkedin mkt''g'!H$20,'[1]Marketing funnel_Backend'!$3:$3,'[1]Linkedin mkt''g'!H$21)</f>
        <v>80</v>
      </c>
      <c r="I27" s="4">
        <f>SUMIFS('[1]Marketing funnel_Backend'!$25:$25,'[1]Marketing funnel_Backend'!$2:$2,'[1]Linkedin mkt''g'!I$20,'[1]Marketing funnel_Backend'!$3:$3,'[1]Linkedin mkt''g'!I$21)</f>
        <v>85</v>
      </c>
      <c r="J27" s="4">
        <f>SUMIFS('[1]Marketing funnel_Backend'!$25:$25,'[1]Marketing funnel_Backend'!$2:$2,'[1]Linkedin mkt''g'!J$20,'[1]Marketing funnel_Backend'!$3:$3,'[1]Linkedin mkt''g'!J$21)</f>
        <v>85</v>
      </c>
      <c r="K27" s="4">
        <f>SUMIFS('[1]Marketing funnel_Backend'!$25:$25,'[1]Marketing funnel_Backend'!$2:$2,'[1]Linkedin mkt''g'!K$20,'[1]Marketing funnel_Backend'!$3:$3,'[1]Linkedin mkt''g'!K$21)</f>
        <v>85</v>
      </c>
      <c r="L27" s="4">
        <f>SUMIFS('[1]Marketing funnel_Backend'!$25:$25,'[1]Marketing funnel_Backend'!$2:$2,'[1]Linkedin mkt''g'!L$20,'[1]Marketing funnel_Backend'!$3:$3,'[1]Linkedin mkt''g'!L$21)</f>
        <v>90</v>
      </c>
      <c r="M27" s="4">
        <f>SUMIFS('[1]Marketing funnel_Backend'!$25:$25,'[1]Marketing funnel_Backend'!$2:$2,'[1]Linkedin mkt''g'!M$20,'[1]Marketing funnel_Backend'!$3:$3,'[1]Linkedin mkt''g'!M$21)</f>
        <v>90</v>
      </c>
      <c r="N27" s="4">
        <f>SUMIFS('[1]Marketing funnel_Backend'!$25:$25,'[1]Marketing funnel_Backend'!$2:$2,'[1]Linkedin mkt''g'!N$20,'[1]Marketing funnel_Backend'!$3:$3,'[1]Linkedin mkt''g'!N$21)</f>
        <v>92</v>
      </c>
      <c r="O27" s="4">
        <f>SUMIFS('[1]Marketing funnel_Backend'!$25:$25,'[1]Marketing funnel_Backend'!$2:$2,'[1]Linkedin mkt''g'!O$20,'[1]Marketing funnel_Backend'!$3:$3,'[1]Linkedin mkt''g'!O$21)</f>
        <v>95</v>
      </c>
      <c r="P27" s="4">
        <f>SUMIFS('[1]Marketing funnel_Backend'!$25:$25,'[1]Marketing funnel_Backend'!$2:$2,'[1]Linkedin mkt''g'!P$20,'[1]Marketing funnel_Backend'!$3:$3,'[1]Linkedin mkt''g'!P$21)</f>
        <v>95</v>
      </c>
      <c r="Q27" s="4"/>
      <c r="R27" s="4"/>
      <c r="S27" s="4"/>
    </row>
    <row r="28" spans="1:19" x14ac:dyDescent="0.3">
      <c r="A28" s="4"/>
      <c r="B28" s="4" t="s">
        <v>55</v>
      </c>
      <c r="C28" s="4"/>
      <c r="D28" s="4"/>
      <c r="E28" s="5">
        <f>SUM(E23:P23)</f>
        <v>842000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3">
      <c r="A29" s="4"/>
      <c r="B29" s="4" t="s">
        <v>56</v>
      </c>
      <c r="C29" s="4"/>
      <c r="D29" s="4"/>
      <c r="E29" s="5">
        <f t="shared" ref="E29:E30" si="1">SUM(E24:P24)</f>
        <v>2520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3">
      <c r="A30" s="4"/>
      <c r="B30" s="4" t="s">
        <v>37</v>
      </c>
      <c r="C30" s="4"/>
      <c r="D30" s="4"/>
      <c r="E30" s="5">
        <f t="shared" si="1"/>
        <v>9608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3">
      <c r="A31" s="4"/>
      <c r="B31" s="4" t="s">
        <v>38</v>
      </c>
      <c r="C31" s="4"/>
      <c r="D31" s="4"/>
      <c r="E31" s="4">
        <f>SUM(E27:P27)</f>
        <v>1037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</sheetData>
  <dataValidations count="1">
    <dataValidation type="list" allowBlank="1" showInputMessage="1" showErrorMessage="1" sqref="B4" xr:uid="{36BFE1BB-A5D5-4716-BF94-94F204A2062F}">
      <formula1>"2021,2022,2023,2024,2025,2026,2027,2028"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marketing dashboard</vt:lpstr>
      <vt:lpstr>Youtube marketing </vt:lpstr>
      <vt:lpstr>linkedin 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2023-08-29T07:15:15Z</dcterms:created>
  <dcterms:modified xsi:type="dcterms:W3CDTF">2023-08-29T07:28:56Z</dcterms:modified>
</cp:coreProperties>
</file>