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274" documentId="8_{2E5A4E97-9892-491E-9EC2-538850A2D419}" xr6:coauthVersionLast="47" xr6:coauthVersionMax="47" xr10:uidLastSave="{0E5276A9-B4E5-4F8C-B223-0F1FB6AC37F0}"/>
  <bookViews>
    <workbookView minimized="1" xWindow="10140" yWindow="2910" windowWidth="7500" windowHeight="6000" xr2:uid="{12302BEE-FFAB-4CD9-A6E2-5B5596F12266}"/>
  </bookViews>
  <sheets>
    <sheet name="SUM" sheetId="1" r:id="rId1"/>
    <sheet name="Exerise" sheetId="2" r:id="rId2"/>
    <sheet name="ROUND AND RAND" sheetId="6" r:id="rId3"/>
    <sheet name="sum()" sheetId="5" r:id="rId4"/>
    <sheet name="round()" sheetId="4" r:id="rId5"/>
    <sheet name="FORMUL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6" l="1"/>
  <c r="F9" i="6"/>
  <c r="F10" i="6"/>
  <c r="F11" i="6"/>
  <c r="F12" i="6"/>
  <c r="F13" i="6"/>
  <c r="F14" i="6"/>
  <c r="E9" i="6"/>
  <c r="E10" i="6"/>
  <c r="E11" i="6"/>
  <c r="E12" i="6"/>
  <c r="E13" i="6"/>
  <c r="E14" i="6"/>
  <c r="E8" i="6"/>
  <c r="F22" i="1"/>
  <c r="F21" i="1"/>
  <c r="E22" i="1"/>
  <c r="E21" i="1"/>
  <c r="F13" i="2"/>
  <c r="F6" i="2"/>
  <c r="F7" i="2"/>
  <c r="F8" i="2"/>
  <c r="F9" i="2"/>
  <c r="F10" i="2"/>
  <c r="F11" i="2"/>
  <c r="F12" i="2"/>
  <c r="F5" i="2"/>
  <c r="H9" i="1"/>
  <c r="H8" i="1"/>
  <c r="H7" i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0" i="1"/>
  <c r="I30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D31" i="1"/>
  <c r="G31" i="1" s="1"/>
  <c r="D32" i="1"/>
  <c r="D33" i="1"/>
  <c r="G33" i="1" s="1"/>
  <c r="D34" i="1"/>
  <c r="G34" i="1" s="1"/>
  <c r="D35" i="1"/>
  <c r="G35" i="1" s="1"/>
  <c r="D36" i="1"/>
  <c r="G36" i="1" s="1"/>
  <c r="D37" i="1"/>
  <c r="G37" i="1" s="1"/>
  <c r="D30" i="1"/>
  <c r="G30" i="1" s="1"/>
  <c r="E4" i="5"/>
  <c r="F4" i="5"/>
  <c r="G4" i="5"/>
  <c r="H4" i="5"/>
  <c r="I4" i="5"/>
  <c r="J4" i="5"/>
  <c r="B11" i="5"/>
  <c r="D11" i="5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L6" i="3"/>
  <c r="M6" i="3"/>
  <c r="E21" i="3"/>
  <c r="M21" i="3" s="1"/>
  <c r="F21" i="3"/>
  <c r="G21" i="3" a="1"/>
  <c r="L22" i="3" s="1"/>
  <c r="J21" i="3" a="1"/>
  <c r="J21" i="3" s="1"/>
  <c r="L7" i="3"/>
  <c r="M7" i="3"/>
  <c r="E22" i="3"/>
  <c r="M22" i="3" s="1"/>
  <c r="F22" i="3"/>
  <c r="L8" i="3"/>
  <c r="M8" i="3"/>
  <c r="E23" i="3"/>
  <c r="N23" i="3" s="1"/>
  <c r="F23" i="3"/>
  <c r="L9" i="3"/>
  <c r="M9" i="3"/>
  <c r="E24" i="3"/>
  <c r="M24" i="3" s="1"/>
  <c r="F24" i="3"/>
  <c r="L10" i="3"/>
  <c r="M10" i="3"/>
  <c r="E25" i="3"/>
  <c r="M25" i="3" s="1"/>
  <c r="F25" i="3"/>
  <c r="L11" i="3"/>
  <c r="M11" i="3"/>
  <c r="E26" i="3"/>
  <c r="M26" i="3" s="1"/>
  <c r="F26" i="3"/>
  <c r="L12" i="3"/>
  <c r="M12" i="3"/>
  <c r="E27" i="3"/>
  <c r="N27" i="3" s="1"/>
  <c r="F27" i="3"/>
  <c r="L13" i="3"/>
  <c r="M13" i="3"/>
  <c r="E28" i="3"/>
  <c r="M28" i="3" s="1"/>
  <c r="F28" i="3"/>
  <c r="L14" i="3"/>
  <c r="M14" i="3"/>
  <c r="E29" i="3"/>
  <c r="M29" i="3" s="1"/>
  <c r="F29" i="3"/>
  <c r="L15" i="3"/>
  <c r="M15" i="3"/>
  <c r="E30" i="3"/>
  <c r="F30" i="3"/>
  <c r="J30" i="1" l="1"/>
  <c r="J31" i="1"/>
  <c r="J37" i="1"/>
  <c r="J36" i="1"/>
  <c r="J35" i="1"/>
  <c r="J34" i="1"/>
  <c r="J33" i="1"/>
  <c r="G32" i="1"/>
  <c r="J32" i="1" s="1"/>
  <c r="N25" i="3"/>
  <c r="M23" i="3"/>
  <c r="N26" i="3"/>
  <c r="M27" i="3"/>
  <c r="N28" i="3"/>
  <c r="N29" i="3"/>
  <c r="L23" i="3"/>
  <c r="G21" i="3"/>
  <c r="L21" i="3" s="1"/>
  <c r="N24" i="3"/>
  <c r="N21" i="3"/>
  <c r="N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<sst xmlns="http://schemas.openxmlformats.org/spreadsheetml/2006/main" count="108" uniqueCount="81">
  <si>
    <t>f</t>
  </si>
  <si>
    <t>m</t>
  </si>
  <si>
    <t>formula</t>
  </si>
  <si>
    <t>age</t>
  </si>
  <si>
    <t>gender</t>
  </si>
  <si>
    <t>sum()</t>
  </si>
  <si>
    <t>round()</t>
  </si>
  <si>
    <t>randarray()</t>
  </si>
  <si>
    <t>randbetween()</t>
  </si>
  <si>
    <t>rand()</t>
  </si>
  <si>
    <t>RAND</t>
  </si>
  <si>
    <t>MOD</t>
  </si>
  <si>
    <t>round up</t>
  </si>
  <si>
    <t>round down on H5</t>
  </si>
  <si>
    <t>randarray of integers</t>
  </si>
  <si>
    <t>randarray of decimals</t>
  </si>
  <si>
    <t>Rndbwn</t>
  </si>
  <si>
    <t>INT fun</t>
  </si>
  <si>
    <t>value</t>
  </si>
  <si>
    <t>val2</t>
  </si>
  <si>
    <t>nearest smellest integer value</t>
  </si>
  <si>
    <t>INT</t>
  </si>
  <si>
    <t>Formula</t>
  </si>
  <si>
    <t>rounddown</t>
  </si>
  <si>
    <t>roundup</t>
  </si>
  <si>
    <t>num</t>
  </si>
  <si>
    <t>sumproduct</t>
  </si>
  <si>
    <t>sumif</t>
  </si>
  <si>
    <t>num3</t>
  </si>
  <si>
    <t>num2</t>
  </si>
  <si>
    <t>num1</t>
  </si>
  <si>
    <t>Employee</t>
  </si>
  <si>
    <t>A</t>
  </si>
  <si>
    <t>B</t>
  </si>
  <si>
    <t>C</t>
  </si>
  <si>
    <t>D</t>
  </si>
  <si>
    <t>E</t>
  </si>
  <si>
    <t>F</t>
  </si>
  <si>
    <t>G</t>
  </si>
  <si>
    <t>HR</t>
  </si>
  <si>
    <t>Power bill</t>
  </si>
  <si>
    <t>Home no</t>
  </si>
  <si>
    <t>units</t>
  </si>
  <si>
    <t>cost</t>
  </si>
  <si>
    <t>&lt;70</t>
  </si>
  <si>
    <t>&lt;150</t>
  </si>
  <si>
    <t>&gt;200</t>
  </si>
  <si>
    <t>Units below 70</t>
  </si>
  <si>
    <t>Units below 150</t>
  </si>
  <si>
    <t>Units below 200</t>
  </si>
  <si>
    <t xml:space="preserve">Units </t>
  </si>
  <si>
    <t>cost1</t>
  </si>
  <si>
    <t>cost2</t>
  </si>
  <si>
    <t>cost3</t>
  </si>
  <si>
    <t>Cost</t>
  </si>
  <si>
    <t>Team</t>
  </si>
  <si>
    <t>Hours</t>
  </si>
  <si>
    <t>TESTING</t>
  </si>
  <si>
    <t>DEVELOPMENT</t>
  </si>
  <si>
    <t>Hours worked</t>
  </si>
  <si>
    <t>Column1</t>
  </si>
  <si>
    <t>The number of hours each department worked for</t>
  </si>
  <si>
    <t xml:space="preserve"> </t>
  </si>
  <si>
    <t>IF(AND(D6="f",E6&gt;=45,NOT(ISBLANK(E6))),"true",IF(AND(EXACT(D6,"m"),E6&gt;=55),"true","false"))</t>
  </si>
  <si>
    <t>IF(ISBLANK(E5),"N/A",IF(OR(AND(D5="f",E5&gt;=45),AND(D5="m",E5&gt;=55)),"true","false"))</t>
  </si>
  <si>
    <t>Number of people</t>
  </si>
  <si>
    <t>members in each team</t>
  </si>
  <si>
    <t>Total teams</t>
  </si>
  <si>
    <t>Reamining people</t>
  </si>
  <si>
    <t>Making teams using INT and mod</t>
  </si>
  <si>
    <t>Column5</t>
  </si>
  <si>
    <t>uses int</t>
  </si>
  <si>
    <t>uses mod</t>
  </si>
  <si>
    <t>Salary in LPA</t>
  </si>
  <si>
    <t>Per month</t>
  </si>
  <si>
    <t>Login OTP</t>
  </si>
  <si>
    <t>Calculate salary per month using Round and login OTP using Random function</t>
  </si>
  <si>
    <t>sumif2</t>
  </si>
  <si>
    <t>sumif3</t>
  </si>
  <si>
    <t>sumproduct4</t>
  </si>
  <si>
    <t>ROUND() for 2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</si>
</sst>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2" borderId="5" xfId="0" applyFill="1" applyBorder="1"/>
    <xf numFmtId="0" fontId="5" fillId="0" borderId="0" xfId="0" applyFo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7" borderId="5" xfId="0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2" formatCode="0.0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368300</xdr:colOff>
      <xdr:row>29</xdr:row>
      <xdr:rowOff>133350</xdr:rowOff>
    </xdr:from>
    <xdr:to>
      <xdr:col>12</xdr:col>
      <xdr:colOff>50800</xdr:colOff>
      <xdr:row>32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9E3FE5-7843-D1C9-FC54-AA90EEC26B7C}"/>
            </a:ext>
          </a:extLst>
        </xdr:cNvPr>
        <xdr:cNvSpPr txBox="1"/>
      </xdr:nvSpPr>
      <xdr:spPr>
        <a:xfrm>
          <a:off x="9194800" y="5702300"/>
          <a:ext cx="9017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uses </a:t>
          </a:r>
        </a:p>
        <a:p>
          <a:r>
            <a:rPr lang="en-US" sz="1100"/>
            <a:t>sumproduct</a:t>
          </a:r>
        </a:p>
      </xdr:txBody>
    </xdr:sp>
    <xdr:clientData/>
  </xdr:twoCellAnchor>
  <xdr:twoCellAnchor>
    <xdr:from>
      <xdr:col>8</xdr:col>
      <xdr:colOff>692150</xdr:colOff>
      <xdr:row>5</xdr:row>
      <xdr:rowOff>44450</xdr:rowOff>
    </xdr:from>
    <xdr:to>
      <xdr:col>9</xdr:col>
      <xdr:colOff>850900</xdr:colOff>
      <xdr:row>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C60DF4-B03D-6859-989C-490A721D0858}"/>
            </a:ext>
          </a:extLst>
        </xdr:cNvPr>
        <xdr:cNvSpPr txBox="1"/>
      </xdr:nvSpPr>
      <xdr:spPr>
        <a:xfrm>
          <a:off x="7562850" y="2705100"/>
          <a:ext cx="10414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uses sumif()</a:t>
          </a:r>
        </a:p>
        <a:p>
          <a:endParaRPr lang="en-US" sz="1100"/>
        </a:p>
      </xdr:txBody>
    </xdr:sp>
    <xdr:clientData/>
  </xdr:twoCellAnchor>
  <xdr:twoCellAnchor>
    <xdr:from>
      <xdr:col>8</xdr:col>
      <xdr:colOff>25400</xdr:colOff>
      <xdr:row>6</xdr:row>
      <xdr:rowOff>101600</xdr:rowOff>
    </xdr:from>
    <xdr:to>
      <xdr:col>8</xdr:col>
      <xdr:colOff>704850</xdr:colOff>
      <xdr:row>7</xdr:row>
      <xdr:rowOff>95250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94C1578-49F4-9BFD-29D2-8A18CF1C6D6F}"/>
            </a:ext>
          </a:extLst>
        </xdr:cNvPr>
        <xdr:cNvSpPr/>
      </xdr:nvSpPr>
      <xdr:spPr>
        <a:xfrm>
          <a:off x="6896100" y="2946400"/>
          <a:ext cx="679450" cy="1778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</xdr:colOff>
      <xdr:row>30</xdr:row>
      <xdr:rowOff>158750</xdr:rowOff>
    </xdr:from>
    <xdr:to>
      <xdr:col>10</xdr:col>
      <xdr:colOff>342900</xdr:colOff>
      <xdr:row>31</xdr:row>
      <xdr:rowOff>139700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6DDF762-FB24-E8BE-EF2E-1CE3B0B06F03}"/>
            </a:ext>
          </a:extLst>
        </xdr:cNvPr>
        <xdr:cNvSpPr/>
      </xdr:nvSpPr>
      <xdr:spPr>
        <a:xfrm>
          <a:off x="8870950" y="5911850"/>
          <a:ext cx="298450" cy="1651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21</xdr:row>
      <xdr:rowOff>82550</xdr:rowOff>
    </xdr:from>
    <xdr:to>
      <xdr:col>7</xdr:col>
      <xdr:colOff>927100</xdr:colOff>
      <xdr:row>21</xdr:row>
      <xdr:rowOff>165100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A1E88FBA-8F09-785B-1F57-AA57ACF259DF}"/>
            </a:ext>
          </a:extLst>
        </xdr:cNvPr>
        <xdr:cNvSpPr/>
      </xdr:nvSpPr>
      <xdr:spPr>
        <a:xfrm>
          <a:off x="5708650" y="4083050"/>
          <a:ext cx="793750" cy="82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165100</xdr:colOff>
      <xdr:row>20</xdr:row>
      <xdr:rowOff>101600</xdr:rowOff>
    </xdr:from>
    <xdr:to>
      <xdr:col>7</xdr:col>
      <xdr:colOff>958850</xdr:colOff>
      <xdr:row>20</xdr:row>
      <xdr:rowOff>184150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C4A1AC78-AE9B-32D5-406B-6A18254352FA}"/>
            </a:ext>
          </a:extLst>
        </xdr:cNvPr>
        <xdr:cNvSpPr/>
      </xdr:nvSpPr>
      <xdr:spPr>
        <a:xfrm>
          <a:off x="5740400" y="3867150"/>
          <a:ext cx="793750" cy="82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58A7A-6570-43F9-AA99-BEA0986611C6}" name="Table3" displayName="Table3" ref="B29:J37" totalsRowShown="0">
  <autoFilter ref="B29:J37" xr:uid="{DDB58A7A-6570-43F9-AA99-BEA0986611C6}"/>
  <tableColumns count="9">
    <tableColumn id="1" xr3:uid="{0065D8A6-599F-42CA-8A37-F2A1ABF622AF}" name="Home no"/>
    <tableColumn id="2" xr3:uid="{F0168095-6B63-4A7F-BF69-ECA9B2957CA9}" name="Units "/>
    <tableColumn id="3" xr3:uid="{9B326D69-85A1-48B7-88DA-78A7A624A367}" name="Units below 70">
      <calculatedColumnFormula>IF(C30&gt;70,70,C30)</calculatedColumnFormula>
    </tableColumn>
    <tableColumn id="4" xr3:uid="{F3CE2952-99A7-47D0-AE9F-0F5831B8504D}" name="Units below 150">
      <calculatedColumnFormula>IF(C30&gt;150,80,IF(C30-70&gt;0,C30-70,0))</calculatedColumnFormula>
    </tableColumn>
    <tableColumn id="5" xr3:uid="{1AD66497-D195-487E-8D62-E522B3D6F92E}" name="Units below 200">
      <calculatedColumnFormula>IF(C30&gt;=200,C30-150,IF(C30-150&gt;0,C30-150,0))</calculatedColumnFormula>
    </tableColumn>
    <tableColumn id="6" xr3:uid="{945701C3-48DD-4D20-B12F-36E5E1E1A4ED}" name="cost1">
      <calculatedColumnFormula>IF(D30=0,0,10)</calculatedColumnFormula>
    </tableColumn>
    <tableColumn id="7" xr3:uid="{E55CAAC7-89C2-4D45-ACAB-C4B5A34BB610}" name="cost2">
      <calculatedColumnFormula>IF(E30=0,0,20)</calculatedColumnFormula>
    </tableColumn>
    <tableColumn id="8" xr3:uid="{9C36CA10-DB06-41CD-9416-246FE32E41B7}" name="cost3">
      <calculatedColumnFormula>IF(F30=0,0,30)</calculatedColumnFormula>
    </tableColumn>
    <tableColumn id="9" xr3:uid="{5DB4160F-79C9-4184-9E7B-CA48633DABEC}" name="Cost">
      <calculatedColumnFormula>SUMPRODUCT(D30:F30,G30:I30)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AFF170-C76C-46C5-9667-72ECB053875B}" name="Table4" displayName="Table4" ref="C6:E13" totalsRowShown="0" headerRowDxfId="14">
  <autoFilter ref="C6:E13" xr:uid="{34AFF170-C76C-46C5-9667-72ECB053875B}"/>
  <tableColumns count="3">
    <tableColumn id="1" xr3:uid="{A2B33910-0095-4F0B-AE0F-34BAEF6F0D06}" name="Employee" dataDxfId="13"/>
    <tableColumn id="2" xr3:uid="{F366BDBF-BC12-453A-95B9-251BE9F4D53F}" name="Team" dataDxfId="12"/>
    <tableColumn id="3" xr3:uid="{B6E09412-8B47-40A5-94B1-EA99A38A17A7}" name="Hours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AD9CC-4BAC-4C21-9021-627B66ECDFEE}" name="Table5" displayName="Table5" ref="G6:H9" totalsRowShown="0" headerRowDxfId="10">
  <autoFilter ref="G6:H9" xr:uid="{E16AD9CC-4BAC-4C21-9021-627B66ECDFEE}"/>
  <tableColumns count="2">
    <tableColumn id="1" xr3:uid="{A75B0430-DA32-4E86-B6E6-AA907BFD8E21}" name="Team"/>
    <tableColumn id="2" xr3:uid="{E4DFB0A5-16AE-4BF4-8485-2307029200AD}" name="Hours worked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316211-E007-4CAD-9A01-C9A8C224EDF2}" name="Table6" displayName="Table6" ref="B40:C43" totalsRowShown="0">
  <autoFilter ref="B40:C43" xr:uid="{B2316211-E007-4CAD-9A01-C9A8C224EDF2}"/>
  <tableColumns count="2">
    <tableColumn id="1" xr3:uid="{1940D8D9-DB69-4393-9C6F-CEB9BBBECE16}" name="units"/>
    <tableColumn id="2" xr3:uid="{4B5B3567-DF20-4D4C-89E6-B5BA38A4AF6D}" name="cost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CF64CD-1C47-4DEB-84B7-F361A902DC09}" name="Table7" displayName="Table7" ref="D4:F14" totalsRowShown="0">
  <autoFilter ref="D4:F14" xr:uid="{49CF64CD-1C47-4DEB-84B7-F361A902DC09}"/>
  <tableColumns count="3">
    <tableColumn id="1" xr3:uid="{1A4E9888-87B7-4BD5-A190-E5C17A16CA7F}" name="gender"/>
    <tableColumn id="2" xr3:uid="{8AD718EA-D1EF-4C46-BD92-54A05DC19AD8}" name="age"/>
    <tableColumn id="3" xr3:uid="{32B114E4-D32A-41ED-91D1-021AB5DAE17B}" name="formul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430FAF-9B57-4634-8681-E525158C1B67}" name="Table8" displayName="Table8" ref="C7:F14" totalsRowShown="0">
  <autoFilter ref="C7:F14" xr:uid="{6C430FAF-9B57-4634-8681-E525158C1B67}"/>
  <tableColumns count="4">
    <tableColumn id="1" xr3:uid="{11DC96DE-0F1F-40A1-B715-08C4043B077C}" name="Employee"/>
    <tableColumn id="2" xr3:uid="{F96F752A-604E-4022-9C9D-32EC799CF125}" name="Salary in LPA" dataDxfId="9"/>
    <tableColumn id="3" xr3:uid="{B688DF1B-B2F5-4D6A-BE41-D108BE139642}" name="Per month">
      <calculatedColumnFormula>ROUND(D8*100000/12,3)</calculatedColumnFormula>
    </tableColumn>
    <tableColumn id="4" xr3:uid="{57139B3E-FC21-471D-8988-131814C9FD1F}" name="Login OTP" dataDxfId="8">
      <calculatedColumnFormula>RANDBETWEEN(10,10000)</calculatedColumnFormula>
    </tableColumn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F3A647-4AD0-437E-9ADB-02FFAC60034C}" name="Table9" displayName="Table9" ref="B3:J11" totalsRowShown="0">
  <autoFilter ref="B3:J11" xr:uid="{55F3A647-4AD0-437E-9ADB-02FFAC60034C}"/>
  <tableColumns count="9">
    <tableColumn id="1" xr3:uid="{C0B05581-724F-4834-9297-4E61B4E59780}" name="num1"/>
    <tableColumn id="2" xr3:uid="{71CC7E2F-FCEF-4531-9475-BCDDE004FF67}" name="num2"/>
    <tableColumn id="3" xr3:uid="{15186FA6-4F09-4354-867A-DC6361D07411}" name="num3"/>
    <tableColumn id="4" xr3:uid="{A74CF97E-F0B4-48BE-9762-ACE5FE839B3E}" name="sumif"/>
    <tableColumn id="5" xr3:uid="{0DAC4281-8F36-4802-B741-ABAAD9DFF0B8}" name="sumif2"/>
    <tableColumn id="6" xr3:uid="{C94CF031-6216-4719-89F0-EFB3CB5454B9}" name="sumif3"/>
    <tableColumn id="7" xr3:uid="{61F7CAED-9206-4ED8-82D4-56DC7544D2F8}" name="sumproduct"/>
    <tableColumn id="8" xr3:uid="{F8304DD2-D25C-4E74-8E7C-D98D0B191BE3}" name="sumproduct4"/>
    <tableColumn id="9" xr3:uid="{40A77F2E-31FB-4AFE-80FE-6061560186A3}" name="Column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AD0596-6A14-4F76-A83E-EC867E09AF83}" name="Table10" displayName="Table10" ref="E5:I14" totalsRowShown="0">
  <autoFilter ref="E5:I14" xr:uid="{E1AD0596-6A14-4F76-A83E-EC867E09AF83}"/>
  <tableColumns count="5">
    <tableColumn id="1" xr3:uid="{64C61225-2BA2-43B7-AE68-E22194AC8539}" name="num"/>
    <tableColumn id="2" xr3:uid="{023635CE-0C68-4F4F-9D47-656C337A96F9}" name="round()">
      <calculatedColumnFormula>ROUND(E6,2)</calculatedColumnFormula>
    </tableColumn>
    <tableColumn id="3" xr3:uid="{8D8919FF-9F60-412A-B40C-6C5489F32D1B}" name="roundup">
      <calculatedColumnFormula>ROUNDUP(E6,2)</calculatedColumnFormula>
    </tableColumn>
    <tableColumn id="4" xr3:uid="{0B4B8A41-10E6-47A5-AD55-66AE5576FF1C}" name="rounddown">
      <calculatedColumnFormula>ROUNDDOWN(E6,2)</calculatedColumnFormula>
    </tableColumn>
    <tableColumn id="5" xr3:uid="{592981A2-F315-4400-B8FF-5A4C8B1DAB4F}" name="Column1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B9AD1-CA0D-4C3F-B48F-855F72919F9D}" name="Table2" displayName="Table2" ref="J5:M15" totalsRowShown="0" headerRowDxfId="7" headerRowBorderDxfId="6" tableBorderDxfId="5" totalsRowBorderDxfId="4">
  <autoFilter ref="J5:M15" xr:uid="{9E756859-1608-469E-AD33-DB9906C4601F}"/>
  <tableColumns count="4">
    <tableColumn id="1" xr3:uid="{F72366C8-CFD0-464C-8938-73E1FC1D8B2E}" name="val2" dataDxfId="3"/>
    <tableColumn id="2" xr3:uid="{1FD2A216-E7C5-466D-8B94-5570804DF8FF}" name="value" dataDxfId="2"/>
    <tableColumn id="3" xr3:uid="{F1DA8FB0-FC8D-428F-BC56-032CDD613678}" name="INT fun" dataDxfId="1">
      <calculatedColumnFormula>INT(K6)</calculatedColumnFormula>
    </tableColumn>
    <tableColumn id="4" xr3:uid="{3D81B43C-A0B8-496D-A7E1-68051E42BF01}" name="MOD" dataDxfId="0">
      <calculatedColumnFormula>MOD(J6,K6)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A413-2E2C-42B6-AEDC-86DBB71AE8AD}">
  <dimension ref="A3:L43"/>
  <sheetViews>
    <sheetView tabSelected="1" workbookViewId="0">
      <selection activeCell="H7" sqref="H7"/>
    </sheetView>
  </sheetViews>
  <sheetFormatPr defaultRowHeight="14.5" x14ac:dyDescent="0.35"/>
  <cols>
    <col min="2" max="2" width="10.453125" customWidth="1"/>
    <col min="3" max="3" width="14.36328125" customWidth="1"/>
    <col min="4" max="4" width="15.08984375" customWidth="1"/>
    <col min="5" max="5" width="9.26953125" customWidth="1"/>
    <col min="6" max="6" width="7.54296875" customWidth="1"/>
    <col min="7" max="7" width="14.36328125" customWidth="1"/>
    <col min="8" max="8" width="14.54296875" customWidth="1"/>
    <col min="9" max="9" width="12.6328125" customWidth="1"/>
    <col min="10" max="10" width="15.36328125" customWidth="1"/>
  </cols>
  <sheetData>
    <row r="3" spans="1:10" x14ac:dyDescent="0.35">
      <c r="C3" s="11"/>
      <c r="D3" s="11"/>
      <c r="E3" s="11"/>
      <c r="F3" s="11"/>
    </row>
    <row r="4" spans="1:10" ht="21" x14ac:dyDescent="0.5">
      <c r="A4" s="20" t="s">
        <v>61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35">
      <c r="C5" s="11"/>
      <c r="D5" s="11"/>
      <c r="E5" s="11"/>
    </row>
    <row r="6" spans="1:10" x14ac:dyDescent="0.35">
      <c r="C6" s="11" t="s">
        <v>31</v>
      </c>
      <c r="D6" s="11" t="s">
        <v>55</v>
      </c>
      <c r="E6" s="11" t="s">
        <v>56</v>
      </c>
      <c r="G6" s="11" t="s">
        <v>55</v>
      </c>
      <c r="H6" s="11" t="s">
        <v>59</v>
      </c>
      <c r="I6" s="23"/>
      <c r="J6" s="23"/>
    </row>
    <row r="7" spans="1:10" x14ac:dyDescent="0.35">
      <c r="C7" s="10" t="s">
        <v>32</v>
      </c>
      <c r="D7" s="10" t="s">
        <v>58</v>
      </c>
      <c r="E7" s="12">
        <v>3</v>
      </c>
      <c r="G7" t="s">
        <v>58</v>
      </c>
      <c r="H7">
        <f>SUMIF(D7:D13,"DEVELOPMENT",E7:E13)</f>
        <v>12</v>
      </c>
      <c r="I7" s="23"/>
      <c r="J7" s="23"/>
    </row>
    <row r="8" spans="1:10" x14ac:dyDescent="0.35">
      <c r="C8" t="s">
        <v>33</v>
      </c>
      <c r="D8" t="s">
        <v>57</v>
      </c>
      <c r="E8" s="12">
        <v>6</v>
      </c>
      <c r="G8" t="s">
        <v>57</v>
      </c>
      <c r="H8">
        <f>SUMIF(D7:D13,"TESTING",E7:E13)</f>
        <v>12</v>
      </c>
      <c r="I8" s="23"/>
      <c r="J8" s="23"/>
    </row>
    <row r="9" spans="1:10" x14ac:dyDescent="0.35">
      <c r="C9" s="11" t="s">
        <v>34</v>
      </c>
      <c r="D9" s="11" t="s">
        <v>39</v>
      </c>
      <c r="E9" s="12">
        <v>7</v>
      </c>
      <c r="G9" t="s">
        <v>39</v>
      </c>
      <c r="H9">
        <f>SUMIF(D7:D13,"HR",E7:E13)</f>
        <v>14</v>
      </c>
      <c r="I9" s="23"/>
      <c r="J9" s="23"/>
    </row>
    <row r="10" spans="1:10" x14ac:dyDescent="0.35">
      <c r="C10" s="11" t="s">
        <v>35</v>
      </c>
      <c r="D10" s="11" t="s">
        <v>39</v>
      </c>
      <c r="E10" s="12">
        <v>2</v>
      </c>
    </row>
    <row r="11" spans="1:10" x14ac:dyDescent="0.35">
      <c r="C11" s="11" t="s">
        <v>36</v>
      </c>
      <c r="D11" s="11" t="s">
        <v>39</v>
      </c>
      <c r="E11" s="12">
        <v>5</v>
      </c>
    </row>
    <row r="12" spans="1:10" x14ac:dyDescent="0.35">
      <c r="C12" s="11" t="s">
        <v>37</v>
      </c>
      <c r="D12" s="11" t="s">
        <v>58</v>
      </c>
      <c r="E12" s="12">
        <v>9</v>
      </c>
    </row>
    <row r="13" spans="1:10" x14ac:dyDescent="0.35">
      <c r="C13" s="11" t="s">
        <v>38</v>
      </c>
      <c r="D13" s="11" t="s">
        <v>57</v>
      </c>
      <c r="E13" s="12">
        <v>6</v>
      </c>
      <c r="J13" t="s">
        <v>62</v>
      </c>
    </row>
    <row r="16" spans="1:10" x14ac:dyDescent="0.35">
      <c r="C16" s="28" t="s">
        <v>69</v>
      </c>
      <c r="D16" s="29"/>
      <c r="E16" s="29"/>
      <c r="F16" s="29"/>
      <c r="G16" s="30"/>
    </row>
    <row r="17" spans="2:12" x14ac:dyDescent="0.35">
      <c r="C17" s="31"/>
      <c r="D17" s="32"/>
      <c r="E17" s="32"/>
      <c r="F17" s="32"/>
      <c r="G17" s="33"/>
    </row>
    <row r="18" spans="2:12" x14ac:dyDescent="0.35">
      <c r="C18" s="24" t="s">
        <v>65</v>
      </c>
      <c r="D18" s="24"/>
      <c r="E18" s="13">
        <v>1204572</v>
      </c>
      <c r="F18" s="13">
        <v>127362</v>
      </c>
      <c r="G18" s="13"/>
    </row>
    <row r="19" spans="2:12" x14ac:dyDescent="0.35">
      <c r="C19" s="24" t="s">
        <v>66</v>
      </c>
      <c r="D19" s="24"/>
      <c r="E19" s="13">
        <v>6</v>
      </c>
      <c r="F19" s="13">
        <v>7</v>
      </c>
      <c r="G19" s="13"/>
    </row>
    <row r="20" spans="2:12" x14ac:dyDescent="0.35">
      <c r="C20" s="25"/>
      <c r="D20" s="26"/>
      <c r="E20" s="26"/>
      <c r="F20" s="26"/>
      <c r="G20" s="27"/>
    </row>
    <row r="21" spans="2:12" ht="18.5" x14ac:dyDescent="0.45">
      <c r="C21" s="24" t="s">
        <v>67</v>
      </c>
      <c r="D21" s="24"/>
      <c r="E21" s="13">
        <f>INT(E18/E19)</f>
        <v>200762</v>
      </c>
      <c r="F21" s="13">
        <f>INT(F18/F19)</f>
        <v>18194</v>
      </c>
      <c r="G21" s="13"/>
      <c r="I21" s="14" t="s">
        <v>71</v>
      </c>
    </row>
    <row r="22" spans="2:12" ht="18.5" x14ac:dyDescent="0.45">
      <c r="C22" s="24" t="s">
        <v>68</v>
      </c>
      <c r="D22" s="24"/>
      <c r="E22" s="13">
        <f>MOD(E18,E19)</f>
        <v>0</v>
      </c>
      <c r="F22" s="13">
        <f>MOD(F18,F19)</f>
        <v>4</v>
      </c>
      <c r="G22" s="13"/>
      <c r="I22" s="14" t="s">
        <v>72</v>
      </c>
    </row>
    <row r="23" spans="2:12" x14ac:dyDescent="0.35">
      <c r="C23" s="11"/>
    </row>
    <row r="24" spans="2:12" x14ac:dyDescent="0.35">
      <c r="C24" s="11"/>
    </row>
    <row r="25" spans="2:12" x14ac:dyDescent="0.35">
      <c r="C25" s="11"/>
    </row>
    <row r="27" spans="2:12" ht="26" customHeight="1" x14ac:dyDescent="0.35">
      <c r="B27" s="21" t="s">
        <v>40</v>
      </c>
      <c r="C27" s="21"/>
      <c r="D27" s="21"/>
      <c r="E27" s="21"/>
      <c r="F27" s="21"/>
      <c r="G27" s="21"/>
      <c r="H27" s="21"/>
      <c r="I27" s="21"/>
      <c r="J27" s="21"/>
    </row>
    <row r="28" spans="2:12" ht="14.5" customHeight="1" x14ac:dyDescent="0.35">
      <c r="B28" s="21"/>
      <c r="C28" s="21"/>
      <c r="D28" s="21"/>
      <c r="E28" s="21"/>
      <c r="F28" s="21"/>
      <c r="G28" s="21"/>
      <c r="H28" s="21"/>
      <c r="I28" s="21"/>
      <c r="J28" s="21"/>
    </row>
    <row r="29" spans="2:12" x14ac:dyDescent="0.35">
      <c r="B29" t="s">
        <v>41</v>
      </c>
      <c r="C29" t="s">
        <v>50</v>
      </c>
      <c r="D29" t="s">
        <v>47</v>
      </c>
      <c r="E29" t="s">
        <v>48</v>
      </c>
      <c r="F29" t="s">
        <v>49</v>
      </c>
      <c r="G29" t="s">
        <v>51</v>
      </c>
      <c r="H29" t="s">
        <v>52</v>
      </c>
      <c r="I29" t="s">
        <v>53</v>
      </c>
      <c r="J29" t="s">
        <v>54</v>
      </c>
      <c r="K29" s="22"/>
      <c r="L29" s="22"/>
    </row>
    <row r="30" spans="2:12" x14ac:dyDescent="0.35">
      <c r="B30">
        <v>1</v>
      </c>
      <c r="C30">
        <v>60</v>
      </c>
      <c r="D30">
        <f>IF(C30&gt;70,70,C30)</f>
        <v>60</v>
      </c>
      <c r="E30">
        <f t="shared" ref="E30:E37" si="0">IF(C30&gt;150,80,IF(C30-70&gt;0,C30-70,0))</f>
        <v>0</v>
      </c>
      <c r="F30">
        <f t="shared" ref="F30:F37" si="1">IF(C30&gt;=200,C30-150,IF(C30-150&gt;0,C30-150,0))</f>
        <v>0</v>
      </c>
      <c r="G30">
        <f>IF(D30=0,0,10)</f>
        <v>10</v>
      </c>
      <c r="H30">
        <f>IF(E30=0,0,20)</f>
        <v>0</v>
      </c>
      <c r="I30">
        <f>IF(F30=0,0,30)</f>
        <v>0</v>
      </c>
      <c r="J30">
        <f>SUMPRODUCT(D30:F30,G30:I30)</f>
        <v>600</v>
      </c>
      <c r="K30" s="22"/>
      <c r="L30" s="22"/>
    </row>
    <row r="31" spans="2:12" x14ac:dyDescent="0.35">
      <c r="B31">
        <v>2</v>
      </c>
      <c r="C31">
        <v>70</v>
      </c>
      <c r="D31">
        <f t="shared" ref="D31:D37" si="2">IF(C31&gt;70,70,C31)</f>
        <v>70</v>
      </c>
      <c r="E31">
        <f t="shared" si="0"/>
        <v>0</v>
      </c>
      <c r="F31">
        <f t="shared" si="1"/>
        <v>0</v>
      </c>
      <c r="G31">
        <f t="shared" ref="G31:G37" si="3">IF(D31=0,0,10)</f>
        <v>10</v>
      </c>
      <c r="H31">
        <f t="shared" ref="H31:H37" si="4">IF(E31=0,0,20)</f>
        <v>0</v>
      </c>
      <c r="I31">
        <f t="shared" ref="I31:I37" si="5">IF(F31=0,0,30)</f>
        <v>0</v>
      </c>
      <c r="J31">
        <f t="shared" ref="J31:J37" si="6">SUMPRODUCT(D31:F31,G31:I31)</f>
        <v>700</v>
      </c>
      <c r="K31" s="22"/>
      <c r="L31" s="22"/>
    </row>
    <row r="32" spans="2:12" x14ac:dyDescent="0.35">
      <c r="B32">
        <v>3</v>
      </c>
      <c r="C32">
        <v>100</v>
      </c>
      <c r="D32">
        <f t="shared" si="2"/>
        <v>70</v>
      </c>
      <c r="E32">
        <f t="shared" si="0"/>
        <v>30</v>
      </c>
      <c r="F32">
        <f t="shared" si="1"/>
        <v>0</v>
      </c>
      <c r="G32">
        <f t="shared" si="3"/>
        <v>10</v>
      </c>
      <c r="H32">
        <f t="shared" si="4"/>
        <v>20</v>
      </c>
      <c r="I32">
        <f t="shared" si="5"/>
        <v>0</v>
      </c>
      <c r="J32">
        <f t="shared" si="6"/>
        <v>1300</v>
      </c>
      <c r="K32" s="22"/>
      <c r="L32" s="22"/>
    </row>
    <row r="33" spans="2:12" x14ac:dyDescent="0.35">
      <c r="B33">
        <v>4</v>
      </c>
      <c r="C33">
        <v>110</v>
      </c>
      <c r="D33">
        <f t="shared" si="2"/>
        <v>70</v>
      </c>
      <c r="E33">
        <f t="shared" si="0"/>
        <v>40</v>
      </c>
      <c r="F33">
        <f t="shared" si="1"/>
        <v>0</v>
      </c>
      <c r="G33">
        <f t="shared" si="3"/>
        <v>10</v>
      </c>
      <c r="H33">
        <f t="shared" si="4"/>
        <v>20</v>
      </c>
      <c r="I33">
        <f t="shared" si="5"/>
        <v>0</v>
      </c>
      <c r="J33">
        <f t="shared" si="6"/>
        <v>1500</v>
      </c>
      <c r="K33" s="22"/>
      <c r="L33" s="22"/>
    </row>
    <row r="34" spans="2:12" x14ac:dyDescent="0.35">
      <c r="B34">
        <v>5</v>
      </c>
      <c r="C34">
        <v>150</v>
      </c>
      <c r="D34">
        <f t="shared" si="2"/>
        <v>70</v>
      </c>
      <c r="E34">
        <f t="shared" si="0"/>
        <v>80</v>
      </c>
      <c r="F34">
        <f t="shared" si="1"/>
        <v>0</v>
      </c>
      <c r="G34">
        <f t="shared" si="3"/>
        <v>10</v>
      </c>
      <c r="H34">
        <f t="shared" si="4"/>
        <v>20</v>
      </c>
      <c r="I34">
        <f t="shared" si="5"/>
        <v>0</v>
      </c>
      <c r="J34">
        <f t="shared" si="6"/>
        <v>2300</v>
      </c>
      <c r="K34" s="22"/>
      <c r="L34" s="22"/>
    </row>
    <row r="35" spans="2:12" x14ac:dyDescent="0.35">
      <c r="B35">
        <v>6</v>
      </c>
      <c r="C35">
        <v>160</v>
      </c>
      <c r="D35">
        <f t="shared" si="2"/>
        <v>70</v>
      </c>
      <c r="E35">
        <f t="shared" si="0"/>
        <v>80</v>
      </c>
      <c r="F35">
        <f t="shared" si="1"/>
        <v>10</v>
      </c>
      <c r="G35">
        <f t="shared" si="3"/>
        <v>10</v>
      </c>
      <c r="H35">
        <f t="shared" si="4"/>
        <v>20</v>
      </c>
      <c r="I35">
        <f t="shared" si="5"/>
        <v>30</v>
      </c>
      <c r="J35">
        <f t="shared" si="6"/>
        <v>2600</v>
      </c>
      <c r="K35" s="22"/>
      <c r="L35" s="22"/>
    </row>
    <row r="36" spans="2:12" x14ac:dyDescent="0.35">
      <c r="B36">
        <v>7</v>
      </c>
      <c r="C36">
        <v>200</v>
      </c>
      <c r="D36">
        <f t="shared" si="2"/>
        <v>70</v>
      </c>
      <c r="E36">
        <f t="shared" si="0"/>
        <v>80</v>
      </c>
      <c r="F36">
        <f t="shared" si="1"/>
        <v>50</v>
      </c>
      <c r="G36">
        <f t="shared" si="3"/>
        <v>10</v>
      </c>
      <c r="H36">
        <f t="shared" si="4"/>
        <v>20</v>
      </c>
      <c r="I36">
        <f t="shared" si="5"/>
        <v>30</v>
      </c>
      <c r="J36">
        <f t="shared" si="6"/>
        <v>3800</v>
      </c>
      <c r="K36" s="22"/>
      <c r="L36" s="22"/>
    </row>
    <row r="37" spans="2:12" x14ac:dyDescent="0.35">
      <c r="B37">
        <v>8</v>
      </c>
      <c r="C37">
        <v>210</v>
      </c>
      <c r="D37">
        <f t="shared" si="2"/>
        <v>70</v>
      </c>
      <c r="E37">
        <f t="shared" si="0"/>
        <v>80</v>
      </c>
      <c r="F37">
        <f t="shared" si="1"/>
        <v>60</v>
      </c>
      <c r="G37">
        <f t="shared" si="3"/>
        <v>10</v>
      </c>
      <c r="H37">
        <f t="shared" si="4"/>
        <v>20</v>
      </c>
      <c r="I37">
        <f t="shared" si="5"/>
        <v>30</v>
      </c>
      <c r="J37">
        <f t="shared" si="6"/>
        <v>4100</v>
      </c>
      <c r="K37" s="22"/>
      <c r="L37" s="22"/>
    </row>
    <row r="40" spans="2:12" x14ac:dyDescent="0.35">
      <c r="B40" t="s">
        <v>42</v>
      </c>
      <c r="C40" t="s">
        <v>43</v>
      </c>
    </row>
    <row r="41" spans="2:12" x14ac:dyDescent="0.35">
      <c r="B41" t="s">
        <v>44</v>
      </c>
      <c r="C41">
        <v>10</v>
      </c>
    </row>
    <row r="42" spans="2:12" x14ac:dyDescent="0.35">
      <c r="B42" t="s">
        <v>45</v>
      </c>
      <c r="C42">
        <v>20</v>
      </c>
    </row>
    <row r="43" spans="2:12" x14ac:dyDescent="0.35">
      <c r="B43" t="s">
        <v>46</v>
      </c>
      <c r="C43">
        <v>30</v>
      </c>
    </row>
  </sheetData>
  <mergeCells count="10">
    <mergeCell ref="A4:J4"/>
    <mergeCell ref="B27:J28"/>
    <mergeCell ref="K29:L37"/>
    <mergeCell ref="I6:J9"/>
    <mergeCell ref="C22:D22"/>
    <mergeCell ref="C21:D21"/>
    <mergeCell ref="C19:D19"/>
    <mergeCell ref="C18:D18"/>
    <mergeCell ref="C20:G20"/>
    <mergeCell ref="C16:G17"/>
  </mergeCells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AA2A-886C-4749-99AF-42FBE58A5DC3}">
  <dimension ref="A4:K20"/>
  <sheetViews>
    <sheetView workbookViewId="0">
      <selection activeCell="I12" sqref="I12"/>
    </sheetView>
  </sheetViews>
  <sheetFormatPr defaultRowHeight="14.5" x14ac:dyDescent="0.35"/>
  <cols>
    <col min="6" max="6" width="9.453125" customWidth="1"/>
  </cols>
  <sheetData>
    <row r="4" spans="4:6" x14ac:dyDescent="0.35">
      <c r="D4" t="s">
        <v>4</v>
      </c>
      <c r="E4" t="s">
        <v>3</v>
      </c>
      <c r="F4" t="s">
        <v>2</v>
      </c>
    </row>
    <row r="5" spans="4:6" x14ac:dyDescent="0.35">
      <c r="D5" t="s">
        <v>1</v>
      </c>
      <c r="E5">
        <v>45</v>
      </c>
      <c r="F5" t="str">
        <f>IF(ISBLANK(E5),"N/A",IF(OR(AND(D5="f",E5&gt;=45),AND(D5="m",E5&gt;=55)),"true","false"))</f>
        <v>false</v>
      </c>
    </row>
    <row r="6" spans="4:6" x14ac:dyDescent="0.35">
      <c r="D6" t="s">
        <v>1</v>
      </c>
      <c r="E6">
        <v>55</v>
      </c>
      <c r="F6" t="str">
        <f t="shared" ref="F6:F12" si="0">IF(ISBLANK(E6),"N/A",IF(OR(AND(D6="f",E6&gt;=45),AND(D6="m",E6&gt;=55)),"true","false"))</f>
        <v>true</v>
      </c>
    </row>
    <row r="7" spans="4:6" x14ac:dyDescent="0.35">
      <c r="D7" t="s">
        <v>0</v>
      </c>
      <c r="E7">
        <v>40</v>
      </c>
      <c r="F7" t="str">
        <f t="shared" si="0"/>
        <v>false</v>
      </c>
    </row>
    <row r="8" spans="4:6" x14ac:dyDescent="0.35">
      <c r="D8" t="s">
        <v>0</v>
      </c>
      <c r="E8">
        <v>55</v>
      </c>
      <c r="F8" t="str">
        <f t="shared" si="0"/>
        <v>true</v>
      </c>
    </row>
    <row r="9" spans="4:6" x14ac:dyDescent="0.35">
      <c r="D9" t="s">
        <v>1</v>
      </c>
      <c r="E9">
        <v>56</v>
      </c>
      <c r="F9" t="str">
        <f t="shared" si="0"/>
        <v>true</v>
      </c>
    </row>
    <row r="10" spans="4:6" x14ac:dyDescent="0.35">
      <c r="D10" t="s">
        <v>0</v>
      </c>
      <c r="F10" t="str">
        <f t="shared" si="0"/>
        <v>N/A</v>
      </c>
    </row>
    <row r="11" spans="4:6" x14ac:dyDescent="0.35">
      <c r="D11" t="s">
        <v>1</v>
      </c>
      <c r="E11">
        <v>100</v>
      </c>
      <c r="F11" t="str">
        <f t="shared" si="0"/>
        <v>true</v>
      </c>
    </row>
    <row r="12" spans="4:6" x14ac:dyDescent="0.35">
      <c r="D12" t="s">
        <v>1</v>
      </c>
      <c r="E12">
        <v>57</v>
      </c>
      <c r="F12" t="str">
        <f t="shared" si="0"/>
        <v>true</v>
      </c>
    </row>
    <row r="13" spans="4:6" x14ac:dyDescent="0.35">
      <c r="D13" t="s">
        <v>0</v>
      </c>
      <c r="F13" t="str">
        <f>IF(ISBLANK(E13),"N/A",IF(OR(AND(D13="f",E13&gt;=45),AND(D13="m",E13&gt;=55)),"true","false"))</f>
        <v>N/A</v>
      </c>
    </row>
    <row r="17" spans="1:11" x14ac:dyDescent="0.35">
      <c r="B17" s="23" t="s">
        <v>63</v>
      </c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35">
      <c r="A18">
        <v>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20" spans="1:11" x14ac:dyDescent="0.35">
      <c r="A20">
        <v>2</v>
      </c>
      <c r="B20" s="23" t="s">
        <v>64</v>
      </c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2">
    <mergeCell ref="B17:K18"/>
    <mergeCell ref="B20:K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914C-79AD-4FB5-83A6-FF7E481D80DC}">
  <dimension ref="B4:G14"/>
  <sheetViews>
    <sheetView workbookViewId="0">
      <selection activeCell="J8" sqref="J8"/>
    </sheetView>
  </sheetViews>
  <sheetFormatPr defaultRowHeight="14.5" x14ac:dyDescent="0.35"/>
  <cols>
    <col min="2" max="2" width="11" customWidth="1"/>
    <col min="3" max="3" width="13.26953125" customWidth="1"/>
    <col min="4" max="4" width="14.90625" customWidth="1"/>
    <col min="5" max="5" width="13.6328125" customWidth="1"/>
    <col min="7" max="7" width="11.54296875" customWidth="1"/>
  </cols>
  <sheetData>
    <row r="4" spans="2:7" ht="15.5" x14ac:dyDescent="0.35">
      <c r="B4" s="34" t="s">
        <v>76</v>
      </c>
      <c r="C4" s="34"/>
      <c r="D4" s="34"/>
      <c r="E4" s="34"/>
      <c r="F4" s="34"/>
      <c r="G4" s="34"/>
    </row>
    <row r="7" spans="2:7" x14ac:dyDescent="0.35">
      <c r="C7" t="s">
        <v>31</v>
      </c>
      <c r="D7" t="s">
        <v>73</v>
      </c>
      <c r="E7" t="s">
        <v>74</v>
      </c>
      <c r="F7" t="s">
        <v>75</v>
      </c>
    </row>
    <row r="8" spans="2:7" x14ac:dyDescent="0.35">
      <c r="C8" t="s">
        <v>32</v>
      </c>
      <c r="D8" s="12">
        <v>5.87</v>
      </c>
      <c r="E8">
        <f>ROUND(D8*100000/12,3)</f>
        <v>48916.667000000001</v>
      </c>
      <c r="F8">
        <f t="shared" ref="F8:F14" ca="1" si="0">RANDBETWEEN(10,10000)</f>
        <v>438</v>
      </c>
    </row>
    <row r="9" spans="2:7" x14ac:dyDescent="0.35">
      <c r="C9" t="s">
        <v>33</v>
      </c>
      <c r="D9" s="12">
        <v>6.5</v>
      </c>
      <c r="E9">
        <f t="shared" ref="E9:E14" si="1">ROUND(D9*100000/12,3)</f>
        <v>54166.667000000001</v>
      </c>
      <c r="F9">
        <f t="shared" ca="1" si="0"/>
        <v>1279</v>
      </c>
    </row>
    <row r="10" spans="2:7" x14ac:dyDescent="0.35">
      <c r="C10" t="s">
        <v>34</v>
      </c>
      <c r="D10" s="12">
        <v>10.5</v>
      </c>
      <c r="E10">
        <f t="shared" si="1"/>
        <v>87500</v>
      </c>
      <c r="F10">
        <f t="shared" ca="1" si="0"/>
        <v>1154</v>
      </c>
    </row>
    <row r="11" spans="2:7" x14ac:dyDescent="0.35">
      <c r="C11" t="s">
        <v>35</v>
      </c>
      <c r="D11" s="12">
        <v>12.879</v>
      </c>
      <c r="E11">
        <f t="shared" si="1"/>
        <v>107325</v>
      </c>
      <c r="F11">
        <f t="shared" ca="1" si="0"/>
        <v>3750</v>
      </c>
    </row>
    <row r="12" spans="2:7" x14ac:dyDescent="0.35">
      <c r="C12" t="s">
        <v>36</v>
      </c>
      <c r="D12" s="12">
        <v>20.350000000000001</v>
      </c>
      <c r="E12">
        <f t="shared" si="1"/>
        <v>169583.33300000001</v>
      </c>
      <c r="F12">
        <f t="shared" ca="1" si="0"/>
        <v>3719</v>
      </c>
    </row>
    <row r="13" spans="2:7" x14ac:dyDescent="0.35">
      <c r="C13" t="s">
        <v>37</v>
      </c>
      <c r="D13" s="12">
        <v>45.64</v>
      </c>
      <c r="E13">
        <f t="shared" si="1"/>
        <v>380333.33299999998</v>
      </c>
      <c r="F13">
        <f t="shared" ca="1" si="0"/>
        <v>7772</v>
      </c>
    </row>
    <row r="14" spans="2:7" x14ac:dyDescent="0.35">
      <c r="C14" t="s">
        <v>38</v>
      </c>
      <c r="D14" s="12">
        <v>80.760000000000005</v>
      </c>
      <c r="E14">
        <f t="shared" si="1"/>
        <v>673000</v>
      </c>
      <c r="F14">
        <f t="shared" ca="1" si="0"/>
        <v>4189</v>
      </c>
    </row>
  </sheetData>
  <mergeCells count="1">
    <mergeCell ref="B4:G4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BCD5-FE4F-4F6A-9481-35E7B5F70154}">
  <dimension ref="B3:J11"/>
  <sheetViews>
    <sheetView zoomScale="84" workbookViewId="0">
      <selection activeCell="H14" sqref="H14"/>
    </sheetView>
  </sheetViews>
  <sheetFormatPr defaultRowHeight="14.5" x14ac:dyDescent="0.35"/>
  <cols>
    <col min="8" max="8" width="12.90625" customWidth="1"/>
    <col min="9" max="9" width="13.90625" customWidth="1"/>
    <col min="10" max="10" width="10.26953125" customWidth="1"/>
  </cols>
  <sheetData>
    <row r="3" spans="2:10" x14ac:dyDescent="0.35">
      <c r="B3" t="s">
        <v>30</v>
      </c>
      <c r="C3" t="s">
        <v>29</v>
      </c>
      <c r="D3" t="s">
        <v>28</v>
      </c>
      <c r="E3" t="s">
        <v>27</v>
      </c>
      <c r="F3" t="s">
        <v>77</v>
      </c>
      <c r="G3" t="s">
        <v>78</v>
      </c>
      <c r="H3" t="s">
        <v>26</v>
      </c>
      <c r="I3" t="s">
        <v>79</v>
      </c>
      <c r="J3" t="s">
        <v>70</v>
      </c>
    </row>
    <row r="4" spans="2:10" x14ac:dyDescent="0.35">
      <c r="B4">
        <v>100</v>
      </c>
      <c r="C4">
        <v>10</v>
      </c>
      <c r="D4">
        <v>-10</v>
      </c>
      <c r="E4">
        <f>SUMIF(B4:B10,"&gt;104")</f>
        <v>211</v>
      </c>
      <c r="F4">
        <f>SUMIF(D4:D10,"&lt;14",B4:B11)</f>
        <v>721</v>
      </c>
      <c r="G4">
        <f>SUMIF(D4:D10,"&lt;14")</f>
        <v>-49</v>
      </c>
      <c r="H4">
        <f>SUMPRODUCT(B4:B10)</f>
        <v>721</v>
      </c>
      <c r="I4">
        <f>SUMPRODUCT(B4:B5,C4:C5)</f>
        <v>2111</v>
      </c>
      <c r="J4" t="e">
        <f>SUMPRODUCT(B4:B7,C4:C5)</f>
        <v>#VALUE!</v>
      </c>
    </row>
    <row r="5" spans="2:10" x14ac:dyDescent="0.35">
      <c r="B5">
        <v>101</v>
      </c>
      <c r="C5">
        <v>11</v>
      </c>
      <c r="D5">
        <v>-9</v>
      </c>
    </row>
    <row r="6" spans="2:10" x14ac:dyDescent="0.35">
      <c r="B6">
        <v>102</v>
      </c>
      <c r="C6">
        <v>12</v>
      </c>
      <c r="D6">
        <v>-8</v>
      </c>
    </row>
    <row r="7" spans="2:10" x14ac:dyDescent="0.35">
      <c r="B7">
        <v>103</v>
      </c>
      <c r="C7">
        <v>13</v>
      </c>
      <c r="D7">
        <v>-7</v>
      </c>
    </row>
    <row r="8" spans="2:10" x14ac:dyDescent="0.35">
      <c r="B8">
        <v>104</v>
      </c>
      <c r="C8">
        <v>14</v>
      </c>
      <c r="D8">
        <v>-6</v>
      </c>
    </row>
    <row r="9" spans="2:10" x14ac:dyDescent="0.35">
      <c r="B9">
        <v>105</v>
      </c>
      <c r="C9">
        <v>15</v>
      </c>
      <c r="D9">
        <v>-5</v>
      </c>
    </row>
    <row r="10" spans="2:10" x14ac:dyDescent="0.35">
      <c r="B10">
        <v>106</v>
      </c>
      <c r="C10">
        <v>16</v>
      </c>
      <c r="D10">
        <v>-4</v>
      </c>
    </row>
    <row r="11" spans="2:10" x14ac:dyDescent="0.35">
      <c r="B11">
        <f>SUM(B4:B10)</f>
        <v>721</v>
      </c>
      <c r="D11">
        <f>SUM(D4:D10)</f>
        <v>-49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E82E-2DAA-45E8-AA81-DF4E617ECE87}">
  <dimension ref="E3:I14"/>
  <sheetViews>
    <sheetView workbookViewId="0">
      <selection activeCell="K11" sqref="K11"/>
    </sheetView>
  </sheetViews>
  <sheetFormatPr defaultRowHeight="14.5" x14ac:dyDescent="0.35"/>
  <cols>
    <col min="2" max="2" width="9.1796875" customWidth="1"/>
    <col min="3" max="3" width="10.08984375" customWidth="1"/>
    <col min="4" max="4" width="12.6328125" customWidth="1"/>
    <col min="5" max="5" width="10.26953125" customWidth="1"/>
  </cols>
  <sheetData>
    <row r="3" spans="5:9" x14ac:dyDescent="0.35">
      <c r="E3" t="s">
        <v>80</v>
      </c>
    </row>
    <row r="5" spans="5:9" x14ac:dyDescent="0.35">
      <c r="E5" t="s">
        <v>25</v>
      </c>
      <c r="F5" t="s">
        <v>6</v>
      </c>
      <c r="G5" t="s">
        <v>24</v>
      </c>
      <c r="H5" t="s">
        <v>23</v>
      </c>
      <c r="I5" t="s">
        <v>60</v>
      </c>
    </row>
    <row r="6" spans="5:9" x14ac:dyDescent="0.35">
      <c r="E6">
        <v>-100</v>
      </c>
      <c r="F6">
        <f t="shared" ref="F6:F14" si="0">ROUND(E6,2)</f>
        <v>-100</v>
      </c>
      <c r="G6">
        <f t="shared" ref="G6:G14" si="1">ROUNDUP(E6,2)</f>
        <v>-100</v>
      </c>
      <c r="H6">
        <f t="shared" ref="H6:H14" si="2">ROUNDDOWN(E6,2)</f>
        <v>-100</v>
      </c>
    </row>
    <row r="7" spans="5:9" x14ac:dyDescent="0.35">
      <c r="E7">
        <v>0</v>
      </c>
      <c r="F7">
        <f t="shared" si="0"/>
        <v>0</v>
      </c>
      <c r="G7">
        <f t="shared" si="1"/>
        <v>0</v>
      </c>
      <c r="H7">
        <f t="shared" si="2"/>
        <v>0</v>
      </c>
    </row>
    <row r="8" spans="5:9" x14ac:dyDescent="0.35">
      <c r="E8">
        <v>100</v>
      </c>
      <c r="F8">
        <f t="shared" si="0"/>
        <v>100</v>
      </c>
      <c r="G8">
        <f t="shared" si="1"/>
        <v>100</v>
      </c>
      <c r="H8">
        <f t="shared" si="2"/>
        <v>100</v>
      </c>
    </row>
    <row r="9" spans="5:9" x14ac:dyDescent="0.35">
      <c r="E9">
        <v>9.6660000000000004</v>
      </c>
      <c r="F9">
        <f t="shared" si="0"/>
        <v>9.67</v>
      </c>
      <c r="G9">
        <f t="shared" si="1"/>
        <v>9.67</v>
      </c>
      <c r="H9">
        <f t="shared" si="2"/>
        <v>9.66</v>
      </c>
    </row>
    <row r="10" spans="5:9" x14ac:dyDescent="0.35">
      <c r="E10">
        <v>9.6720000000000006</v>
      </c>
      <c r="F10">
        <f t="shared" si="0"/>
        <v>9.67</v>
      </c>
      <c r="G10">
        <f t="shared" si="1"/>
        <v>9.68</v>
      </c>
      <c r="H10">
        <f t="shared" si="2"/>
        <v>9.67</v>
      </c>
    </row>
    <row r="11" spans="5:9" x14ac:dyDescent="0.35">
      <c r="E11">
        <v>9.6750000000000007</v>
      </c>
      <c r="F11">
        <f t="shared" si="0"/>
        <v>9.68</v>
      </c>
      <c r="G11">
        <f t="shared" si="1"/>
        <v>9.68</v>
      </c>
      <c r="H11">
        <f t="shared" si="2"/>
        <v>9.67</v>
      </c>
    </row>
    <row r="12" spans="5:9" x14ac:dyDescent="0.35">
      <c r="E12">
        <v>-9.4450000000000003</v>
      </c>
      <c r="F12">
        <f t="shared" si="0"/>
        <v>-9.4499999999999993</v>
      </c>
      <c r="G12">
        <f t="shared" si="1"/>
        <v>-9.4499999999999993</v>
      </c>
      <c r="H12">
        <f t="shared" si="2"/>
        <v>-9.44</v>
      </c>
    </row>
    <row r="13" spans="5:9" x14ac:dyDescent="0.35">
      <c r="E13">
        <v>-9.4410000000000007</v>
      </c>
      <c r="F13">
        <f t="shared" si="0"/>
        <v>-9.44</v>
      </c>
      <c r="G13">
        <f t="shared" si="1"/>
        <v>-9.4499999999999993</v>
      </c>
      <c r="H13">
        <f t="shared" si="2"/>
        <v>-9.44</v>
      </c>
    </row>
    <row r="14" spans="5:9" x14ac:dyDescent="0.35">
      <c r="E14">
        <v>-9.6660000000000004</v>
      </c>
      <c r="F14">
        <f t="shared" si="0"/>
        <v>-9.67</v>
      </c>
      <c r="G14">
        <f t="shared" si="1"/>
        <v>-9.67</v>
      </c>
      <c r="H14">
        <f t="shared" si="2"/>
        <v>-9.66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037-70C7-4CE5-8FAA-A4992773217C}">
  <dimension ref="E4:O30"/>
  <sheetViews>
    <sheetView topLeftCell="L8" zoomScale="68" workbookViewId="0">
      <selection activeCell="Q18" sqref="Q18"/>
    </sheetView>
  </sheetViews>
  <sheetFormatPr defaultRowHeight="14.5" x14ac:dyDescent="0.35"/>
  <cols>
    <col min="2" max="2" width="12.54296875" customWidth="1"/>
    <col min="6" max="6" width="16.54296875" customWidth="1"/>
    <col min="17" max="17" width="17.7265625" customWidth="1"/>
  </cols>
  <sheetData>
    <row r="4" spans="5:13" x14ac:dyDescent="0.35">
      <c r="E4" s="19" t="s">
        <v>22</v>
      </c>
      <c r="F4" s="19"/>
    </row>
    <row r="5" spans="5:13" ht="58" x14ac:dyDescent="0.35">
      <c r="E5" s="17" t="s">
        <v>21</v>
      </c>
      <c r="F5" s="18" t="s">
        <v>20</v>
      </c>
      <c r="J5" s="9" t="s">
        <v>19</v>
      </c>
      <c r="K5" s="8" t="s">
        <v>18</v>
      </c>
      <c r="L5" s="8" t="s">
        <v>17</v>
      </c>
      <c r="M5" s="7" t="s">
        <v>11</v>
      </c>
    </row>
    <row r="6" spans="5:13" x14ac:dyDescent="0.35">
      <c r="E6" s="17" t="s">
        <v>11</v>
      </c>
      <c r="F6" s="17"/>
      <c r="J6" s="6">
        <v>100</v>
      </c>
      <c r="K6" s="5">
        <v>10</v>
      </c>
      <c r="L6" s="5">
        <f t="shared" ref="L6:L15" si="0">INT(K6)</f>
        <v>10</v>
      </c>
      <c r="M6" s="4">
        <f t="shared" ref="M6:M15" si="1">MOD(J6,K6)</f>
        <v>0</v>
      </c>
    </row>
    <row r="7" spans="5:13" x14ac:dyDescent="0.35">
      <c r="E7" s="17" t="s">
        <v>10</v>
      </c>
      <c r="F7" s="17" t="s">
        <v>9</v>
      </c>
      <c r="J7" s="6">
        <v>101</v>
      </c>
      <c r="K7" s="5">
        <v>-10</v>
      </c>
      <c r="L7" s="5">
        <f t="shared" si="0"/>
        <v>-10</v>
      </c>
      <c r="M7" s="4">
        <f t="shared" si="1"/>
        <v>-9</v>
      </c>
    </row>
    <row r="8" spans="5:13" x14ac:dyDescent="0.35">
      <c r="E8" s="17"/>
      <c r="F8" s="17" t="s">
        <v>8</v>
      </c>
      <c r="J8" s="6">
        <v>102</v>
      </c>
      <c r="K8" s="5">
        <v>-10</v>
      </c>
      <c r="L8" s="5">
        <f t="shared" si="0"/>
        <v>-10</v>
      </c>
      <c r="M8" s="4">
        <f t="shared" si="1"/>
        <v>-8</v>
      </c>
    </row>
    <row r="9" spans="5:13" x14ac:dyDescent="0.35">
      <c r="E9" s="17"/>
      <c r="F9" s="17" t="s">
        <v>7</v>
      </c>
      <c r="J9" s="6">
        <v>103</v>
      </c>
      <c r="K9" s="5">
        <v>-10</v>
      </c>
      <c r="L9" s="5">
        <f t="shared" si="0"/>
        <v>-10</v>
      </c>
      <c r="M9" s="4">
        <f t="shared" si="1"/>
        <v>-7</v>
      </c>
    </row>
    <row r="10" spans="5:13" x14ac:dyDescent="0.35">
      <c r="E10" s="17" t="s">
        <v>6</v>
      </c>
      <c r="F10" s="17"/>
      <c r="J10" s="6">
        <v>104</v>
      </c>
      <c r="K10" s="5">
        <v>9.5</v>
      </c>
      <c r="L10" s="5">
        <f t="shared" si="0"/>
        <v>9</v>
      </c>
      <c r="M10" s="4">
        <f t="shared" si="1"/>
        <v>9</v>
      </c>
    </row>
    <row r="11" spans="5:13" x14ac:dyDescent="0.35">
      <c r="E11" s="17" t="s">
        <v>5</v>
      </c>
      <c r="F11" s="17"/>
      <c r="J11" s="6">
        <v>105</v>
      </c>
      <c r="K11" s="5">
        <v>9.6</v>
      </c>
      <c r="L11" s="5">
        <f t="shared" si="0"/>
        <v>9</v>
      </c>
      <c r="M11" s="4">
        <f t="shared" si="1"/>
        <v>9.0000000000000036</v>
      </c>
    </row>
    <row r="12" spans="5:13" x14ac:dyDescent="0.35">
      <c r="J12" s="6">
        <v>106</v>
      </c>
      <c r="K12" s="5">
        <v>-0.67</v>
      </c>
      <c r="L12" s="5">
        <f t="shared" si="0"/>
        <v>-1</v>
      </c>
      <c r="M12" s="4">
        <f t="shared" si="1"/>
        <v>-0.53000000000000635</v>
      </c>
    </row>
    <row r="13" spans="5:13" x14ac:dyDescent="0.35">
      <c r="J13" s="6">
        <v>107</v>
      </c>
      <c r="K13" s="5">
        <v>-0.2</v>
      </c>
      <c r="L13" s="5">
        <f t="shared" si="0"/>
        <v>-1</v>
      </c>
      <c r="M13" s="4">
        <f t="shared" si="1"/>
        <v>-5.9396931817445875E-15</v>
      </c>
    </row>
    <row r="14" spans="5:13" x14ac:dyDescent="0.35">
      <c r="J14" s="6">
        <v>89</v>
      </c>
      <c r="K14" s="5">
        <v>0</v>
      </c>
      <c r="L14" s="5">
        <f t="shared" si="0"/>
        <v>0</v>
      </c>
      <c r="M14" s="4" t="e">
        <f t="shared" si="1"/>
        <v>#DIV/0!</v>
      </c>
    </row>
    <row r="15" spans="5:13" x14ac:dyDescent="0.35">
      <c r="J15" s="3">
        <v>19</v>
      </c>
      <c r="K15" s="2">
        <v>100</v>
      </c>
      <c r="L15" s="2">
        <f t="shared" si="0"/>
        <v>100</v>
      </c>
      <c r="M15" s="1">
        <f t="shared" si="1"/>
        <v>19</v>
      </c>
    </row>
    <row r="20" spans="5:15" x14ac:dyDescent="0.35">
      <c r="E20" s="15" t="s">
        <v>9</v>
      </c>
      <c r="F20" s="15" t="s">
        <v>16</v>
      </c>
      <c r="G20" s="35" t="s">
        <v>15</v>
      </c>
      <c r="H20" s="35"/>
      <c r="I20" s="35"/>
      <c r="J20" s="35" t="s">
        <v>14</v>
      </c>
      <c r="K20" s="35"/>
      <c r="L20" s="15" t="s">
        <v>6</v>
      </c>
      <c r="M20" s="15" t="s">
        <v>13</v>
      </c>
      <c r="N20" s="15" t="s">
        <v>12</v>
      </c>
      <c r="O20" s="15"/>
    </row>
    <row r="21" spans="5:15" x14ac:dyDescent="0.35">
      <c r="E21" s="16">
        <f t="shared" ref="E21:E30" ca="1" si="2">RAND()</f>
        <v>0.99612073173433668</v>
      </c>
      <c r="F21" s="16">
        <f t="shared" ref="F21:F30" ca="1" si="3">RANDBETWEEN(K6,J6)</f>
        <v>26</v>
      </c>
      <c r="G21" s="16" cm="1">
        <f t="array" aca="1" ref="G21:I23" ca="1">_xlfn.RANDARRAY(3,3,-100,-10,FALSE)</f>
        <v>-99.872695856790358</v>
      </c>
      <c r="H21" s="16">
        <f ca="1"/>
        <v>-45.224522082495369</v>
      </c>
      <c r="I21" s="16">
        <f ca="1"/>
        <v>-45.140789128086681</v>
      </c>
      <c r="J21" s="16" cm="1">
        <f t="array" aca="1" ref="J21:K22" ca="1">_xlfn.RANDARRAY(2,2,K6,J6,TRUE)</f>
        <v>73</v>
      </c>
      <c r="K21" s="16">
        <f ca="1"/>
        <v>79</v>
      </c>
      <c r="L21" s="16">
        <f ca="1">ROUND(G21,2)</f>
        <v>-99.87</v>
      </c>
      <c r="M21" s="16">
        <f t="shared" ref="M21:M29" ca="1" si="4">ROUNDDOWN(E21,2)</f>
        <v>0.99</v>
      </c>
      <c r="N21" s="16">
        <f t="shared" ref="N21:N29" ca="1" si="5">ROUNDUP(E21,2)</f>
        <v>1</v>
      </c>
      <c r="O21" s="16"/>
    </row>
    <row r="22" spans="5:15" x14ac:dyDescent="0.35">
      <c r="E22" s="16">
        <f t="shared" ca="1" si="2"/>
        <v>1.5771327622740361E-2</v>
      </c>
      <c r="F22" s="16">
        <f t="shared" ca="1" si="3"/>
        <v>54</v>
      </c>
      <c r="G22" s="16">
        <f ca="1"/>
        <v>-36.056834336982433</v>
      </c>
      <c r="H22" s="16">
        <f ca="1"/>
        <v>-77.497068575797115</v>
      </c>
      <c r="I22" s="16">
        <f ca="1"/>
        <v>-70.425532037294047</v>
      </c>
      <c r="J22" s="16">
        <f ca="1"/>
        <v>98</v>
      </c>
      <c r="K22" s="16">
        <f ca="1"/>
        <v>23</v>
      </c>
      <c r="L22" s="16">
        <f ca="1">ROUND(G22,2)</f>
        <v>-36.06</v>
      </c>
      <c r="M22" s="16">
        <f t="shared" ca="1" si="4"/>
        <v>0.01</v>
      </c>
      <c r="N22" s="16">
        <f t="shared" ca="1" si="5"/>
        <v>0.02</v>
      </c>
      <c r="O22" s="16"/>
    </row>
    <row r="23" spans="5:15" x14ac:dyDescent="0.35">
      <c r="E23" s="16">
        <f t="shared" ca="1" si="2"/>
        <v>0.73182876723006385</v>
      </c>
      <c r="F23" s="16">
        <f t="shared" ca="1" si="3"/>
        <v>27</v>
      </c>
      <c r="G23" s="16">
        <f ca="1"/>
        <v>-62.64192589943822</v>
      </c>
      <c r="H23" s="16">
        <f ca="1"/>
        <v>-48.065058589691233</v>
      </c>
      <c r="I23" s="16">
        <f ca="1"/>
        <v>-67.190594528268051</v>
      </c>
      <c r="J23" s="16"/>
      <c r="K23" s="16"/>
      <c r="L23" s="16">
        <f ca="1">ROUND(G23,2)</f>
        <v>-62.64</v>
      </c>
      <c r="M23" s="16">
        <f t="shared" ca="1" si="4"/>
        <v>0.73</v>
      </c>
      <c r="N23" s="16">
        <f t="shared" ca="1" si="5"/>
        <v>0.74</v>
      </c>
      <c r="O23" s="16"/>
    </row>
    <row r="24" spans="5:15" x14ac:dyDescent="0.35">
      <c r="E24" s="16">
        <f t="shared" ca="1" si="2"/>
        <v>3.229899881890641E-2</v>
      </c>
      <c r="F24" s="16">
        <f t="shared" ca="1" si="3"/>
        <v>65</v>
      </c>
      <c r="G24" s="16"/>
      <c r="H24" s="16"/>
      <c r="I24" s="16"/>
      <c r="J24" s="16"/>
      <c r="K24" s="16"/>
      <c r="L24" s="16"/>
      <c r="M24" s="16">
        <f t="shared" ca="1" si="4"/>
        <v>0.03</v>
      </c>
      <c r="N24" s="16">
        <f t="shared" ca="1" si="5"/>
        <v>0.04</v>
      </c>
      <c r="O24" s="16"/>
    </row>
    <row r="25" spans="5:15" x14ac:dyDescent="0.35">
      <c r="E25" s="16">
        <f t="shared" ca="1" si="2"/>
        <v>6.1941696717023986E-2</v>
      </c>
      <c r="F25" s="16">
        <f t="shared" ca="1" si="3"/>
        <v>44</v>
      </c>
      <c r="G25" s="16"/>
      <c r="H25" s="16"/>
      <c r="I25" s="16"/>
      <c r="J25" s="16"/>
      <c r="K25" s="16"/>
      <c r="L25" s="16"/>
      <c r="M25" s="16">
        <f t="shared" ca="1" si="4"/>
        <v>0.06</v>
      </c>
      <c r="N25" s="16">
        <f t="shared" ca="1" si="5"/>
        <v>6.9999999999999993E-2</v>
      </c>
      <c r="O25" s="16"/>
    </row>
    <row r="26" spans="5:15" x14ac:dyDescent="0.35">
      <c r="E26" s="16">
        <f t="shared" ca="1" si="2"/>
        <v>0.37020573141445257</v>
      </c>
      <c r="F26" s="16">
        <f t="shared" ca="1" si="3"/>
        <v>75</v>
      </c>
      <c r="G26" s="16"/>
      <c r="H26" s="16"/>
      <c r="I26" s="16"/>
      <c r="J26" s="16"/>
      <c r="K26" s="16"/>
      <c r="L26" s="16"/>
      <c r="M26" s="16">
        <f t="shared" ca="1" si="4"/>
        <v>0.37</v>
      </c>
      <c r="N26" s="16">
        <f t="shared" ca="1" si="5"/>
        <v>0.38</v>
      </c>
      <c r="O26" s="16"/>
    </row>
    <row r="27" spans="5:15" x14ac:dyDescent="0.35">
      <c r="E27" s="16">
        <f t="shared" ca="1" si="2"/>
        <v>0.90794979438786616</v>
      </c>
      <c r="F27" s="16">
        <f t="shared" ca="1" si="3"/>
        <v>106</v>
      </c>
      <c r="G27" s="16"/>
      <c r="H27" s="16"/>
      <c r="I27" s="16"/>
      <c r="J27" s="16"/>
      <c r="K27" s="16"/>
      <c r="L27" s="16"/>
      <c r="M27" s="16">
        <f t="shared" ca="1" si="4"/>
        <v>0.9</v>
      </c>
      <c r="N27" s="16">
        <f t="shared" ca="1" si="5"/>
        <v>0.91</v>
      </c>
      <c r="O27" s="16"/>
    </row>
    <row r="28" spans="5:15" x14ac:dyDescent="0.35">
      <c r="E28" s="16">
        <f t="shared" ca="1" si="2"/>
        <v>0.52034562284980379</v>
      </c>
      <c r="F28" s="16">
        <f t="shared" ca="1" si="3"/>
        <v>99</v>
      </c>
      <c r="G28" s="16"/>
      <c r="H28" s="16"/>
      <c r="I28" s="16"/>
      <c r="J28" s="16"/>
      <c r="K28" s="16"/>
      <c r="L28" s="16"/>
      <c r="M28" s="16">
        <f t="shared" ca="1" si="4"/>
        <v>0.52</v>
      </c>
      <c r="N28" s="16">
        <f t="shared" ca="1" si="5"/>
        <v>0.53</v>
      </c>
      <c r="O28" s="16"/>
    </row>
    <row r="29" spans="5:15" x14ac:dyDescent="0.35">
      <c r="E29" s="16">
        <f t="shared" ca="1" si="2"/>
        <v>0.36807363593185971</v>
      </c>
      <c r="F29" s="16">
        <f t="shared" ca="1" si="3"/>
        <v>0</v>
      </c>
      <c r="G29" s="16"/>
      <c r="H29" s="16"/>
      <c r="I29" s="16"/>
      <c r="J29" s="16"/>
      <c r="K29" s="16"/>
      <c r="L29" s="16"/>
      <c r="M29" s="16">
        <f t="shared" ca="1" si="4"/>
        <v>0.36</v>
      </c>
      <c r="N29" s="16">
        <f t="shared" ca="1" si="5"/>
        <v>0.37</v>
      </c>
      <c r="O29" s="16"/>
    </row>
    <row r="30" spans="5:15" x14ac:dyDescent="0.35">
      <c r="E30" s="16">
        <f t="shared" ca="1" si="2"/>
        <v>0.9333968859734344</v>
      </c>
      <c r="F30" s="16" t="e">
        <f t="shared" ca="1" si="3"/>
        <v>#NUM!</v>
      </c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2">
    <mergeCell ref="J20:K20"/>
    <mergeCell ref="G20:I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</vt:lpstr>
      <vt:lpstr>Exerise</vt:lpstr>
      <vt:lpstr>ROUND AND RAND</vt:lpstr>
      <vt:lpstr>sum()</vt:lpstr>
      <vt:lpstr>round()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2023-08-21T10:25:15Z</dcterms:created>
  <dcterms:modified xsi:type="dcterms:W3CDTF">2023-08-30T17:59:15Z</dcterms:modified>
</cp:coreProperties>
</file>