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16" documentId="8_{550D67B3-3CD3-4CD9-881B-2DD4324D6A0E}" xr6:coauthVersionLast="47" xr6:coauthVersionMax="47" xr10:uidLastSave="{89F68EE7-CF2E-4F71-8E63-2F1126C86590}"/>
  <bookViews>
    <workbookView xWindow="-110" yWindow="-110" windowWidth="19420" windowHeight="10300" activeTab="1" xr2:uid="{89AD8499-4FA5-42C4-BE37-130266124678}"/>
  </bookViews>
  <sheets>
    <sheet name="Day5_VLOOKU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2" l="1"/>
  <c r="N5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D55" i="2"/>
  <c r="O54" i="2"/>
  <c r="N54" i="2"/>
  <c r="O53" i="2"/>
  <c r="K28" i="2" a="1"/>
  <c r="K28" i="2" s="1"/>
  <c r="U21" i="2" a="1"/>
  <c r="U21" i="2" s="1"/>
  <c r="M15" i="2"/>
  <c r="M11" i="2" a="1"/>
  <c r="M11" i="2" s="1"/>
  <c r="F6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<sst xmlns="http://schemas.openxmlformats.org/spreadsheetml/2006/main" count="127" uniqueCount="43">
  <si>
    <t>VLOOK UP AND HLOOK UP</t>
  </si>
  <si>
    <t>SEARCH</t>
  </si>
  <si>
    <t>Name</t>
  </si>
  <si>
    <t>Result</t>
  </si>
  <si>
    <t>subject</t>
  </si>
  <si>
    <t>Marks</t>
  </si>
  <si>
    <t>maths</t>
  </si>
  <si>
    <t>Id</t>
  </si>
  <si>
    <t>cs</t>
  </si>
  <si>
    <t>A</t>
  </si>
  <si>
    <t>P</t>
  </si>
  <si>
    <t>Get value at index:</t>
  </si>
  <si>
    <t>row</t>
  </si>
  <si>
    <t>col(1-5)</t>
  </si>
  <si>
    <t>result</t>
  </si>
  <si>
    <t>B</t>
  </si>
  <si>
    <t>F</t>
  </si>
  <si>
    <t>C</t>
  </si>
  <si>
    <t>D</t>
  </si>
  <si>
    <t>E</t>
  </si>
  <si>
    <t>INPUT NAME TO GET INDEX</t>
  </si>
  <si>
    <t>G</t>
  </si>
  <si>
    <t>Get list of details from start of table</t>
  </si>
  <si>
    <t>down the rows</t>
  </si>
  <si>
    <t>across the columns</t>
  </si>
  <si>
    <t># rows</t>
  </si>
  <si>
    <t>#columns</t>
  </si>
  <si>
    <t>Lowest MARKS</t>
  </si>
  <si>
    <t>Value</t>
  </si>
  <si>
    <t>SUMIF</t>
  </si>
  <si>
    <t>SUMIFS</t>
  </si>
  <si>
    <t>akshatha</t>
  </si>
  <si>
    <t>aarundti</t>
  </si>
  <si>
    <t>Total students</t>
  </si>
  <si>
    <t>anikethan</t>
  </si>
  <si>
    <t>arun</t>
  </si>
  <si>
    <t>aashi</t>
  </si>
  <si>
    <t>belan</t>
  </si>
  <si>
    <t>sed</t>
  </si>
  <si>
    <t>mel</t>
  </si>
  <si>
    <t>bol</t>
  </si>
  <si>
    <t>ora</t>
  </si>
  <si>
    <t>Check if any 100's in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</si>
</sst>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2" fontId="0" fillId="0" borderId="3" xfId="0" applyNumberFormat="1" applyBorder="1"/>
    <xf numFmtId="0" fontId="0" fillId="0" borderId="3" xfId="0" applyBorder="1"/>
    <xf numFmtId="2" fontId="0" fillId="0" borderId="0" xfId="0" applyNumberFormat="1"/>
    <xf numFmtId="0" fontId="0" fillId="4" borderId="2" xfId="0" applyFill="1" applyBorder="1"/>
    <xf numFmtId="0" fontId="0" fillId="0" borderId="2" xfId="0" applyBorder="1"/>
    <xf numFmtId="0" fontId="0" fillId="6" borderId="2" xfId="0" applyFill="1" applyBorder="1"/>
    <xf numFmtId="1" fontId="0" fillId="0" borderId="0" xfId="0" applyNumberFormat="1"/>
    <xf numFmtId="0" fontId="0" fillId="5" borderId="0" xfId="0" applyFill="1"/>
    <xf numFmtId="0" fontId="0" fillId="0" borderId="9" xfId="0" applyBorder="1"/>
    <xf numFmtId="0" fontId="0" fillId="0" borderId="10" xfId="0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4</xdr:row>
      <xdr:rowOff>0</xdr:rowOff>
    </xdr:from>
    <xdr:to>
      <xdr:col>13</xdr:col>
      <xdr:colOff>482600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1C347C-1512-4732-9F1E-DF4576C22653}"/>
            </a:ext>
          </a:extLst>
        </xdr:cNvPr>
        <xdr:cNvSpPr txBox="1"/>
      </xdr:nvSpPr>
      <xdr:spPr>
        <a:xfrm>
          <a:off x="4356100" y="736600"/>
          <a:ext cx="40513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=VLOOKUP(Table12[@Name],C10:F51,HLOOKUP(E6,B8:F9,2,FALSE),FALSE)</a:t>
          </a:r>
        </a:p>
        <a:p>
          <a:endParaRPr lang="en-US" sz="1100"/>
        </a:p>
      </xdr:txBody>
    </xdr:sp>
    <xdr:clientData/>
  </xdr:twoCellAnchor>
  <xdr:twoCellAnchor>
    <xdr:from>
      <xdr:col>4</xdr:col>
      <xdr:colOff>88900</xdr:colOff>
      <xdr:row>0</xdr:row>
      <xdr:rowOff>139700</xdr:rowOff>
    </xdr:from>
    <xdr:to>
      <xdr:col>8</xdr:col>
      <xdr:colOff>50800</xdr:colOff>
      <xdr:row>2</xdr:row>
      <xdr:rowOff>120650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159687-A91F-4ACD-AEB4-80A71E0929D4}"/>
            </a:ext>
          </a:extLst>
        </xdr:cNvPr>
        <xdr:cNvSpPr txBox="1"/>
      </xdr:nvSpPr>
      <xdr:spPr>
        <a:xfrm>
          <a:off x="2527300" y="139700"/>
          <a:ext cx="24003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=VLOOKUP([@Name],C9:D51,2,FALSE)</a:t>
          </a:r>
        </a:p>
        <a:p>
          <a:endParaRPr lang="en-US" sz="1100"/>
        </a:p>
      </xdr:txBody>
    </xdr:sp>
    <xdr:clientData/>
  </xdr:twoCellAnchor>
  <xdr:twoCellAnchor>
    <xdr:from>
      <xdr:col>2</xdr:col>
      <xdr:colOff>601824</xdr:colOff>
      <xdr:row>2</xdr:row>
      <xdr:rowOff>107556</xdr:rowOff>
    </xdr:from>
    <xdr:to>
      <xdr:col>4</xdr:col>
      <xdr:colOff>124182</xdr:colOff>
      <xdr:row>3</xdr:row>
      <xdr:rowOff>163227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F23FE10C-0571-4893-85CB-8C7BFC9C7CF9}"/>
            </a:ext>
          </a:extLst>
        </xdr:cNvPr>
        <xdr:cNvSpPr/>
      </xdr:nvSpPr>
      <xdr:spPr>
        <a:xfrm rot="3660515">
          <a:off x="2071892" y="224988"/>
          <a:ext cx="239821" cy="741558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130432</xdr:colOff>
      <xdr:row>14</xdr:row>
      <xdr:rowOff>95898</xdr:rowOff>
    </xdr:from>
    <xdr:to>
      <xdr:col>14</xdr:col>
      <xdr:colOff>63757</xdr:colOff>
      <xdr:row>15</xdr:row>
      <xdr:rowOff>97197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36DA9FC6-FD54-4988-83CD-F901CD7416F5}"/>
            </a:ext>
          </a:extLst>
        </xdr:cNvPr>
        <xdr:cNvSpPr/>
      </xdr:nvSpPr>
      <xdr:spPr>
        <a:xfrm rot="5400000">
          <a:off x="8233970" y="2501610"/>
          <a:ext cx="185449" cy="54292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</xdr:row>
      <xdr:rowOff>177800</xdr:rowOff>
    </xdr:from>
    <xdr:to>
      <xdr:col>17</xdr:col>
      <xdr:colOff>114300</xdr:colOff>
      <xdr:row>10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097CCD4-44ED-484A-B9F8-FF5105910010}"/>
            </a:ext>
          </a:extLst>
        </xdr:cNvPr>
        <xdr:cNvSpPr txBox="1"/>
      </xdr:nvSpPr>
      <xdr:spPr>
        <a:xfrm>
          <a:off x="8572500" y="1657350"/>
          <a:ext cx="1924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=INDEX(B10:F51,K11,L11)</a:t>
          </a:r>
        </a:p>
        <a:p>
          <a:endParaRPr lang="en-US" sz="1100"/>
        </a:p>
      </xdr:txBody>
    </xdr:sp>
    <xdr:clientData/>
  </xdr:twoCellAnchor>
  <xdr:twoCellAnchor>
    <xdr:from>
      <xdr:col>14</xdr:col>
      <xdr:colOff>158750</xdr:colOff>
      <xdr:row>14</xdr:row>
      <xdr:rowOff>0</xdr:rowOff>
    </xdr:from>
    <xdr:to>
      <xdr:col>17</xdr:col>
      <xdr:colOff>158750</xdr:colOff>
      <xdr:row>16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4483F1-3EE1-4BFE-AB81-BB393EFA968C}"/>
            </a:ext>
          </a:extLst>
        </xdr:cNvPr>
        <xdr:cNvSpPr txBox="1"/>
      </xdr:nvSpPr>
      <xdr:spPr>
        <a:xfrm>
          <a:off x="8693150" y="2584450"/>
          <a:ext cx="1847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=MATCH(L15,B9:B51,0)</a:t>
          </a:r>
        </a:p>
        <a:p>
          <a:endParaRPr lang="en-US" sz="1100"/>
        </a:p>
      </xdr:txBody>
    </xdr:sp>
    <xdr:clientData/>
  </xdr:twoCellAnchor>
  <xdr:twoCellAnchor>
    <xdr:from>
      <xdr:col>20</xdr:col>
      <xdr:colOff>434132</xdr:colOff>
      <xdr:row>14</xdr:row>
      <xdr:rowOff>6479</xdr:rowOff>
    </xdr:from>
    <xdr:to>
      <xdr:col>27</xdr:col>
      <xdr:colOff>211666</xdr:colOff>
      <xdr:row>17</xdr:row>
      <xdr:rowOff>144318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EFA964F-6651-46F6-8C48-962B62F5F99A}"/>
            </a:ext>
          </a:extLst>
        </xdr:cNvPr>
        <xdr:cNvSpPr txBox="1"/>
      </xdr:nvSpPr>
      <xdr:spPr>
        <a:xfrm>
          <a:off x="12645182" y="2590929"/>
          <a:ext cx="4044734" cy="690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=OFFSET(B10,Day5_VLOOKUP!N21,Day5_VLOOKUP!P21,Day5_VLOOKUP!R21,Day5_VLOOKUP!S21)</a:t>
          </a:r>
        </a:p>
      </xdr:txBody>
    </xdr:sp>
    <xdr:clientData/>
  </xdr:twoCellAnchor>
  <xdr:twoCellAnchor>
    <xdr:from>
      <xdr:col>20</xdr:col>
      <xdr:colOff>531327</xdr:colOff>
      <xdr:row>17</xdr:row>
      <xdr:rowOff>149032</xdr:rowOff>
    </xdr:from>
    <xdr:to>
      <xdr:col>21</xdr:col>
      <xdr:colOff>440614</xdr:colOff>
      <xdr:row>19</xdr:row>
      <xdr:rowOff>110155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A9B9734D-1A41-4ADE-A5D0-BC4EA9AD57DD}"/>
            </a:ext>
          </a:extLst>
        </xdr:cNvPr>
        <xdr:cNvSpPr/>
      </xdr:nvSpPr>
      <xdr:spPr>
        <a:xfrm flipH="1">
          <a:off x="12742377" y="3285932"/>
          <a:ext cx="518887" cy="329423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549214</xdr:colOff>
      <xdr:row>26</xdr:row>
      <xdr:rowOff>84946</xdr:rowOff>
    </xdr:from>
    <xdr:to>
      <xdr:col>16</xdr:col>
      <xdr:colOff>59905</xdr:colOff>
      <xdr:row>28</xdr:row>
      <xdr:rowOff>17971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6CDEF8-424B-4015-A021-B6AD372543DD}"/>
            </a:ext>
          </a:extLst>
        </xdr:cNvPr>
        <xdr:cNvSpPr txBox="1"/>
      </xdr:nvSpPr>
      <xdr:spPr>
        <a:xfrm>
          <a:off x="7254814" y="4879196"/>
          <a:ext cx="2577741" cy="301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=SMALL(E10:E51,COLUMN(E10:E15))</a:t>
          </a:r>
        </a:p>
        <a:p>
          <a:endParaRPr lang="en-US" sz="1100"/>
        </a:p>
      </xdr:txBody>
    </xdr:sp>
    <xdr:clientData/>
  </xdr:twoCellAnchor>
  <xdr:twoCellAnchor>
    <xdr:from>
      <xdr:col>11</xdr:col>
      <xdr:colOff>41934</xdr:colOff>
      <xdr:row>26</xdr:row>
      <xdr:rowOff>155757</xdr:rowOff>
    </xdr:from>
    <xdr:to>
      <xdr:col>11</xdr:col>
      <xdr:colOff>527170</xdr:colOff>
      <xdr:row>27</xdr:row>
      <xdr:rowOff>161750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F3DF2758-05F9-4998-9030-3512196C9057}"/>
            </a:ext>
          </a:extLst>
        </xdr:cNvPr>
        <xdr:cNvSpPr/>
      </xdr:nvSpPr>
      <xdr:spPr>
        <a:xfrm rot="5400000">
          <a:off x="6895080" y="4802461"/>
          <a:ext cx="190143" cy="485236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437310</xdr:colOff>
      <xdr:row>53</xdr:row>
      <xdr:rowOff>101839</xdr:rowOff>
    </xdr:from>
    <xdr:to>
      <xdr:col>7</xdr:col>
      <xdr:colOff>485236</xdr:colOff>
      <xdr:row>55</xdr:row>
      <xdr:rowOff>95848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069A23-38AA-440C-B039-BA68251EC59E}"/>
            </a:ext>
          </a:extLst>
        </xdr:cNvPr>
        <xdr:cNvSpPr txBox="1"/>
      </xdr:nvSpPr>
      <xdr:spPr>
        <a:xfrm>
          <a:off x="3485310" y="9868139"/>
          <a:ext cx="1267126" cy="362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=ROWS(B10:B51)</a:t>
          </a:r>
        </a:p>
        <a:p>
          <a:endParaRPr lang="en-US" sz="1100"/>
        </a:p>
      </xdr:txBody>
    </xdr:sp>
    <xdr:clientData/>
  </xdr:twoCellAnchor>
  <xdr:twoCellAnchor>
    <xdr:from>
      <xdr:col>4</xdr:col>
      <xdr:colOff>338467</xdr:colOff>
      <xdr:row>54</xdr:row>
      <xdr:rowOff>8986</xdr:rowOff>
    </xdr:from>
    <xdr:to>
      <xdr:col>5</xdr:col>
      <xdr:colOff>254599</xdr:colOff>
      <xdr:row>55</xdr:row>
      <xdr:rowOff>8986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4D7DF5D9-D378-4A22-BF51-2C333522C6CD}"/>
            </a:ext>
          </a:extLst>
        </xdr:cNvPr>
        <xdr:cNvSpPr/>
      </xdr:nvSpPr>
      <xdr:spPr>
        <a:xfrm rot="5400000">
          <a:off x="2947658" y="9788645"/>
          <a:ext cx="184150" cy="52573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527169</xdr:colOff>
      <xdr:row>47</xdr:row>
      <xdr:rowOff>113821</xdr:rowOff>
    </xdr:from>
    <xdr:ext cx="2252453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13ED654-0BF3-48FE-8B59-7D6336554C59}"/>
            </a:ext>
          </a:extLst>
        </xdr:cNvPr>
        <xdr:cNvSpPr txBox="1"/>
      </xdr:nvSpPr>
      <xdr:spPr>
        <a:xfrm>
          <a:off x="8451969" y="8775221"/>
          <a:ext cx="2252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=SUMIFS(M53:M57,L53:L57,"a*")</a:t>
          </a:r>
        </a:p>
        <a:p>
          <a:endParaRPr lang="en-US" sz="1100"/>
        </a:p>
      </xdr:txBody>
    </xdr:sp>
    <xdr:clientData/>
  </xdr:oneCellAnchor>
  <xdr:twoCellAnchor>
    <xdr:from>
      <xdr:col>14</xdr:col>
      <xdr:colOff>293538</xdr:colOff>
      <xdr:row>48</xdr:row>
      <xdr:rowOff>161745</xdr:rowOff>
    </xdr:from>
    <xdr:to>
      <xdr:col>14</xdr:col>
      <xdr:colOff>339257</xdr:colOff>
      <xdr:row>50</xdr:row>
      <xdr:rowOff>65896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D85E61FA-59A5-45F8-B34D-2C2A2FFF88ED}"/>
            </a:ext>
          </a:extLst>
        </xdr:cNvPr>
        <xdr:cNvSpPr/>
      </xdr:nvSpPr>
      <xdr:spPr>
        <a:xfrm>
          <a:off x="8827938" y="9007295"/>
          <a:ext cx="45719" cy="27245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179718</xdr:colOff>
      <xdr:row>48</xdr:row>
      <xdr:rowOff>173726</xdr:rowOff>
    </xdr:from>
    <xdr:to>
      <xdr:col>13</xdr:col>
      <xdr:colOff>443302</xdr:colOff>
      <xdr:row>50</xdr:row>
      <xdr:rowOff>53915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A14D449-34AF-4F3B-8AAE-7995BA21893C}"/>
            </a:ext>
          </a:extLst>
        </xdr:cNvPr>
        <xdr:cNvSpPr txBox="1"/>
      </xdr:nvSpPr>
      <xdr:spPr>
        <a:xfrm>
          <a:off x="6290095" y="9093679"/>
          <a:ext cx="2096698" cy="251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=SUMIF(L53:L62,"a*",M53:M62)</a:t>
          </a:r>
        </a:p>
      </xdr:txBody>
    </xdr:sp>
    <xdr:clientData/>
  </xdr:twoCellAnchor>
  <xdr:twoCellAnchor>
    <xdr:from>
      <xdr:col>13</xdr:col>
      <xdr:colOff>191698</xdr:colOff>
      <xdr:row>22</xdr:row>
      <xdr:rowOff>83867</xdr:rowOff>
    </xdr:from>
    <xdr:to>
      <xdr:col>17</xdr:col>
      <xdr:colOff>443302</xdr:colOff>
      <xdr:row>24</xdr:row>
      <xdr:rowOff>47924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1E04DE-1956-FB77-16DA-8EC90E9A231F}"/>
            </a:ext>
          </a:extLst>
        </xdr:cNvPr>
        <xdr:cNvSpPr txBox="1"/>
      </xdr:nvSpPr>
      <xdr:spPr>
        <a:xfrm>
          <a:off x="8135189" y="4175424"/>
          <a:ext cx="2713726" cy="335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=IF(LOOKUP(100,E10:E51),TRUE,FALSE)</a:t>
          </a:r>
        </a:p>
        <a:p>
          <a:endParaRPr lang="en-US" sz="1100"/>
        </a:p>
      </xdr:txBody>
    </xdr:sp>
    <xdr:clientData/>
  </xdr:twoCellAnchor>
  <xdr:twoCellAnchor>
    <xdr:from>
      <xdr:col>12</xdr:col>
      <xdr:colOff>161745</xdr:colOff>
      <xdr:row>23</xdr:row>
      <xdr:rowOff>17972</xdr:rowOff>
    </xdr:from>
    <xdr:to>
      <xdr:col>13</xdr:col>
      <xdr:colOff>89858</xdr:colOff>
      <xdr:row>24</xdr:row>
      <xdr:rowOff>11981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FCD6D509-C33A-5C01-7EDD-97E843F9434D}"/>
            </a:ext>
          </a:extLst>
        </xdr:cNvPr>
        <xdr:cNvSpPr/>
      </xdr:nvSpPr>
      <xdr:spPr>
        <a:xfrm>
          <a:off x="7494198" y="4295236"/>
          <a:ext cx="539151" cy="1797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A7576-62BE-4DC7-95BB-7B07B3E37060}" name="Table11" displayName="Table11" ref="B8:F52" totalsRowShown="0">
  <autoFilter ref="B8:F52" xr:uid="{D0A85D3A-2508-4B14-A564-F6C6DA7A4CFC}"/>
  <tableColumns count="5">
    <tableColumn id="1" xr3:uid="{3D6226A5-9D7E-4C69-9505-D2EB15631E01}" name="Name"/>
    <tableColumn id="2" xr3:uid="{34A1F3E8-5A74-4F3D-B284-CFD8A28A7238}" name="Id" dataDxfId="1"/>
    <tableColumn id="3" xr3:uid="{456C6A66-AFC1-4DBF-B53C-0FBE0A18343E}" name="Result"/>
    <tableColumn id="5" xr3:uid="{E759C955-A6ED-4F84-AF2B-7D71F95A3D2A}" name="maths"/>
    <tableColumn id="6" xr3:uid="{AA21325A-FE41-44BE-9DBA-3872F80BF99E}" name="cs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265C-4420-40DC-A7B0-9A5DDB66B2D0}" name="Table12" displayName="Table12" ref="B5:C6" totalsRowShown="0">
  <autoFilter ref="B5:C6" xr:uid="{7D0DB0A9-7451-4704-AD26-56DCAB6EC0D5}"/>
  <tableColumns count="2">
    <tableColumn id="1" xr3:uid="{E4F78FC9-1DDD-4AB0-9D88-994F29AA5908}" name="Name" dataDxfId="0"/>
    <tableColumn id="2" xr3:uid="{22D6D2CC-E014-41BE-A61A-222AB60D3607}" name="Result">
      <calculatedColumnFormula>VLOOKUP(Table12[[#This Row],[Name]],C9:D51,2,FALSE)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F7ED6-4530-486C-8FEF-62DE0FEA939A}" name="Table13" displayName="Table13" ref="L52:O62" totalsRowShown="0">
  <autoFilter ref="L52:O62" xr:uid="{244947BB-EF2D-416C-AFAF-AC7A26696F34}"/>
  <tableColumns count="4">
    <tableColumn id="1" xr3:uid="{D4B4D522-7D5D-4E60-AF3A-89ED9729A9DB}" name="Name"/>
    <tableColumn id="2" xr3:uid="{53355865-49EC-4FC7-8214-EC08C52CE973}" name="Value"/>
    <tableColumn id="3" xr3:uid="{70F0959C-4760-4866-BBF7-EF16E83CE32E}" name="SUMIF">
      <calculatedColumnFormula>SUMIF(L53:L62,"a*",M53:M62)</calculatedColumnFormula>
    </tableColumn>
    <tableColumn id="4" xr3:uid="{37DB6EDD-C82E-4956-BE02-010C067B24C3}" name="SUMIFS">
      <calculatedColumnFormula>SUMIFS(M53:M57,L53:L57,"a*")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CF67-840A-499B-85CF-F3599D3FB515}">
  <dimension ref="B2:V62"/>
  <sheetViews>
    <sheetView zoomScale="50" zoomScaleNormal="98" workbookViewId="0">
      <selection activeCell="AG38" sqref="AG38"/>
    </sheetView>
  </sheetViews>
  <sheetFormatPr defaultRowHeight="14.5" x14ac:dyDescent="0.35"/>
  <cols>
    <col min="15" max="15" width="9" customWidth="1"/>
  </cols>
  <sheetData>
    <row r="2" spans="2:13" x14ac:dyDescent="0.35">
      <c r="B2" s="15" t="s">
        <v>0</v>
      </c>
      <c r="C2" s="15"/>
      <c r="D2" s="15"/>
    </row>
    <row r="4" spans="2:13" x14ac:dyDescent="0.35">
      <c r="B4" s="1" t="s">
        <v>1</v>
      </c>
      <c r="C4" s="2"/>
      <c r="D4" s="2"/>
      <c r="E4" s="2"/>
      <c r="F4" s="2"/>
    </row>
    <row r="5" spans="2:13" x14ac:dyDescent="0.35">
      <c r="B5" t="s">
        <v>2</v>
      </c>
      <c r="C5" t="s">
        <v>3</v>
      </c>
      <c r="E5" s="3" t="s">
        <v>4</v>
      </c>
      <c r="F5" s="3" t="s">
        <v>5</v>
      </c>
    </row>
    <row r="6" spans="2:13" ht="15" thickBot="1" x14ac:dyDescent="0.4">
      <c r="B6" s="4">
        <v>1001</v>
      </c>
      <c r="C6" s="5" t="str">
        <f>VLOOKUP(Table12[[#This Row],[Name]],C9:D51,2,FALSE)</f>
        <v>P</v>
      </c>
      <c r="D6" s="5"/>
      <c r="E6" s="3" t="s">
        <v>6</v>
      </c>
      <c r="F6" s="3">
        <f>VLOOKUP(Table12[[#This Row],[Name]],C10:F51,HLOOKUP(E6,B8:F9,2,FALSE),FALSE)</f>
        <v>90</v>
      </c>
    </row>
    <row r="8" spans="2:13" x14ac:dyDescent="0.35">
      <c r="B8" t="s">
        <v>2</v>
      </c>
      <c r="C8" s="6" t="s">
        <v>7</v>
      </c>
      <c r="D8" t="s">
        <v>3</v>
      </c>
      <c r="E8" t="s">
        <v>6</v>
      </c>
      <c r="F8" t="s">
        <v>8</v>
      </c>
    </row>
    <row r="9" spans="2:13" x14ac:dyDescent="0.35">
      <c r="B9">
        <v>1</v>
      </c>
      <c r="C9" s="6">
        <v>2</v>
      </c>
      <c r="D9">
        <v>3</v>
      </c>
      <c r="E9">
        <v>4</v>
      </c>
      <c r="F9">
        <v>5</v>
      </c>
    </row>
    <row r="10" spans="2:13" x14ac:dyDescent="0.35">
      <c r="B10" t="s">
        <v>9</v>
      </c>
      <c r="C10" s="6">
        <v>1001</v>
      </c>
      <c r="D10" t="s">
        <v>10</v>
      </c>
      <c r="E10">
        <v>100</v>
      </c>
      <c r="F10">
        <v>90</v>
      </c>
      <c r="I10" s="16" t="s">
        <v>11</v>
      </c>
      <c r="J10" s="16"/>
      <c r="K10" s="7" t="s">
        <v>12</v>
      </c>
      <c r="L10" s="7" t="s">
        <v>13</v>
      </c>
      <c r="M10" s="7" t="s">
        <v>14</v>
      </c>
    </row>
    <row r="11" spans="2:13" x14ac:dyDescent="0.35">
      <c r="B11" t="s">
        <v>15</v>
      </c>
      <c r="C11" s="6">
        <v>1002</v>
      </c>
      <c r="D11" t="s">
        <v>16</v>
      </c>
      <c r="E11">
        <v>30</v>
      </c>
      <c r="F11">
        <v>40</v>
      </c>
      <c r="I11" s="16"/>
      <c r="J11" s="16"/>
      <c r="K11" s="8">
        <v>1</v>
      </c>
      <c r="L11" s="8">
        <v>3</v>
      </c>
      <c r="M11" s="8" t="str" cm="1">
        <f t="array" ref="M11">INDEX(B10:F51,K11,L11)</f>
        <v>P</v>
      </c>
    </row>
    <row r="12" spans="2:13" x14ac:dyDescent="0.35">
      <c r="B12" t="s">
        <v>17</v>
      </c>
      <c r="C12" s="6">
        <v>1003</v>
      </c>
      <c r="D12" t="s">
        <v>16</v>
      </c>
      <c r="E12">
        <v>30</v>
      </c>
      <c r="F12">
        <v>40</v>
      </c>
    </row>
    <row r="13" spans="2:13" x14ac:dyDescent="0.35">
      <c r="B13" t="s">
        <v>18</v>
      </c>
      <c r="C13" s="6">
        <v>1004</v>
      </c>
      <c r="D13" t="s">
        <v>10</v>
      </c>
      <c r="E13">
        <v>100</v>
      </c>
      <c r="F13">
        <v>100</v>
      </c>
    </row>
    <row r="14" spans="2:13" x14ac:dyDescent="0.35">
      <c r="B14" t="s">
        <v>19</v>
      </c>
      <c r="C14" s="6">
        <v>1005</v>
      </c>
      <c r="D14" t="s">
        <v>10</v>
      </c>
      <c r="E14">
        <v>100</v>
      </c>
      <c r="F14">
        <v>90</v>
      </c>
      <c r="I14" s="17" t="s">
        <v>20</v>
      </c>
      <c r="J14" s="17"/>
      <c r="K14" s="17"/>
      <c r="L14" s="9" t="s">
        <v>2</v>
      </c>
      <c r="M14" s="9" t="s">
        <v>3</v>
      </c>
    </row>
    <row r="15" spans="2:13" x14ac:dyDescent="0.35">
      <c r="B15" t="s">
        <v>16</v>
      </c>
      <c r="C15" s="6">
        <v>1006</v>
      </c>
      <c r="D15" t="s">
        <v>16</v>
      </c>
      <c r="E15">
        <v>30</v>
      </c>
      <c r="F15">
        <v>40</v>
      </c>
      <c r="I15" s="17"/>
      <c r="J15" s="17"/>
      <c r="K15" s="17"/>
      <c r="L15" s="8" t="s">
        <v>9</v>
      </c>
      <c r="M15" s="8">
        <f>MATCH(L15,B9:B51,0)</f>
        <v>2</v>
      </c>
    </row>
    <row r="16" spans="2:13" x14ac:dyDescent="0.35">
      <c r="B16" t="s">
        <v>21</v>
      </c>
      <c r="C16" s="6">
        <v>1007</v>
      </c>
      <c r="D16" t="s">
        <v>16</v>
      </c>
      <c r="E16">
        <v>30</v>
      </c>
      <c r="F16">
        <v>40</v>
      </c>
    </row>
    <row r="17" spans="2:22" x14ac:dyDescent="0.35">
      <c r="B17" t="s">
        <v>9</v>
      </c>
      <c r="C17" s="6">
        <v>1008</v>
      </c>
      <c r="D17" t="s">
        <v>10</v>
      </c>
      <c r="E17">
        <v>100</v>
      </c>
      <c r="F17">
        <v>100</v>
      </c>
    </row>
    <row r="18" spans="2:22" x14ac:dyDescent="0.35">
      <c r="B18" t="s">
        <v>15</v>
      </c>
      <c r="C18" s="6">
        <v>1009</v>
      </c>
      <c r="D18" t="s">
        <v>10</v>
      </c>
      <c r="E18">
        <v>100</v>
      </c>
      <c r="F18">
        <v>90</v>
      </c>
    </row>
    <row r="19" spans="2:22" x14ac:dyDescent="0.35">
      <c r="B19" t="s">
        <v>17</v>
      </c>
      <c r="C19" s="6">
        <v>1010</v>
      </c>
      <c r="D19" t="s">
        <v>16</v>
      </c>
      <c r="E19">
        <v>30</v>
      </c>
      <c r="F19">
        <v>40</v>
      </c>
    </row>
    <row r="20" spans="2:22" x14ac:dyDescent="0.35">
      <c r="B20" t="s">
        <v>18</v>
      </c>
      <c r="C20" s="6">
        <v>1011</v>
      </c>
      <c r="D20" t="s">
        <v>16</v>
      </c>
      <c r="E20">
        <v>30</v>
      </c>
      <c r="F20">
        <v>40</v>
      </c>
      <c r="I20" s="18" t="s">
        <v>22</v>
      </c>
      <c r="J20" s="19"/>
      <c r="K20" s="19"/>
      <c r="L20" s="19"/>
      <c r="M20" s="20"/>
      <c r="N20" s="8" t="s">
        <v>23</v>
      </c>
      <c r="O20" s="8"/>
      <c r="P20" s="8" t="s">
        <v>24</v>
      </c>
      <c r="Q20" s="8"/>
      <c r="R20" s="8" t="s">
        <v>25</v>
      </c>
      <c r="S20" s="8" t="s">
        <v>26</v>
      </c>
      <c r="U20" t="s">
        <v>3</v>
      </c>
    </row>
    <row r="21" spans="2:22" x14ac:dyDescent="0.35">
      <c r="B21" t="s">
        <v>19</v>
      </c>
      <c r="C21" s="6">
        <v>1012</v>
      </c>
      <c r="D21" t="s">
        <v>10</v>
      </c>
      <c r="E21">
        <v>100</v>
      </c>
      <c r="F21">
        <v>100</v>
      </c>
      <c r="I21" s="21"/>
      <c r="J21" s="22"/>
      <c r="K21" s="22"/>
      <c r="L21" s="22"/>
      <c r="M21" s="23"/>
      <c r="N21" s="12">
        <v>3</v>
      </c>
      <c r="O21" s="13"/>
      <c r="P21" s="12">
        <v>1</v>
      </c>
      <c r="Q21" s="13"/>
      <c r="R21" s="8">
        <v>5</v>
      </c>
      <c r="S21" s="8">
        <v>2</v>
      </c>
      <c r="U21" cm="1">
        <f t="array" aca="1" ref="U21:V25" ca="1">OFFSET(B10,Day5_VLOOKUP!N21,Day5_VLOOKUP!P21,Day5_VLOOKUP!R21,Day5_VLOOKUP!S21)</f>
        <v>1004</v>
      </c>
      <c r="V21" t="str">
        <f ca="1"/>
        <v>P</v>
      </c>
    </row>
    <row r="22" spans="2:22" x14ac:dyDescent="0.35">
      <c r="B22" t="s">
        <v>16</v>
      </c>
      <c r="C22" s="6">
        <v>1013</v>
      </c>
      <c r="D22" t="s">
        <v>10</v>
      </c>
      <c r="E22">
        <v>100</v>
      </c>
      <c r="F22">
        <v>90</v>
      </c>
      <c r="U22">
        <f ca="1"/>
        <v>1005</v>
      </c>
      <c r="V22" t="str">
        <f ca="1"/>
        <v>P</v>
      </c>
    </row>
    <row r="23" spans="2:22" x14ac:dyDescent="0.35">
      <c r="B23" t="s">
        <v>21</v>
      </c>
      <c r="C23" s="6">
        <v>1014</v>
      </c>
      <c r="D23" t="s">
        <v>16</v>
      </c>
      <c r="E23">
        <v>30</v>
      </c>
      <c r="F23">
        <v>40</v>
      </c>
      <c r="U23">
        <f ca="1"/>
        <v>1006</v>
      </c>
      <c r="V23" t="str">
        <f ca="1"/>
        <v>F</v>
      </c>
    </row>
    <row r="24" spans="2:22" x14ac:dyDescent="0.35">
      <c r="B24" t="s">
        <v>9</v>
      </c>
      <c r="C24" s="6">
        <v>1015</v>
      </c>
      <c r="D24" t="s">
        <v>16</v>
      </c>
      <c r="E24">
        <v>30</v>
      </c>
      <c r="F24">
        <v>40</v>
      </c>
      <c r="I24" s="14" t="s">
        <v>42</v>
      </c>
      <c r="J24" s="14"/>
      <c r="K24" s="14"/>
      <c r="L24" s="11" t="b">
        <f>IF(LOOKUP(100,E10:E51),TRUE,FALSE)</f>
        <v>1</v>
      </c>
      <c r="U24">
        <f ca="1"/>
        <v>1007</v>
      </c>
      <c r="V24" t="str">
        <f ca="1"/>
        <v>F</v>
      </c>
    </row>
    <row r="25" spans="2:22" x14ac:dyDescent="0.35">
      <c r="B25" t="s">
        <v>15</v>
      </c>
      <c r="C25" s="6">
        <v>1016</v>
      </c>
      <c r="D25" t="s">
        <v>10</v>
      </c>
      <c r="E25">
        <v>100</v>
      </c>
      <c r="F25">
        <v>100</v>
      </c>
      <c r="U25">
        <f ca="1"/>
        <v>1008</v>
      </c>
      <c r="V25" t="str">
        <f ca="1"/>
        <v>P</v>
      </c>
    </row>
    <row r="26" spans="2:22" x14ac:dyDescent="0.35">
      <c r="B26" t="s">
        <v>17</v>
      </c>
      <c r="C26" s="6">
        <v>1017</v>
      </c>
      <c r="D26" t="s">
        <v>10</v>
      </c>
      <c r="E26">
        <v>100</v>
      </c>
      <c r="F26">
        <v>90</v>
      </c>
    </row>
    <row r="27" spans="2:22" x14ac:dyDescent="0.35">
      <c r="B27" t="s">
        <v>18</v>
      </c>
      <c r="C27" s="6">
        <v>1018</v>
      </c>
      <c r="D27" t="s">
        <v>16</v>
      </c>
      <c r="E27">
        <v>30</v>
      </c>
      <c r="F27">
        <v>40</v>
      </c>
    </row>
    <row r="28" spans="2:22" x14ac:dyDescent="0.35">
      <c r="B28" t="s">
        <v>19</v>
      </c>
      <c r="C28" s="6">
        <v>1019</v>
      </c>
      <c r="D28" t="s">
        <v>16</v>
      </c>
      <c r="E28">
        <v>30</v>
      </c>
      <c r="F28">
        <v>40</v>
      </c>
      <c r="I28" t="s">
        <v>27</v>
      </c>
      <c r="K28" cm="1">
        <f t="array" ref="K28">SMALL(E10:E51,COLUMN(E10:E15))</f>
        <v>30</v>
      </c>
    </row>
    <row r="29" spans="2:22" x14ac:dyDescent="0.35">
      <c r="B29" t="s">
        <v>16</v>
      </c>
      <c r="C29" s="6">
        <v>1020</v>
      </c>
      <c r="D29" t="s">
        <v>10</v>
      </c>
      <c r="E29">
        <v>100</v>
      </c>
      <c r="F29">
        <v>100</v>
      </c>
    </row>
    <row r="30" spans="2:22" x14ac:dyDescent="0.35">
      <c r="B30" t="s">
        <v>21</v>
      </c>
      <c r="C30" s="6">
        <v>1021</v>
      </c>
      <c r="D30" t="s">
        <v>10</v>
      </c>
      <c r="E30">
        <v>100</v>
      </c>
      <c r="F30">
        <v>90</v>
      </c>
    </row>
    <row r="31" spans="2:22" x14ac:dyDescent="0.35">
      <c r="B31" t="s">
        <v>9</v>
      </c>
      <c r="C31" s="6">
        <v>1022</v>
      </c>
      <c r="D31" t="s">
        <v>16</v>
      </c>
      <c r="E31">
        <v>30</v>
      </c>
      <c r="F31">
        <v>40</v>
      </c>
    </row>
    <row r="32" spans="2:22" x14ac:dyDescent="0.35">
      <c r="B32" t="s">
        <v>15</v>
      </c>
      <c r="C32" s="6">
        <v>1023</v>
      </c>
      <c r="D32" t="s">
        <v>16</v>
      </c>
      <c r="E32">
        <v>30</v>
      </c>
      <c r="F32">
        <v>40</v>
      </c>
    </row>
    <row r="33" spans="2:6" x14ac:dyDescent="0.35">
      <c r="B33" t="s">
        <v>17</v>
      </c>
      <c r="C33" s="6">
        <v>1024</v>
      </c>
      <c r="D33" t="s">
        <v>10</v>
      </c>
      <c r="E33">
        <v>100</v>
      </c>
      <c r="F33">
        <v>100</v>
      </c>
    </row>
    <row r="34" spans="2:6" x14ac:dyDescent="0.35">
      <c r="B34" t="s">
        <v>18</v>
      </c>
      <c r="C34" s="6">
        <v>1025</v>
      </c>
      <c r="D34" t="s">
        <v>10</v>
      </c>
      <c r="E34">
        <v>100</v>
      </c>
      <c r="F34">
        <v>90</v>
      </c>
    </row>
    <row r="35" spans="2:6" x14ac:dyDescent="0.35">
      <c r="B35" t="s">
        <v>19</v>
      </c>
      <c r="C35" s="6">
        <v>1026</v>
      </c>
      <c r="D35" t="s">
        <v>16</v>
      </c>
      <c r="E35">
        <v>30</v>
      </c>
      <c r="F35">
        <v>40</v>
      </c>
    </row>
    <row r="36" spans="2:6" x14ac:dyDescent="0.35">
      <c r="B36" t="s">
        <v>16</v>
      </c>
      <c r="C36" s="6">
        <v>1027</v>
      </c>
      <c r="D36" t="s">
        <v>21</v>
      </c>
      <c r="E36">
        <v>30</v>
      </c>
      <c r="F36">
        <v>40</v>
      </c>
    </row>
    <row r="37" spans="2:6" x14ac:dyDescent="0.35">
      <c r="B37" t="s">
        <v>21</v>
      </c>
      <c r="C37" s="6">
        <v>1028</v>
      </c>
      <c r="D37" t="s">
        <v>10</v>
      </c>
      <c r="E37">
        <v>100</v>
      </c>
      <c r="F37">
        <v>100</v>
      </c>
    </row>
    <row r="38" spans="2:6" x14ac:dyDescent="0.35">
      <c r="B38" t="s">
        <v>9</v>
      </c>
      <c r="C38" s="6">
        <v>1029</v>
      </c>
      <c r="D38" t="s">
        <v>10</v>
      </c>
      <c r="E38">
        <v>100</v>
      </c>
      <c r="F38">
        <v>90</v>
      </c>
    </row>
    <row r="39" spans="2:6" x14ac:dyDescent="0.35">
      <c r="B39" t="s">
        <v>15</v>
      </c>
      <c r="C39" s="6">
        <v>1030</v>
      </c>
      <c r="D39" t="s">
        <v>21</v>
      </c>
      <c r="E39">
        <v>30</v>
      </c>
      <c r="F39">
        <v>40</v>
      </c>
    </row>
    <row r="40" spans="2:6" x14ac:dyDescent="0.35">
      <c r="B40" t="s">
        <v>17</v>
      </c>
      <c r="C40" s="6">
        <v>1031</v>
      </c>
      <c r="D40" t="s">
        <v>9</v>
      </c>
      <c r="E40">
        <v>30</v>
      </c>
      <c r="F40">
        <v>40</v>
      </c>
    </row>
    <row r="41" spans="2:6" x14ac:dyDescent="0.35">
      <c r="B41" t="s">
        <v>18</v>
      </c>
      <c r="C41" s="6">
        <v>1032</v>
      </c>
      <c r="D41" t="s">
        <v>10</v>
      </c>
      <c r="E41">
        <v>100</v>
      </c>
      <c r="F41">
        <v>100</v>
      </c>
    </row>
    <row r="42" spans="2:6" x14ac:dyDescent="0.35">
      <c r="B42" t="s">
        <v>19</v>
      </c>
      <c r="C42" s="6">
        <v>1033</v>
      </c>
      <c r="D42" t="s">
        <v>10</v>
      </c>
      <c r="E42">
        <v>100</v>
      </c>
      <c r="F42">
        <v>90</v>
      </c>
    </row>
    <row r="43" spans="2:6" x14ac:dyDescent="0.35">
      <c r="B43" t="s">
        <v>16</v>
      </c>
      <c r="C43" s="6">
        <v>1034</v>
      </c>
      <c r="D43" t="s">
        <v>9</v>
      </c>
      <c r="E43">
        <v>30</v>
      </c>
      <c r="F43">
        <v>40</v>
      </c>
    </row>
    <row r="44" spans="2:6" x14ac:dyDescent="0.35">
      <c r="B44" t="s">
        <v>21</v>
      </c>
      <c r="C44" s="6">
        <v>1035</v>
      </c>
      <c r="D44" t="s">
        <v>15</v>
      </c>
      <c r="E44">
        <v>30</v>
      </c>
      <c r="F44">
        <v>40</v>
      </c>
    </row>
    <row r="45" spans="2:6" x14ac:dyDescent="0.35">
      <c r="B45" t="s">
        <v>9</v>
      </c>
      <c r="C45" s="6">
        <v>1036</v>
      </c>
      <c r="D45" t="s">
        <v>10</v>
      </c>
      <c r="E45">
        <v>100</v>
      </c>
      <c r="F45">
        <v>100</v>
      </c>
    </row>
    <row r="46" spans="2:6" x14ac:dyDescent="0.35">
      <c r="B46" t="s">
        <v>15</v>
      </c>
      <c r="C46" s="6">
        <v>1037</v>
      </c>
      <c r="D46" t="s">
        <v>10</v>
      </c>
      <c r="E46">
        <v>100</v>
      </c>
      <c r="F46">
        <v>90</v>
      </c>
    </row>
    <row r="47" spans="2:6" x14ac:dyDescent="0.35">
      <c r="B47" t="s">
        <v>17</v>
      </c>
      <c r="C47" s="6">
        <v>1038</v>
      </c>
      <c r="D47" t="s">
        <v>15</v>
      </c>
      <c r="E47">
        <v>30</v>
      </c>
      <c r="F47">
        <v>40</v>
      </c>
    </row>
    <row r="48" spans="2:6" x14ac:dyDescent="0.35">
      <c r="B48" t="s">
        <v>18</v>
      </c>
      <c r="C48" s="6">
        <v>1039</v>
      </c>
      <c r="D48" t="s">
        <v>17</v>
      </c>
      <c r="E48">
        <v>30</v>
      </c>
      <c r="F48">
        <v>40</v>
      </c>
    </row>
    <row r="49" spans="2:15" x14ac:dyDescent="0.35">
      <c r="B49" t="s">
        <v>19</v>
      </c>
      <c r="C49" s="6">
        <v>1040</v>
      </c>
      <c r="D49" t="s">
        <v>10</v>
      </c>
      <c r="E49">
        <v>100</v>
      </c>
      <c r="F49">
        <v>100</v>
      </c>
    </row>
    <row r="50" spans="2:15" x14ac:dyDescent="0.35">
      <c r="B50" t="s">
        <v>16</v>
      </c>
      <c r="C50" s="6">
        <v>1041</v>
      </c>
      <c r="D50" t="s">
        <v>10</v>
      </c>
      <c r="E50">
        <v>100</v>
      </c>
      <c r="F50">
        <v>90</v>
      </c>
    </row>
    <row r="51" spans="2:15" x14ac:dyDescent="0.35">
      <c r="B51" t="s">
        <v>21</v>
      </c>
      <c r="C51" s="6">
        <v>1042</v>
      </c>
      <c r="D51" t="s">
        <v>17</v>
      </c>
      <c r="E51">
        <v>30</v>
      </c>
      <c r="F51">
        <v>40</v>
      </c>
    </row>
    <row r="52" spans="2:15" x14ac:dyDescent="0.35">
      <c r="C52" s="10"/>
      <c r="L52" t="s">
        <v>2</v>
      </c>
      <c r="M52" t="s">
        <v>28</v>
      </c>
      <c r="N52" t="s">
        <v>29</v>
      </c>
      <c r="O52" t="s">
        <v>30</v>
      </c>
    </row>
    <row r="53" spans="2:15" x14ac:dyDescent="0.35">
      <c r="L53" t="s">
        <v>31</v>
      </c>
      <c r="M53">
        <v>100</v>
      </c>
      <c r="N53">
        <f>SUMIF(L53:L62,"a*",M53:M62)</f>
        <v>1000</v>
      </c>
      <c r="O53">
        <f>SUMIFS(M53:M57,L53:L57,"a*")</f>
        <v>1000</v>
      </c>
    </row>
    <row r="54" spans="2:15" x14ac:dyDescent="0.35">
      <c r="L54" t="s">
        <v>32</v>
      </c>
      <c r="M54">
        <v>150</v>
      </c>
      <c r="N54">
        <f t="shared" ref="N54:N62" si="0">SUMIF(L54:L63,"a*",M54:M63)</f>
        <v>900</v>
      </c>
      <c r="O54">
        <f>SUMIFS(M54:M58,L54:L58,"a*")</f>
        <v>900</v>
      </c>
    </row>
    <row r="55" spans="2:15" x14ac:dyDescent="0.35">
      <c r="B55" t="s">
        <v>33</v>
      </c>
      <c r="D55">
        <f>ROWS(B10:B51)</f>
        <v>42</v>
      </c>
      <c r="L55" t="s">
        <v>34</v>
      </c>
      <c r="M55">
        <v>200</v>
      </c>
      <c r="N55">
        <f t="shared" si="0"/>
        <v>750</v>
      </c>
      <c r="O55">
        <f t="shared" ref="O55:O61" si="1">SUMIFS(M55:M59,L55:L59,"a*")</f>
        <v>750</v>
      </c>
    </row>
    <row r="56" spans="2:15" x14ac:dyDescent="0.35">
      <c r="L56" t="s">
        <v>35</v>
      </c>
      <c r="M56">
        <v>250</v>
      </c>
      <c r="N56">
        <f t="shared" si="0"/>
        <v>550</v>
      </c>
      <c r="O56">
        <f t="shared" si="1"/>
        <v>550</v>
      </c>
    </row>
    <row r="57" spans="2:15" x14ac:dyDescent="0.35">
      <c r="L57" t="s">
        <v>36</v>
      </c>
      <c r="M57">
        <v>300</v>
      </c>
      <c r="N57">
        <f t="shared" si="0"/>
        <v>300</v>
      </c>
      <c r="O57">
        <f t="shared" si="1"/>
        <v>300</v>
      </c>
    </row>
    <row r="58" spans="2:15" x14ac:dyDescent="0.35">
      <c r="L58" t="s">
        <v>37</v>
      </c>
      <c r="M58">
        <v>350</v>
      </c>
      <c r="N58">
        <f t="shared" si="0"/>
        <v>0</v>
      </c>
      <c r="O58">
        <f t="shared" si="1"/>
        <v>0</v>
      </c>
    </row>
    <row r="59" spans="2:15" x14ac:dyDescent="0.35">
      <c r="L59" t="s">
        <v>38</v>
      </c>
      <c r="M59">
        <v>400</v>
      </c>
      <c r="N59">
        <f t="shared" si="0"/>
        <v>0</v>
      </c>
      <c r="O59">
        <f t="shared" si="1"/>
        <v>0</v>
      </c>
    </row>
    <row r="60" spans="2:15" x14ac:dyDescent="0.35">
      <c r="L60" t="s">
        <v>39</v>
      </c>
      <c r="M60">
        <v>450</v>
      </c>
      <c r="N60">
        <f t="shared" si="0"/>
        <v>0</v>
      </c>
      <c r="O60">
        <f t="shared" si="1"/>
        <v>0</v>
      </c>
    </row>
    <row r="61" spans="2:15" x14ac:dyDescent="0.35">
      <c r="L61" t="s">
        <v>40</v>
      </c>
      <c r="M61">
        <v>500</v>
      </c>
      <c r="N61">
        <f t="shared" si="0"/>
        <v>0</v>
      </c>
      <c r="O61">
        <f t="shared" si="1"/>
        <v>0</v>
      </c>
    </row>
    <row r="62" spans="2:15" x14ac:dyDescent="0.35">
      <c r="L62" t="s">
        <v>41</v>
      </c>
      <c r="M62">
        <v>550</v>
      </c>
      <c r="N62">
        <f t="shared" si="0"/>
        <v>0</v>
      </c>
      <c r="O62">
        <f>SUMIFS(M62:M66,L62:L66,"a*")</f>
        <v>0</v>
      </c>
    </row>
  </sheetData>
  <mergeCells count="7">
    <mergeCell ref="P21:Q21"/>
    <mergeCell ref="I24:K24"/>
    <mergeCell ref="B2:D2"/>
    <mergeCell ref="I10:J11"/>
    <mergeCell ref="I14:K15"/>
    <mergeCell ref="I20:M21"/>
    <mergeCell ref="N21:O2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9443-FA3C-4FD4-B985-80270541A2C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Day5_VLOOKUP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2023-08-22T13:32:18Z</dcterms:created>
  <dcterms:modified xsi:type="dcterms:W3CDTF">2023-08-24T10:05:39Z</dcterms:modified>
</cp:coreProperties>
</file>