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DSG\"/>
    </mc:Choice>
  </mc:AlternateContent>
  <bookViews>
    <workbookView xWindow="0" yWindow="0" windowWidth="20490" windowHeight="7755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H17" i="5"/>
  <c r="H16" i="5"/>
  <c r="H15" i="5"/>
  <c r="H14" i="5"/>
  <c r="H13" i="5"/>
  <c r="F22" i="12"/>
  <c r="F21" i="12"/>
  <c r="F18" i="12" l="1"/>
  <c r="F17" i="12"/>
  <c r="G12" i="12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L3" i="7"/>
  <c r="L4" i="7"/>
  <c r="L5" i="7"/>
  <c r="L6" i="7"/>
  <c r="L7" i="7"/>
  <c r="L8" i="7"/>
  <c r="L9" i="7"/>
  <c r="L10" i="7"/>
  <c r="L2" i="7"/>
  <c r="L3" i="1"/>
  <c r="L4" i="1"/>
  <c r="L5" i="1"/>
  <c r="L6" i="1"/>
  <c r="L7" i="1"/>
  <c r="L8" i="1"/>
  <c r="L9" i="1"/>
  <c r="L10" i="1"/>
  <c r="L2" i="1"/>
  <c r="K3" i="1"/>
  <c r="K4" i="1"/>
  <c r="K5" i="1"/>
  <c r="K6" i="1"/>
  <c r="K7" i="1"/>
  <c r="K8" i="1"/>
  <c r="K9" i="1"/>
  <c r="K10" i="1"/>
  <c r="K2" i="1"/>
  <c r="J3" i="1"/>
  <c r="J4" i="1"/>
  <c r="J5" i="1"/>
  <c r="J6" i="1"/>
  <c r="J7" i="1"/>
  <c r="J8" i="1"/>
  <c r="J9" i="1"/>
  <c r="J10" i="1"/>
  <c r="J2" i="1"/>
  <c r="J3" i="6"/>
  <c r="J4" i="6"/>
  <c r="J5" i="6"/>
  <c r="J6" i="6"/>
  <c r="J7" i="6"/>
  <c r="J8" i="6"/>
  <c r="J9" i="6"/>
  <c r="J10" i="6"/>
  <c r="J2" i="6"/>
  <c r="J3" i="3"/>
  <c r="J4" i="3"/>
  <c r="J5" i="3"/>
  <c r="J6" i="3"/>
  <c r="J7" i="3"/>
  <c r="J8" i="3"/>
  <c r="J9" i="3"/>
  <c r="J10" i="3"/>
  <c r="J2" i="3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K3" i="2"/>
  <c r="K4" i="2"/>
  <c r="K5" i="2"/>
  <c r="K6" i="2"/>
  <c r="K7" i="2"/>
  <c r="K8" i="2"/>
  <c r="K9" i="2"/>
  <c r="K10" i="2"/>
  <c r="K2" i="2"/>
  <c r="J3" i="2"/>
  <c r="J4" i="2"/>
  <c r="J5" i="2"/>
  <c r="J6" i="2"/>
  <c r="J7" i="2"/>
  <c r="J8" i="2"/>
  <c r="J9" i="2"/>
  <c r="J10" i="2"/>
  <c r="J2" i="2"/>
  <c r="J3" i="8" l="1"/>
  <c r="J4" i="8"/>
  <c r="J5" i="8"/>
  <c r="J6" i="8"/>
  <c r="J7" i="8"/>
  <c r="J8" i="8"/>
  <c r="J9" i="8"/>
  <c r="J10" i="8"/>
  <c r="J2" i="8"/>
  <c r="P9" i="9" l="1"/>
  <c r="P8" i="9"/>
  <c r="O9" i="9"/>
  <c r="O8" i="9"/>
  <c r="N9" i="9"/>
  <c r="N8" i="9"/>
  <c r="L9" i="9"/>
  <c r="M9" i="9"/>
  <c r="M8" i="9"/>
  <c r="L8" i="9"/>
  <c r="H11" i="1" l="1"/>
  <c r="H12" i="1"/>
</calcChain>
</file>

<file path=xl/sharedStrings.xml><?xml version="1.0" encoding="utf-8"?>
<sst xmlns="http://schemas.openxmlformats.org/spreadsheetml/2006/main" count="620" uniqueCount="119">
  <si>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</si>
  <si>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</si>
  <si>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</si>
  <si>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</si>
  <si>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</si>
  <si>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</si>
  <si>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</si>
  <si>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</si>
  <si>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</si>
  <si>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</si>
  <si>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</si>
  <si>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</si>
  <si>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</si>
  <si>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</si>
  <si>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</si>
  <si>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</si>
  <si>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</si>
  <si>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</si>
  <si>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</si>
  <si>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</si>
  <si>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</si>
  <si>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</si>
  <si>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</si>
  <si>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</si>
  <si>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</si>
  <si>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</si>
  <si>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</si>
  <si>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</si>
  <si>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</si>
  <si>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</si>
  <si>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</si>
  <si>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</si>
  <si>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</si>
  <si>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</si>
  <si>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</si>
  <si>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</si>
  <si>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</si>
  <si>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</si>
  <si>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</si>
  <si>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</si>
  <si>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</si>
  <si>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</si>
  <si>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</si>
  <si>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</si>
  <si>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</si>
  <si>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</si>
  <si>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</si>
  <si>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</si>
  <si>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</si>
  <si>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</si>
  <si>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</si>
  <si>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</si>
  <si>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</si>
  <si>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</si>
  <si>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</si>
  <si>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</si>
  <si>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</si>
  <si>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</si>
  <si>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</si>
  <si>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</si>
  <si>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</si>
  <si>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</si>
  <si>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</si>
  <si>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</si>
  <si>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</si>
  <si>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</si>
  <si>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</si>
  <si>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</si>
  <si>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</si>
  <si>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</si>
  <si>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NO instances</t>
  </si>
  <si>
    <t>SUM</t>
  </si>
  <si>
    <t>SUMIF</t>
  </si>
  <si>
    <t>SUMIFS</t>
  </si>
  <si>
    <t>DAYS</t>
  </si>
  <si>
    <t>Left</t>
  </si>
  <si>
    <t>Right</t>
  </si>
  <si>
    <t>max</t>
  </si>
  <si>
    <t>maximum range dega selected range me</t>
  </si>
  <si>
    <t>min</t>
  </si>
  <si>
    <t>minimum range dega selected range me</t>
  </si>
  <si>
    <t>start date</t>
  </si>
  <si>
    <t>end date</t>
  </si>
  <si>
    <t>Emp Id</t>
  </si>
  <si>
    <t>if</t>
  </si>
  <si>
    <t>only one condition</t>
  </si>
  <si>
    <t>Status</t>
  </si>
  <si>
    <t>len</t>
  </si>
  <si>
    <t>tells how many chracters are there in astring</t>
  </si>
  <si>
    <t>LEN©</t>
  </si>
  <si>
    <t>LEN(B)</t>
  </si>
  <si>
    <t>Choose the number of characters declared in left</t>
  </si>
  <si>
    <t>Choose the number of characters declared in right</t>
  </si>
  <si>
    <t>Text</t>
  </si>
  <si>
    <t>cell k content specific format me dega jo command kara jayega</t>
  </si>
  <si>
    <t>CONCATENATE</t>
  </si>
  <si>
    <t>Joins two or more strings</t>
  </si>
  <si>
    <t>SUBSTITUTE</t>
  </si>
  <si>
    <t>Replace existing text with new text</t>
  </si>
  <si>
    <t>with 2 instance</t>
  </si>
  <si>
    <t>Total</t>
  </si>
  <si>
    <t>IF statement k sath sum karta hai</t>
  </si>
  <si>
    <t>Salary male</t>
  </si>
  <si>
    <t>Salary Female</t>
  </si>
  <si>
    <t>Multiple conditions k sath work karega</t>
  </si>
  <si>
    <t>Salary male &gt;50</t>
  </si>
  <si>
    <t>Salary female &gt;50</t>
  </si>
  <si>
    <t>nuber of employees</t>
  </si>
  <si>
    <t>number of employees male</t>
  </si>
  <si>
    <t>number of employees female</t>
  </si>
  <si>
    <t>Number of male employee with age &lt;35</t>
  </si>
  <si>
    <t>Number of female employee with age &lt;35</t>
  </si>
  <si>
    <t>Count</t>
  </si>
  <si>
    <t>Countif</t>
  </si>
  <si>
    <t>Countifs</t>
  </si>
  <si>
    <t>Days</t>
  </si>
  <si>
    <t>Gives range between two specific dates</t>
  </si>
  <si>
    <t>Network days</t>
  </si>
  <si>
    <t>gives range between two specific days but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</si>
</sst>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4" borderId="0" xfId="0" applyFill="1"/>
    <xf numFmtId="0" fontId="0" fillId="0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/>
    <xf numFmtId="0" fontId="2" fillId="0" borderId="0" xfId="0" applyFont="1"/>
    <xf numFmtId="0" fontId="0" fillId="3" borderId="0" xfId="0" applyFill="1"/>
    <xf numFmtId="14" fontId="0" fillId="3" borderId="0" xfId="0" applyNumberFormat="1" applyFill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2" borderId="0" xfId="0" applyFont="1" applyFill="1"/>
    <xf numFmtId="0" fontId="0" fillId="2" borderId="0" xfId="0" applyFill="1" applyAlignment="1"/>
    <xf numFmtId="0" fontId="0" fillId="3" borderId="0" xfId="0" applyNumberFormat="1" applyFill="1" applyAlignment="1">
      <alignment horizontal="center"/>
    </xf>
    <xf numFmtId="0" fontId="3" fillId="3" borderId="0" xfId="0" applyFont="1" applyFill="1"/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0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10"/>
  <sheetViews>
    <sheetView tabSelected="1" topLeftCell="F1" workbookViewId="0">
      <selection activeCell="L7" sqref="L7:P9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6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34</v>
      </c>
      <c r="I1" t="s">
        <v>35</v>
      </c>
    </row>
    <row r="2" spans="1:16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s="1"/>
      <c r="K2" s="1"/>
    </row>
    <row r="3" spans="1:16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s="2"/>
      <c r="K3" s="5" t="s">
        <v>77</v>
      </c>
      <c r="L3" s="8" t="s">
        <v>78</v>
      </c>
      <c r="M3" s="8"/>
      <c r="N3" s="8"/>
    </row>
    <row r="4" spans="1:16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K4" s="4" t="s">
        <v>79</v>
      </c>
      <c r="L4" s="8" t="s">
        <v>80</v>
      </c>
      <c r="M4" s="8"/>
      <c r="N4" s="8"/>
    </row>
    <row r="5" spans="1:16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</row>
    <row r="6" spans="1:16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</row>
    <row r="7" spans="1:16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K7" s="6" t="s">
        <v>77</v>
      </c>
      <c r="L7" s="15" t="s">
        <v>81</v>
      </c>
      <c r="M7" s="15" t="s">
        <v>82</v>
      </c>
      <c r="N7" s="15" t="s">
        <v>21</v>
      </c>
      <c r="O7" s="15" t="s">
        <v>22</v>
      </c>
      <c r="P7" s="15" t="s">
        <v>83</v>
      </c>
    </row>
    <row r="8" spans="1:16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L8" s="16">
        <f>MAX(H2:H10)</f>
        <v>37933</v>
      </c>
      <c r="M8" s="16">
        <f>MAX(I2:I10)</f>
        <v>42986</v>
      </c>
      <c r="N8" s="15">
        <f>MAX(G2:G10)</f>
        <v>65000</v>
      </c>
      <c r="O8" s="15">
        <f>MAX(D2:D10)</f>
        <v>38</v>
      </c>
      <c r="P8" s="15">
        <f>MAX(A2:A10)</f>
        <v>1009</v>
      </c>
    </row>
    <row r="9" spans="1:16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K9" s="6" t="s">
        <v>79</v>
      </c>
      <c r="L9" s="16">
        <f>MIN(H2:H10)</f>
        <v>35040</v>
      </c>
      <c r="M9" s="16">
        <f>MIN(I2:I10)</f>
        <v>40800</v>
      </c>
      <c r="N9" s="15">
        <f>MIN(G2:G10)</f>
        <v>36000</v>
      </c>
      <c r="O9" s="15">
        <f>MIN(D2:D10)</f>
        <v>29</v>
      </c>
      <c r="P9" s="15">
        <f>MIN(A2:A10)</f>
        <v>1001</v>
      </c>
    </row>
    <row r="10" spans="1:16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</row>
  </sheetData>
  <mergeCells count="2">
    <mergeCell ref="L3:N3"/>
    <mergeCell ref="L4:N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O18"/>
  <sheetViews>
    <sheetView workbookViewId="0">
      <selection activeCell="I13" sqref="I13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  <col min="11" max="11" width="16.7109375" customWidth="1"/>
    <col min="12" max="12" width="28.7109375" customWidth="1"/>
  </cols>
  <sheetData>
    <row r="1" spans="1:12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34</v>
      </c>
      <c r="I1" t="s">
        <v>35</v>
      </c>
      <c r="J1" s="17" t="s">
        <v>18</v>
      </c>
      <c r="K1" s="17"/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s="4" t="str">
        <f>CONCATENATE(B2," ",C2)</f>
        <v>Jim Halpert</v>
      </c>
      <c r="K2" s="4" t="str">
        <f>CONCATENATE(B2,"-",C2)</f>
        <v>Jim-Halpert</v>
      </c>
      <c r="L2" s="4" t="str">
        <f>CONCATENATE(B2,".",C2,"@gmail.com")</f>
        <v>Jim.Halpert@gmail.com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s="4" t="str">
        <f t="shared" ref="J3:J10" si="0">CONCATENATE(B3," ",C3)</f>
        <v>Pam Beasley</v>
      </c>
      <c r="K3" s="4" t="str">
        <f t="shared" ref="K3:K10" si="1">CONCATENATE(B3,"-",C3)</f>
        <v>Pam-Beasley</v>
      </c>
      <c r="L3" s="4" t="str">
        <f t="shared" ref="L3:L10" si="2">CONCATENATE(B3,".",C3,"@gmail.com")</f>
        <v>Pam.Beasley@gmail.com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s="4" t="str">
        <f t="shared" si="0"/>
        <v>Dwight Schrute</v>
      </c>
      <c r="K4" s="4" t="str">
        <f t="shared" si="1"/>
        <v>Dwight-Schrute</v>
      </c>
      <c r="L4" s="4" t="str">
        <f t="shared" si="2"/>
        <v>Dwight.Schrute@gmail.com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s="4" t="str">
        <f t="shared" si="0"/>
        <v>Angela Martin</v>
      </c>
      <c r="K5" s="4" t="str">
        <f t="shared" si="1"/>
        <v>Angela-Martin</v>
      </c>
      <c r="L5" s="4" t="str">
        <f t="shared" si="2"/>
        <v>Angela.Martin@gmail.com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s="4" t="str">
        <f t="shared" si="0"/>
        <v>Toby Flenderson</v>
      </c>
      <c r="K6" s="4" t="str">
        <f t="shared" si="1"/>
        <v>Toby-Flenderson</v>
      </c>
      <c r="L6" s="4" t="str">
        <f t="shared" si="2"/>
        <v>Toby.Flenderson@gmail.com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s="4" t="str">
        <f t="shared" si="0"/>
        <v>Michael Scott</v>
      </c>
      <c r="K7" s="4" t="str">
        <f t="shared" si="1"/>
        <v>Michael-Scott</v>
      </c>
      <c r="L7" s="4" t="str">
        <f t="shared" si="2"/>
        <v>Michael.Scott@gmail.com</v>
      </c>
    </row>
    <row r="8" spans="1:12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s="4" t="str">
        <f t="shared" si="0"/>
        <v>Meredith Palmer</v>
      </c>
      <c r="K8" s="4" t="str">
        <f t="shared" si="1"/>
        <v>Meredith-Palmer</v>
      </c>
      <c r="L8" s="4" t="str">
        <f t="shared" si="2"/>
        <v>Meredith.Palmer@gmail.com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s="4" t="str">
        <f t="shared" si="0"/>
        <v>Stanley Hudson</v>
      </c>
      <c r="K9" s="4" t="str">
        <f t="shared" si="1"/>
        <v>Stanley-Hudson</v>
      </c>
      <c r="L9" s="4" t="str">
        <f t="shared" si="2"/>
        <v>Stanley.Hudson@gmail.com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s="4" t="str">
        <f t="shared" si="0"/>
        <v>Kevin Malone</v>
      </c>
      <c r="K10" s="4" t="str">
        <f t="shared" si="1"/>
        <v>Kevin-Malone</v>
      </c>
      <c r="L10" s="4" t="str">
        <f t="shared" si="2"/>
        <v>Kevin.Malone@gmail.com</v>
      </c>
    </row>
    <row r="11" spans="1:12" x14ac:dyDescent="0.25">
      <c r="H11" t="str">
        <f t="shared" ref="H11:H12" si="3">CONCATENATE(B11," ",C11)</f>
        <v xml:space="preserve"> </v>
      </c>
    </row>
    <row r="12" spans="1:12" x14ac:dyDescent="0.25">
      <c r="H12" t="str">
        <f t="shared" si="3"/>
        <v xml:space="preserve"> </v>
      </c>
    </row>
    <row r="18" spans="10:15" x14ac:dyDescent="0.25">
      <c r="J18" s="14" t="s">
        <v>95</v>
      </c>
      <c r="K18" s="11" t="s">
        <v>96</v>
      </c>
      <c r="L18" s="11"/>
      <c r="M18" s="11"/>
      <c r="N18" s="11"/>
      <c r="O18" s="11"/>
    </row>
  </sheetData>
  <mergeCells count="1">
    <mergeCell ref="K18:O1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4"/>
  <sheetViews>
    <sheetView workbookViewId="0">
      <selection activeCell="K2" sqref="K2:K10"/>
    </sheetView>
  </sheetViews>
  <sheetFormatPr defaultRowHeight="15" x14ac:dyDescent="0.25"/>
  <cols>
    <col min="8" max="8" width="14.42578125" customWidth="1"/>
    <col min="9" max="9" width="13.28515625" customWidth="1"/>
  </cols>
  <sheetData>
    <row r="1" spans="1:13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s="2" t="s">
        <v>21</v>
      </c>
      <c r="H1" t="s">
        <v>34</v>
      </c>
      <c r="I1" t="s">
        <v>35</v>
      </c>
      <c r="J1" t="s">
        <v>74</v>
      </c>
      <c r="K1" s="10" t="s">
        <v>117</v>
      </c>
      <c r="L1" s="10"/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 s="2">
        <v>45000</v>
      </c>
      <c r="H2" s="3" t="s">
        <v>46</v>
      </c>
      <c r="I2" s="3" t="s">
        <v>54</v>
      </c>
      <c r="J2">
        <f>_xlfn.DAYS(I2,H2)</f>
        <v>5056</v>
      </c>
      <c r="K2">
        <f>NETWORKDAYS(H2,I2)</f>
        <v>3611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 s="2">
        <v>36000</v>
      </c>
      <c r="H3" s="3" t="s">
        <v>47</v>
      </c>
      <c r="I3" s="3" t="s">
        <v>55</v>
      </c>
      <c r="J3">
        <f t="shared" ref="J3:J10" si="0">_xlfn.DAYS(I3,H3)</f>
        <v>5851</v>
      </c>
      <c r="K3">
        <f t="shared" ref="K3:K10" si="1">NETWORKDAYS(H3,I3)</f>
        <v>4180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 s="2">
        <v>63000</v>
      </c>
      <c r="H4" s="3" t="s">
        <v>48</v>
      </c>
      <c r="I4" s="3" t="s">
        <v>56</v>
      </c>
      <c r="J4">
        <f t="shared" si="0"/>
        <v>6275</v>
      </c>
      <c r="K4">
        <f t="shared" si="1"/>
        <v>4484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 s="2">
        <v>47000</v>
      </c>
      <c r="H5" s="3" t="s">
        <v>49</v>
      </c>
      <c r="I5" s="3" t="s">
        <v>57</v>
      </c>
      <c r="J5">
        <f t="shared" si="0"/>
        <v>5811</v>
      </c>
      <c r="K5">
        <f t="shared" si="1"/>
        <v>4152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 s="2">
        <v>50000</v>
      </c>
      <c r="H6" s="3" t="s">
        <v>50</v>
      </c>
      <c r="I6" s="3" t="s">
        <v>58</v>
      </c>
      <c r="J6">
        <f t="shared" si="0"/>
        <v>5960</v>
      </c>
      <c r="K6">
        <f t="shared" si="1"/>
        <v>4258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 s="2">
        <v>65000</v>
      </c>
      <c r="H7" s="3" t="s">
        <v>50</v>
      </c>
      <c r="I7" s="3" t="s">
        <v>59</v>
      </c>
      <c r="J7">
        <f t="shared" si="0"/>
        <v>4511</v>
      </c>
      <c r="K7">
        <f t="shared" si="1"/>
        <v>3223</v>
      </c>
    </row>
    <row r="8" spans="1:13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 s="2">
        <v>41000</v>
      </c>
      <c r="H8" s="3" t="s">
        <v>51</v>
      </c>
      <c r="I8" s="3" t="s">
        <v>59</v>
      </c>
      <c r="J8">
        <f t="shared" si="0"/>
        <v>3595</v>
      </c>
      <c r="K8">
        <f t="shared" si="1"/>
        <v>2568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 s="2">
        <v>48000</v>
      </c>
      <c r="H9" s="3" t="s">
        <v>52</v>
      </c>
      <c r="I9" s="3" t="s">
        <v>60</v>
      </c>
      <c r="J9">
        <f t="shared" si="0"/>
        <v>4700</v>
      </c>
      <c r="K9">
        <f t="shared" si="1"/>
        <v>3358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 s="2">
        <v>42000</v>
      </c>
      <c r="H10" s="3" t="s">
        <v>53</v>
      </c>
      <c r="I10" s="3" t="s">
        <v>60</v>
      </c>
      <c r="J10">
        <f t="shared" si="0"/>
        <v>4273</v>
      </c>
      <c r="K10">
        <f t="shared" si="1"/>
        <v>3053</v>
      </c>
    </row>
    <row r="13" spans="1:13" x14ac:dyDescent="0.25">
      <c r="F13" s="4" t="s">
        <v>115</v>
      </c>
      <c r="G13" s="25" t="s">
        <v>116</v>
      </c>
      <c r="H13" s="25"/>
      <c r="I13" s="25"/>
    </row>
    <row r="14" spans="1:13" x14ac:dyDescent="0.25">
      <c r="F14" s="11" t="s">
        <v>117</v>
      </c>
      <c r="G14" s="11"/>
      <c r="H14" s="27" t="s">
        <v>118</v>
      </c>
      <c r="I14" s="27"/>
      <c r="J14" s="27"/>
      <c r="K14" s="27"/>
      <c r="L14" s="26"/>
      <c r="M14" s="26"/>
    </row>
  </sheetData>
  <mergeCells count="4">
    <mergeCell ref="G13:I13"/>
    <mergeCell ref="K1:L1"/>
    <mergeCell ref="F14:G14"/>
    <mergeCell ref="H14:K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16"/>
  <sheetViews>
    <sheetView workbookViewId="0">
      <selection activeCell="H15" sqref="H15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14.5703125" customWidth="1"/>
  </cols>
  <sheetData>
    <row r="1" spans="1:10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34</v>
      </c>
      <c r="I1" t="s">
        <v>35</v>
      </c>
      <c r="J1" s="17" t="s">
        <v>86</v>
      </c>
    </row>
    <row r="2" spans="1:10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s="15" t="str">
        <f>IF(D2&gt;30,"Old","Young")</f>
        <v>Young</v>
      </c>
    </row>
    <row r="3" spans="1:10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s="15" t="str">
        <f t="shared" ref="J3:J10" si="0">IF(D3&gt;30,"Old","Young")</f>
        <v>Young</v>
      </c>
    </row>
    <row r="4" spans="1:10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s="15" t="str">
        <f t="shared" si="0"/>
        <v>Young</v>
      </c>
    </row>
    <row r="5" spans="1:10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s="15" t="str">
        <f t="shared" si="0"/>
        <v>Old</v>
      </c>
    </row>
    <row r="6" spans="1:10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s="15" t="str">
        <f t="shared" si="0"/>
        <v>Old</v>
      </c>
    </row>
    <row r="7" spans="1:10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s="15" t="str">
        <f t="shared" si="0"/>
        <v>Old</v>
      </c>
    </row>
    <row r="8" spans="1:10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s="15" t="str">
        <f t="shared" si="0"/>
        <v>Old</v>
      </c>
    </row>
    <row r="9" spans="1:10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s="15" t="str">
        <f t="shared" si="0"/>
        <v>Old</v>
      </c>
    </row>
    <row r="10" spans="1:10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s="15" t="str">
        <f t="shared" si="0"/>
        <v>Old</v>
      </c>
    </row>
    <row r="15" spans="1:10" x14ac:dyDescent="0.25">
      <c r="C15" s="6" t="s">
        <v>84</v>
      </c>
      <c r="D15" s="9" t="s">
        <v>85</v>
      </c>
      <c r="E15" s="9"/>
      <c r="F15" s="6"/>
    </row>
    <row r="16" spans="1:10" x14ac:dyDescent="0.25">
      <c r="C16" s="7"/>
    </row>
  </sheetData>
  <mergeCells count="1">
    <mergeCell ref="D15:E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5"/>
  <sheetViews>
    <sheetView zoomScaleNormal="100" workbookViewId="0">
      <selection activeCell="M13" sqref="M13"/>
    </sheetView>
  </sheetViews>
  <sheetFormatPr defaultColWidth="10.85546875" defaultRowHeight="15" x14ac:dyDescent="0.25"/>
  <cols>
    <col min="1" max="1" width="10.7109375" bestFit="1" customWidth="1"/>
    <col min="6" max="6" width="19.140625" customWidth="1"/>
  </cols>
  <sheetData>
    <row r="1" spans="1:11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34</v>
      </c>
      <c r="I1" t="s">
        <v>35</v>
      </c>
      <c r="J1" s="17" t="s">
        <v>89</v>
      </c>
      <c r="K1" s="17" t="s">
        <v>90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s="4">
        <f>LEN(C2:C10)</f>
        <v>7</v>
      </c>
      <c r="K2" s="4">
        <f>LEN(B2:B10)</f>
        <v>3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s="4">
        <f t="shared" ref="J3:J10" si="0">LEN(C3:C11)</f>
        <v>7</v>
      </c>
      <c r="K3" s="4">
        <f t="shared" ref="K3:K10" si="1">LEN(B3:B11)</f>
        <v>3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s="4">
        <f t="shared" si="0"/>
        <v>7</v>
      </c>
      <c r="K4" s="4">
        <f t="shared" si="1"/>
        <v>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s="4">
        <f t="shared" si="0"/>
        <v>6</v>
      </c>
      <c r="K5" s="4">
        <f t="shared" si="1"/>
        <v>6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s="4">
        <f t="shared" si="0"/>
        <v>10</v>
      </c>
      <c r="K6" s="4">
        <f t="shared" si="1"/>
        <v>4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s="4">
        <f t="shared" si="0"/>
        <v>5</v>
      </c>
      <c r="K7" s="4">
        <f t="shared" si="1"/>
        <v>7</v>
      </c>
    </row>
    <row r="8" spans="1:11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s="4">
        <f t="shared" si="0"/>
        <v>6</v>
      </c>
      <c r="K8" s="4">
        <f t="shared" si="1"/>
        <v>8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s="4">
        <f t="shared" si="0"/>
        <v>6</v>
      </c>
      <c r="K9" s="4">
        <f t="shared" si="1"/>
        <v>7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s="4">
        <f t="shared" si="0"/>
        <v>6</v>
      </c>
      <c r="K10" s="4">
        <f t="shared" si="1"/>
        <v>5</v>
      </c>
    </row>
    <row r="15" spans="1:11" x14ac:dyDescent="0.25">
      <c r="E15" s="4" t="s">
        <v>87</v>
      </c>
      <c r="F15" s="11" t="s">
        <v>88</v>
      </c>
      <c r="G15" s="11"/>
      <c r="H15" s="11"/>
    </row>
  </sheetData>
  <mergeCells count="1">
    <mergeCell ref="F15:H1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6"/>
  <sheetViews>
    <sheetView topLeftCell="D1" workbookViewId="0">
      <selection activeCell="K1" sqref="K1:L1"/>
    </sheetView>
  </sheetViews>
  <sheetFormatPr defaultColWidth="14.5703125" defaultRowHeight="15" x14ac:dyDescent="0.25"/>
  <cols>
    <col min="4" max="4" width="8" customWidth="1"/>
    <col min="10" max="10" width="45.7109375" customWidth="1"/>
  </cols>
  <sheetData>
    <row r="1" spans="1:12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34</v>
      </c>
      <c r="I1" t="s">
        <v>35</v>
      </c>
      <c r="J1" t="s">
        <v>36</v>
      </c>
      <c r="K1" s="17" t="s">
        <v>75</v>
      </c>
      <c r="L1" s="17" t="s">
        <v>76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3" t="s">
        <v>46</v>
      </c>
      <c r="I2" s="3" t="s">
        <v>54</v>
      </c>
      <c r="J2" s="1" t="s">
        <v>37</v>
      </c>
      <c r="K2" s="4" t="str">
        <f>LEFT(J2,4)</f>
        <v>Jim.</v>
      </c>
      <c r="L2" s="4" t="str">
        <f>RIGHT(F2,3)</f>
        <v>man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3" t="s">
        <v>47</v>
      </c>
      <c r="I3" s="3" t="s">
        <v>55</v>
      </c>
      <c r="J3" s="1" t="s">
        <v>38</v>
      </c>
      <c r="K3" s="4" t="str">
        <f t="shared" ref="K3:K10" si="0">LEFT(J3,4)</f>
        <v>Pam.</v>
      </c>
      <c r="L3" s="4" t="str">
        <f t="shared" ref="L3:L10" si="1">RIGHT(F3,3)</f>
        <v>ist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3" t="s">
        <v>48</v>
      </c>
      <c r="I4" s="3" t="s">
        <v>56</v>
      </c>
      <c r="J4" s="1" t="s">
        <v>39</v>
      </c>
      <c r="K4" s="4" t="str">
        <f t="shared" si="0"/>
        <v>Dwig</v>
      </c>
      <c r="L4" s="4" t="str">
        <f t="shared" si="1"/>
        <v>man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3" t="s">
        <v>49</v>
      </c>
      <c r="I5" s="3" t="s">
        <v>57</v>
      </c>
      <c r="J5" s="1" t="s">
        <v>40</v>
      </c>
      <c r="K5" s="4" t="str">
        <f t="shared" si="0"/>
        <v>Ange</v>
      </c>
      <c r="L5" s="4" t="str">
        <f t="shared" si="1"/>
        <v>ant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3" t="s">
        <v>50</v>
      </c>
      <c r="I6" s="3" t="s">
        <v>58</v>
      </c>
      <c r="J6" s="1" t="s">
        <v>41</v>
      </c>
      <c r="K6" s="4" t="str">
        <f t="shared" si="0"/>
        <v>Toby</v>
      </c>
      <c r="L6" s="4" t="str">
        <f t="shared" si="1"/>
        <v>HR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3" t="s">
        <v>50</v>
      </c>
      <c r="I7" s="3" t="s">
        <v>59</v>
      </c>
      <c r="J7" s="1" t="s">
        <v>42</v>
      </c>
      <c r="K7" s="4" t="str">
        <f t="shared" si="0"/>
        <v>Mich</v>
      </c>
      <c r="L7" s="4" t="str">
        <f t="shared" si="1"/>
        <v>ger</v>
      </c>
    </row>
    <row r="8" spans="1:12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3" t="s">
        <v>51</v>
      </c>
      <c r="I8" s="3" t="s">
        <v>59</v>
      </c>
      <c r="J8" s="1" t="s">
        <v>43</v>
      </c>
      <c r="K8" s="4" t="str">
        <f t="shared" si="0"/>
        <v>Mere</v>
      </c>
      <c r="L8" s="4" t="str">
        <f t="shared" si="1"/>
        <v>ons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3" t="s">
        <v>52</v>
      </c>
      <c r="I9" s="3" t="s">
        <v>60</v>
      </c>
      <c r="J9" s="1" t="s">
        <v>44</v>
      </c>
      <c r="K9" s="4" t="str">
        <f t="shared" si="0"/>
        <v>Stan</v>
      </c>
      <c r="L9" s="4" t="str">
        <f t="shared" si="1"/>
        <v>man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3" t="s">
        <v>53</v>
      </c>
      <c r="I10" s="3" t="s">
        <v>60</v>
      </c>
      <c r="J10" s="1" t="s">
        <v>45</v>
      </c>
      <c r="K10" s="4" t="str">
        <f t="shared" si="0"/>
        <v>Kevi</v>
      </c>
      <c r="L10" s="4" t="str">
        <f t="shared" si="1"/>
        <v>ant</v>
      </c>
    </row>
    <row r="15" spans="1:12" x14ac:dyDescent="0.25">
      <c r="I15" t="s">
        <v>75</v>
      </c>
      <c r="J15" t="s">
        <v>91</v>
      </c>
    </row>
    <row r="16" spans="1:12" x14ac:dyDescent="0.25">
      <c r="I16" t="s">
        <v>76</v>
      </c>
      <c r="J16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5"/>
  <sheetViews>
    <sheetView workbookViewId="0">
      <selection activeCell="J6" sqref="J6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34</v>
      </c>
      <c r="I1" t="s">
        <v>35</v>
      </c>
      <c r="J1" s="18" t="s">
        <v>68</v>
      </c>
      <c r="K1" s="18"/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s="4" t="str">
        <f>TEXT(H2,"yyyy/mm/dd")</f>
        <v>2001/11/02</v>
      </c>
      <c r="K2" s="3"/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s="4" t="str">
        <f t="shared" ref="J3:J10" si="0">TEXT(H3,"yyyy/mm/dd")</f>
        <v>1999/10/03</v>
      </c>
      <c r="K3" s="3"/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s="4" t="str">
        <f t="shared" si="0"/>
        <v>2000/07/04</v>
      </c>
      <c r="K4" s="3"/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s="4" t="str">
        <f t="shared" si="0"/>
        <v>2000/01/05</v>
      </c>
      <c r="K5" s="3"/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s="4" t="str">
        <f t="shared" si="0"/>
        <v>2001/05/06</v>
      </c>
      <c r="K6" s="3"/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s="4" t="str">
        <f t="shared" si="0"/>
        <v>1995/12/07</v>
      </c>
      <c r="K7" s="3"/>
    </row>
    <row r="8" spans="1:11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s="4" t="str">
        <f t="shared" si="0"/>
        <v>2003/11/08</v>
      </c>
      <c r="K8" s="3"/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s="4" t="str">
        <f t="shared" si="0"/>
        <v>2002/06/09</v>
      </c>
      <c r="K9" s="3"/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s="4" t="str">
        <f t="shared" si="0"/>
        <v>2003/08/10</v>
      </c>
      <c r="K10" s="3"/>
    </row>
    <row r="12" spans="1:11" x14ac:dyDescent="0.25">
      <c r="H12" s="1"/>
    </row>
    <row r="13" spans="1:11" x14ac:dyDescent="0.25">
      <c r="H13" s="3"/>
    </row>
    <row r="15" spans="1:11" x14ac:dyDescent="0.25">
      <c r="E15" s="4" t="s">
        <v>93</v>
      </c>
      <c r="F15" s="12" t="s">
        <v>94</v>
      </c>
      <c r="G15" s="12"/>
      <c r="H15" s="12"/>
      <c r="I15" s="12"/>
      <c r="J15" s="12"/>
    </row>
  </sheetData>
  <mergeCells count="2">
    <mergeCell ref="F15:J15"/>
    <mergeCell ref="J1:K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0"/>
  <sheetViews>
    <sheetView workbookViewId="0">
      <selection activeCell="K21" sqref="K21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3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34</v>
      </c>
      <c r="I1" t="s">
        <v>35</v>
      </c>
      <c r="J1" s="17" t="s">
        <v>66</v>
      </c>
      <c r="K1" s="20" t="s">
        <v>67</v>
      </c>
      <c r="L1" s="20"/>
      <c r="M1" s="20"/>
    </row>
    <row r="2" spans="1:13" x14ac:dyDescent="0.25">
      <c r="A2">
        <v>1001</v>
      </c>
      <c r="B2" s="3" t="s">
        <v>2</v>
      </c>
      <c r="C2" s="3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s="19" t="str">
        <f>TRIM(C2:C10)</f>
        <v>Halpert</v>
      </c>
    </row>
    <row r="3" spans="1:13" x14ac:dyDescent="0.25">
      <c r="A3">
        <v>1002</v>
      </c>
      <c r="B3" s="3" t="s">
        <v>4</v>
      </c>
      <c r="C3" s="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s="19" t="str">
        <f t="shared" ref="J3:J10" si="0">TRIM(C3:C11)</f>
        <v>Beasley</v>
      </c>
    </row>
    <row r="4" spans="1:13" x14ac:dyDescent="0.25">
      <c r="A4">
        <v>1003</v>
      </c>
      <c r="B4" s="3" t="s">
        <v>6</v>
      </c>
      <c r="C4" s="3" t="s">
        <v>65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s="19" t="str">
        <f t="shared" si="0"/>
        <v>Schrute</v>
      </c>
    </row>
    <row r="5" spans="1:13" x14ac:dyDescent="0.25">
      <c r="A5">
        <v>1004</v>
      </c>
      <c r="B5" s="3" t="s">
        <v>13</v>
      </c>
      <c r="C5" s="3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s="19" t="str">
        <f t="shared" si="0"/>
        <v>Martin</v>
      </c>
    </row>
    <row r="6" spans="1:13" x14ac:dyDescent="0.25">
      <c r="A6">
        <v>1005</v>
      </c>
      <c r="B6" s="3" t="s">
        <v>14</v>
      </c>
      <c r="C6" s="3" t="s">
        <v>64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s="19" t="str">
        <f t="shared" si="0"/>
        <v>Flenderson</v>
      </c>
    </row>
    <row r="7" spans="1:13" x14ac:dyDescent="0.25">
      <c r="A7">
        <v>1006</v>
      </c>
      <c r="B7" s="3" t="s">
        <v>8</v>
      </c>
      <c r="C7" s="3" t="s">
        <v>63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s="19" t="str">
        <f t="shared" si="0"/>
        <v>Scott</v>
      </c>
    </row>
    <row r="8" spans="1:13" x14ac:dyDescent="0.25">
      <c r="A8">
        <v>1007</v>
      </c>
      <c r="B8" s="3" t="s">
        <v>32</v>
      </c>
      <c r="C8" s="3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s="19" t="str">
        <f t="shared" si="0"/>
        <v>Palmer</v>
      </c>
    </row>
    <row r="9" spans="1:13" x14ac:dyDescent="0.25">
      <c r="A9">
        <v>1008</v>
      </c>
      <c r="B9" s="3" t="s">
        <v>16</v>
      </c>
      <c r="C9" s="3" t="s">
        <v>62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s="19" t="str">
        <f t="shared" si="0"/>
        <v>Hudson</v>
      </c>
    </row>
    <row r="10" spans="1:13" x14ac:dyDescent="0.25">
      <c r="A10">
        <v>1009</v>
      </c>
      <c r="B10" s="3" t="s">
        <v>10</v>
      </c>
      <c r="C10" s="3" t="s">
        <v>61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s="19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20"/>
  <sheetViews>
    <sheetView workbookViewId="0">
      <selection activeCell="K14" sqref="K14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7" max="7" width="13.7109375" style="2"/>
    <col min="10" max="10" width="17" customWidth="1"/>
    <col min="11" max="11" width="18.7109375" customWidth="1"/>
    <col min="12" max="12" width="20.7109375" customWidth="1"/>
  </cols>
  <sheetData>
    <row r="1" spans="1:12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s="2" t="s">
        <v>21</v>
      </c>
      <c r="H1" t="s">
        <v>34</v>
      </c>
      <c r="I1" t="s">
        <v>35</v>
      </c>
      <c r="J1" s="22" t="s">
        <v>69</v>
      </c>
      <c r="K1" s="22" t="s">
        <v>99</v>
      </c>
      <c r="L1" s="22" t="s">
        <v>70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 s="2">
        <v>45000</v>
      </c>
      <c r="H2" s="3" t="s">
        <v>46</v>
      </c>
      <c r="I2" s="3" t="s">
        <v>54</v>
      </c>
      <c r="J2" t="str">
        <f>SUBSTITUTE(H2:H10,"/","-",1)</f>
        <v>11-2/2001</v>
      </c>
      <c r="K2" t="str">
        <f>SUBSTITUTE(H2:H10,"/","-",2)</f>
        <v>11/2-2001</v>
      </c>
      <c r="L2" t="str">
        <f>SUBSTITUTE(H2:H10,"/","-")</f>
        <v>11-2-2001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 s="2">
        <v>36000</v>
      </c>
      <c r="H3" s="3" t="s">
        <v>47</v>
      </c>
      <c r="I3" s="3" t="s">
        <v>55</v>
      </c>
      <c r="J3" t="str">
        <f t="shared" ref="J3:J10" si="0">SUBSTITUTE(H3:H11,"/","-",1)</f>
        <v>10-3/1999</v>
      </c>
      <c r="K3" t="str">
        <f t="shared" ref="K3:K10" si="1">SUBSTITUTE(H3:H11,"/","-",2)</f>
        <v>10/3-1999</v>
      </c>
      <c r="L3" t="str">
        <f t="shared" ref="L3:L10" si="2">SUBSTITUTE(H3:H11,"/","-")</f>
        <v>10-3-1999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 s="2">
        <v>63000</v>
      </c>
      <c r="H4" s="3" t="s">
        <v>48</v>
      </c>
      <c r="I4" s="3" t="s">
        <v>56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 s="2">
        <v>47000</v>
      </c>
      <c r="H5" s="3" t="s">
        <v>49</v>
      </c>
      <c r="I5" s="3" t="s">
        <v>57</v>
      </c>
      <c r="J5" t="str">
        <f t="shared" si="0"/>
        <v>1-5/2000</v>
      </c>
      <c r="K5" t="str">
        <f t="shared" si="1"/>
        <v>1/5-2000</v>
      </c>
      <c r="L5" t="str">
        <f t="shared" si="2"/>
        <v>1-5-2000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 s="2">
        <v>50000</v>
      </c>
      <c r="H6" s="3" t="s">
        <v>50</v>
      </c>
      <c r="I6" s="3" t="s">
        <v>58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 s="2">
        <v>65000</v>
      </c>
      <c r="H7" s="3" t="s">
        <v>50</v>
      </c>
      <c r="I7" s="3" t="s">
        <v>59</v>
      </c>
      <c r="J7" t="str">
        <f t="shared" si="0"/>
        <v>5-6/2001</v>
      </c>
      <c r="K7" t="str">
        <f t="shared" si="1"/>
        <v>5/6-2001</v>
      </c>
      <c r="L7" t="str">
        <f t="shared" si="2"/>
        <v>5-6-2001</v>
      </c>
    </row>
    <row r="8" spans="1:12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 s="2">
        <v>41000</v>
      </c>
      <c r="H8" s="3" t="s">
        <v>51</v>
      </c>
      <c r="I8" s="3" t="s">
        <v>59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 s="2">
        <v>48000</v>
      </c>
      <c r="H9" s="3" t="s">
        <v>52</v>
      </c>
      <c r="I9" s="3" t="s">
        <v>60</v>
      </c>
      <c r="J9" t="str">
        <f t="shared" si="0"/>
        <v>6-9/2002</v>
      </c>
      <c r="K9" t="str">
        <f t="shared" si="1"/>
        <v>6/9-2002</v>
      </c>
      <c r="L9" t="str">
        <f t="shared" si="2"/>
        <v>6-9-2002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 s="2">
        <v>42000</v>
      </c>
      <c r="H10" s="3" t="s">
        <v>53</v>
      </c>
      <c r="I10" s="3" t="s">
        <v>60</v>
      </c>
      <c r="J10" t="str">
        <f t="shared" si="0"/>
        <v>8-10/2003</v>
      </c>
      <c r="K10" t="str">
        <f t="shared" si="1"/>
        <v>8/10-2003</v>
      </c>
      <c r="L10" t="str">
        <f t="shared" si="2"/>
        <v>8-10-2003</v>
      </c>
    </row>
    <row r="12" spans="1:12" x14ac:dyDescent="0.25">
      <c r="H12" s="3"/>
      <c r="I12" s="3"/>
    </row>
    <row r="13" spans="1:12" x14ac:dyDescent="0.25">
      <c r="H13" s="3"/>
      <c r="I13" s="3"/>
    </row>
    <row r="14" spans="1:12" x14ac:dyDescent="0.25">
      <c r="H14" s="3"/>
      <c r="I14" s="3"/>
    </row>
    <row r="15" spans="1:12" x14ac:dyDescent="0.25">
      <c r="H15" s="3"/>
      <c r="I15" s="3"/>
    </row>
    <row r="16" spans="1:12" x14ac:dyDescent="0.25">
      <c r="H16" s="3"/>
      <c r="I16" s="3"/>
    </row>
    <row r="17" spans="6:10" x14ac:dyDescent="0.25">
      <c r="F17" s="4" t="s">
        <v>97</v>
      </c>
      <c r="G17" s="21" t="s">
        <v>98</v>
      </c>
      <c r="H17" s="21"/>
      <c r="I17" s="21"/>
      <c r="J17" s="21"/>
    </row>
    <row r="18" spans="6:10" x14ac:dyDescent="0.25">
      <c r="H18" s="3"/>
      <c r="I18" s="3"/>
    </row>
    <row r="19" spans="6:10" x14ac:dyDescent="0.25">
      <c r="H19" s="3"/>
      <c r="I19" s="3"/>
    </row>
    <row r="20" spans="6:10" x14ac:dyDescent="0.25">
      <c r="H20" s="3"/>
      <c r="I20" s="3"/>
    </row>
  </sheetData>
  <mergeCells count="1">
    <mergeCell ref="G17:J17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22"/>
  <sheetViews>
    <sheetView workbookViewId="0">
      <selection activeCell="F23" sqref="F23"/>
    </sheetView>
  </sheetViews>
  <sheetFormatPr defaultColWidth="13" defaultRowHeight="15" x14ac:dyDescent="0.25"/>
  <cols>
    <col min="6" max="6" width="17.28515625" customWidth="1"/>
  </cols>
  <sheetData>
    <row r="1" spans="1:9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34</v>
      </c>
      <c r="I1" t="s">
        <v>35</v>
      </c>
    </row>
    <row r="2" spans="1:9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</row>
    <row r="3" spans="1:9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</row>
    <row r="4" spans="1:9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</row>
    <row r="5" spans="1:9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</row>
    <row r="6" spans="1:9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</row>
    <row r="7" spans="1:9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</row>
    <row r="8" spans="1:9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</row>
    <row r="9" spans="1:9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</row>
    <row r="10" spans="1:9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</row>
    <row r="11" spans="1:9" x14ac:dyDescent="0.25">
      <c r="F11" s="8" t="s">
        <v>71</v>
      </c>
      <c r="G11" s="8"/>
    </row>
    <row r="12" spans="1:9" x14ac:dyDescent="0.25">
      <c r="F12" t="s">
        <v>100</v>
      </c>
      <c r="G12">
        <f>SUM(G2:G10)</f>
        <v>437000</v>
      </c>
    </row>
    <row r="15" spans="1:9" x14ac:dyDescent="0.25">
      <c r="F15" s="15" t="s">
        <v>72</v>
      </c>
      <c r="G15" s="8" t="s">
        <v>101</v>
      </c>
      <c r="H15" s="8"/>
      <c r="I15" s="8"/>
    </row>
    <row r="17" spans="3:9" x14ac:dyDescent="0.25">
      <c r="C17" s="10" t="s">
        <v>102</v>
      </c>
      <c r="D17" s="10"/>
      <c r="E17" s="10"/>
      <c r="F17">
        <f ca="1">SUMIF(E:E,"Male",G2:G10)</f>
        <v>231000</v>
      </c>
    </row>
    <row r="18" spans="3:9" x14ac:dyDescent="0.25">
      <c r="C18" s="10" t="s">
        <v>103</v>
      </c>
      <c r="D18" s="10"/>
      <c r="E18" s="10"/>
      <c r="F18">
        <f>SUMIF(E2:E10,"Female",G2:G10)</f>
        <v>124000</v>
      </c>
    </row>
    <row r="20" spans="3:9" x14ac:dyDescent="0.25">
      <c r="F20" s="15" t="s">
        <v>73</v>
      </c>
      <c r="G20" s="8" t="s">
        <v>104</v>
      </c>
      <c r="H20" s="8"/>
      <c r="I20" s="8"/>
    </row>
    <row r="21" spans="3:9" x14ac:dyDescent="0.25">
      <c r="D21" s="10" t="s">
        <v>105</v>
      </c>
      <c r="E21" s="10"/>
      <c r="F21">
        <f>SUMIFS(G2:G10,E2:E10,"Male",D2:D10,"&lt;30")</f>
        <v>63000</v>
      </c>
    </row>
    <row r="22" spans="3:9" x14ac:dyDescent="0.25">
      <c r="D22" s="10" t="s">
        <v>106</v>
      </c>
      <c r="E22" s="10"/>
      <c r="F22">
        <f>SUMIFS(G2:G10,E2:E10,"Female",D2:D10,"&lt;35")</f>
        <v>124000</v>
      </c>
    </row>
  </sheetData>
  <mergeCells count="7">
    <mergeCell ref="D22:E22"/>
    <mergeCell ref="F11:G11"/>
    <mergeCell ref="G15:I15"/>
    <mergeCell ref="C17:E17"/>
    <mergeCell ref="C18:E18"/>
    <mergeCell ref="G20:I20"/>
    <mergeCell ref="D21:E2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N17"/>
  <sheetViews>
    <sheetView workbookViewId="0">
      <selection activeCell="H18" sqref="H18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4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34</v>
      </c>
      <c r="I1" t="s">
        <v>35</v>
      </c>
    </row>
    <row r="2" spans="1:14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L2" s="13"/>
      <c r="M2" s="13"/>
      <c r="N2" s="13"/>
    </row>
    <row r="3" spans="1:14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</row>
    <row r="4" spans="1:14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</row>
    <row r="5" spans="1:14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</row>
    <row r="6" spans="1:14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</row>
    <row r="7" spans="1:14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</row>
    <row r="8" spans="1:14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</row>
    <row r="9" spans="1:14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</row>
    <row r="10" spans="1:14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</row>
    <row r="13" spans="1:14" x14ac:dyDescent="0.25">
      <c r="E13" s="10" t="s">
        <v>107</v>
      </c>
      <c r="F13" s="10"/>
      <c r="G13" s="10"/>
      <c r="H13">
        <f>COUNT(A2:A10)</f>
        <v>9</v>
      </c>
      <c r="I13" s="15" t="s">
        <v>112</v>
      </c>
    </row>
    <row r="14" spans="1:14" x14ac:dyDescent="0.25">
      <c r="E14" s="10" t="s">
        <v>108</v>
      </c>
      <c r="F14" s="10"/>
      <c r="G14" s="10"/>
      <c r="H14">
        <f>COUNTIF(E2:E10,"Male")</f>
        <v>6</v>
      </c>
      <c r="I14" s="23" t="s">
        <v>113</v>
      </c>
    </row>
    <row r="15" spans="1:14" x14ac:dyDescent="0.25">
      <c r="E15" s="10" t="s">
        <v>109</v>
      </c>
      <c r="F15" s="10"/>
      <c r="G15" s="10"/>
      <c r="H15">
        <f>COUNTIF(E2:E10,"Female")</f>
        <v>3</v>
      </c>
      <c r="I15" s="23"/>
    </row>
    <row r="16" spans="1:14" x14ac:dyDescent="0.25">
      <c r="E16" s="10" t="s">
        <v>110</v>
      </c>
      <c r="F16" s="10"/>
      <c r="G16" s="10"/>
      <c r="H16">
        <f>COUNTIFS(E2:E10,"Male",D2:D10,"&lt;35")</f>
        <v>4</v>
      </c>
      <c r="I16" s="24" t="s">
        <v>114</v>
      </c>
    </row>
    <row r="17" spans="5:9" x14ac:dyDescent="0.25">
      <c r="E17" s="10" t="s">
        <v>111</v>
      </c>
      <c r="F17" s="10"/>
      <c r="G17" s="10"/>
      <c r="H17">
        <f>COUNTIFS(E2:E10,"Female",D2:D10,"&lt;35")</f>
        <v>3</v>
      </c>
      <c r="I17" s="24"/>
    </row>
  </sheetData>
  <mergeCells count="7">
    <mergeCell ref="E13:G13"/>
    <mergeCell ref="E14:G14"/>
    <mergeCell ref="E15:G15"/>
    <mergeCell ref="E16:G16"/>
    <mergeCell ref="E17:G17"/>
    <mergeCell ref="I14:I15"/>
    <mergeCell ref="I16:I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ACER</cp:lastModifiedBy>
  <dcterms:created xsi:type="dcterms:W3CDTF">2021-12-16T14:18:34Z</dcterms:created>
  <dcterms:modified xsi:type="dcterms:W3CDTF">2023-12-15T09:05:35Z</dcterms:modified>
</cp:coreProperties>
</file>