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lutions\Parag_LiBaAS\Lithium-ion_battery_as_service.git\trunk\HW_design\Libaas_System\"/>
    </mc:Choice>
  </mc:AlternateContent>
  <bookViews>
    <workbookView xWindow="0" yWindow="0" windowWidth="13008" windowHeight="8856"/>
  </bookViews>
  <sheets>
    <sheet name="Libaas_System" sheetId="1" r:id="rId1"/>
  </sheets>
  <definedNames>
    <definedName name="_xlnm.Print_Titles" localSheetId="0">Libaas_System!$1:$1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M33" i="1"/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J11" i="1"/>
  <c r="J10" i="1"/>
  <c r="J9" i="1"/>
  <c r="J8" i="1"/>
  <c r="J7" i="1"/>
  <c r="J6" i="1"/>
  <c r="J5" i="1"/>
  <c r="J4" i="1"/>
  <c r="J3" i="1"/>
  <c r="M3" i="1"/>
  <c r="J2" i="1"/>
  <c r="J34" i="1" l="1"/>
</calcChain>
</file>

<file path=xl/sharedStrings.xml><?xml version="1.0" encoding="utf-8"?>
<sst xmlns="http://schemas.openxmlformats.org/spreadsheetml/2006/main" count="187" uniqueCount="156">
  <si>
    <t>Comment</t>
  </si>
  <si>
    <t>Description</t>
  </si>
  <si>
    <t>Designator</t>
  </si>
  <si>
    <t>Footprint</t>
  </si>
  <si>
    <t>LibRef</t>
  </si>
  <si>
    <t>1uF</t>
  </si>
  <si>
    <t>CAP CER 1uF 25V 10% X7R 0805</t>
  </si>
  <si>
    <t>C1, C10, C11, C14</t>
  </si>
  <si>
    <t>CAP0805</t>
  </si>
  <si>
    <t>C0805C105K3RACAUTO</t>
  </si>
  <si>
    <t>0.1uF</t>
  </si>
  <si>
    <t>CAP CER 0.1uF 50V 5% X7R 0805, CAP CER 0.1uF 100V 10% X7R 0805</t>
  </si>
  <si>
    <t>C2, C4, C5, C7, C8, C9, C12, C13, C15</t>
  </si>
  <si>
    <t>C0805C104J5RACAUTO, C0805C104K1RACAUTO</t>
  </si>
  <si>
    <t>47uF</t>
  </si>
  <si>
    <t>C3</t>
  </si>
  <si>
    <t>470uF</t>
  </si>
  <si>
    <t>Aluminium Electrolytic Capacitors - Radial Leaded 470uF 10 Volts 20%</t>
  </si>
  <si>
    <t>C6</t>
  </si>
  <si>
    <t>UVZ1A471MED</t>
  </si>
  <si>
    <t>DIODE_CA</t>
  </si>
  <si>
    <t>DIODE GEN 1000V 1A DO214AC</t>
  </si>
  <si>
    <t>D1</t>
  </si>
  <si>
    <t>DO-214AC</t>
  </si>
  <si>
    <t>S1M</t>
  </si>
  <si>
    <t>LED</t>
  </si>
  <si>
    <t>LED RED CLEAR 0805</t>
  </si>
  <si>
    <t>LED0805</t>
  </si>
  <si>
    <t>MMSZ5236B-7-F</t>
  </si>
  <si>
    <t>Zener Diodes 7.5V 500mW SOD123</t>
  </si>
  <si>
    <t>D3</t>
  </si>
  <si>
    <t>SOD-123</t>
  </si>
  <si>
    <t>BZT52C36-HE3-18</t>
  </si>
  <si>
    <t>D4</t>
  </si>
  <si>
    <t>SCHOTTKY_CA</t>
  </si>
  <si>
    <t>DIODE SCHOTTKY 60V 1A MICROSMP</t>
  </si>
  <si>
    <t>D5</t>
  </si>
  <si>
    <t>DO-219AD</t>
  </si>
  <si>
    <t>V1P6HM3/H</t>
  </si>
  <si>
    <t>D6</t>
  </si>
  <si>
    <t>DIODE GEN 75V 150mA SOD-323</t>
  </si>
  <si>
    <t>D7, D8</t>
  </si>
  <si>
    <t>SOD-323</t>
  </si>
  <si>
    <t>1N4148WSQ-7-F</t>
  </si>
  <si>
    <t>LCD_20X4B</t>
  </si>
  <si>
    <t>20 x 4 LCD</t>
  </si>
  <si>
    <t>DS1</t>
  </si>
  <si>
    <t>1711725</t>
  </si>
  <si>
    <t>PHOENIX CONNECTOR 5.08mm PITCH</t>
  </si>
  <si>
    <t>J1, J2</t>
  </si>
  <si>
    <t>IND</t>
  </si>
  <si>
    <t>Fixed Inductors 1000uH 10% SMD 1280</t>
  </si>
  <si>
    <t>L1</t>
  </si>
  <si>
    <t>SRR1280-102K</t>
  </si>
  <si>
    <t>KEYPAD</t>
  </si>
  <si>
    <t>Header, 8-Pin</t>
  </si>
  <si>
    <t>P1</t>
  </si>
  <si>
    <t>Header 8</t>
  </si>
  <si>
    <t>NPN_BCE</t>
  </si>
  <si>
    <t>BJT NPN 100V 3A TO-252</t>
  </si>
  <si>
    <t>Q1</t>
  </si>
  <si>
    <t>TO-252</t>
  </si>
  <si>
    <t>MJD31CT4-A</t>
  </si>
  <si>
    <t>BJT NPN 25V 3A SOT-223</t>
  </si>
  <si>
    <t>Q2</t>
  </si>
  <si>
    <t>SOT-223</t>
  </si>
  <si>
    <t>NMOS_GSD</t>
  </si>
  <si>
    <t>FET N-CH 60V 380mA SOT23</t>
  </si>
  <si>
    <t>Q3</t>
  </si>
  <si>
    <t>SOT-23</t>
  </si>
  <si>
    <t>2N7002KQ-7</t>
  </si>
  <si>
    <t>10</t>
  </si>
  <si>
    <t>RES THK FLM 10Ohm 1% 1/2W 1210</t>
  </si>
  <si>
    <t>R1, R6</t>
  </si>
  <si>
    <t>RES1210</t>
  </si>
  <si>
    <t>CRCW121010R0FKEA</t>
  </si>
  <si>
    <t>0</t>
  </si>
  <si>
    <t>RES THK FLM 0Ohm 1% 1/4W 1206</t>
  </si>
  <si>
    <t>R2, R3, R7</t>
  </si>
  <si>
    <t>RES1206</t>
  </si>
  <si>
    <t>CRCW12060000Z0EA</t>
  </si>
  <si>
    <t>4.7k</t>
  </si>
  <si>
    <t>RES 4.7K OHM 0.1% 1/8W 0603</t>
  </si>
  <si>
    <t>R4, R8</t>
  </si>
  <si>
    <t>RES0603</t>
  </si>
  <si>
    <t>TNPW06034K70BEEA</t>
  </si>
  <si>
    <t>R5, R11, R12, R13, R14</t>
  </si>
  <si>
    <t>CRCW0603182RFKEA</t>
  </si>
  <si>
    <t>2.2k</t>
  </si>
  <si>
    <t>RES THK FLM 2.2kOhm 1% 1/10W 0603</t>
  </si>
  <si>
    <t>R9</t>
  </si>
  <si>
    <t>CRCW06032K20FKEA</t>
  </si>
  <si>
    <t>47K</t>
  </si>
  <si>
    <t>RES THK FLM 47kOhm 1% 1/10W 0603</t>
  </si>
  <si>
    <t>R10</t>
  </si>
  <si>
    <t>CRCW060347K0FKEA</t>
  </si>
  <si>
    <t>Trim_pot_3296</t>
  </si>
  <si>
    <t>Through Hole Trimmer Potentiometer</t>
  </si>
  <si>
    <t>R15</t>
  </si>
  <si>
    <t>Arduino Mega</t>
  </si>
  <si>
    <t>U</t>
  </si>
  <si>
    <t>Arduino Mega Rev 3</t>
  </si>
  <si>
    <t>LM2576-5.0</t>
  </si>
  <si>
    <t>Switching Voltage Regulators 3A Step-Down SMPS Regulator</t>
  </si>
  <si>
    <t>U1</t>
  </si>
  <si>
    <t>Remarks</t>
  </si>
  <si>
    <t>Leaded will also work if SMD not available</t>
  </si>
  <si>
    <t>1N4007 / 1N4004</t>
  </si>
  <si>
    <t>LED GREEN CLEAR 0805</t>
  </si>
  <si>
    <t>LED BLUE CLEAR 0805</t>
  </si>
  <si>
    <t>LED YELLOW CLEAR 0805</t>
  </si>
  <si>
    <t>LED WHITE CLEAR 0805</t>
  </si>
  <si>
    <t>D2</t>
  </si>
  <si>
    <t>D9</t>
  </si>
  <si>
    <t>D10</t>
  </si>
  <si>
    <t>D11</t>
  </si>
  <si>
    <t>D12</t>
  </si>
  <si>
    <t>LED0801</t>
  </si>
  <si>
    <t>LED0802</t>
  </si>
  <si>
    <t>LED0803</t>
  </si>
  <si>
    <t>LED0804</t>
  </si>
  <si>
    <t>1N5236B / Leaded will also work if SMD not available</t>
  </si>
  <si>
    <t>TZX36C-TAP / 1N5258B-TR / Leaded will also work if SMD not available</t>
  </si>
  <si>
    <t>DIODE ZENER 15V 10mA 300mW 5% SOD323</t>
  </si>
  <si>
    <t xml:space="preserve">1N4148 / Leaded will also work if SMD not available </t>
  </si>
  <si>
    <t xml:space="preserve">ANY 1mH 800mA inductor </t>
  </si>
  <si>
    <t>FDD6N25TM / MJD31C / NJD2873 / Any Dpak 3A 100V NPN transistor</t>
  </si>
  <si>
    <t>BCP56</t>
  </si>
  <si>
    <t>5K</t>
  </si>
  <si>
    <t>Quantity ONBOARD</t>
  </si>
  <si>
    <t>Quantity_purchase</t>
  </si>
  <si>
    <t>36V Zener TH Hole</t>
  </si>
  <si>
    <t>SMD</t>
  </si>
  <si>
    <t>ELNA</t>
  </si>
  <si>
    <t>CAP ALUM 47uF 50V 20% SMD</t>
  </si>
  <si>
    <t>Rajiv total</t>
  </si>
  <si>
    <t>Mouser Total</t>
  </si>
  <si>
    <t>Mouser rate</t>
  </si>
  <si>
    <t>Mouser part n</t>
  </si>
  <si>
    <t>CL21B104KCFSFNE</t>
  </si>
  <si>
    <t>Home buy</t>
  </si>
  <si>
    <t>BZT52-B15X</t>
  </si>
  <si>
    <t>Bergstrips</t>
  </si>
  <si>
    <t>RK73B2ETTD100J</t>
  </si>
  <si>
    <t>CRCW06034K70JNEBC</t>
  </si>
  <si>
    <t>180</t>
  </si>
  <si>
    <t>RES THK FLM 180Ohm 1% 1/10W 0603</t>
  </si>
  <si>
    <t>RK73B1JTTDD181J</t>
  </si>
  <si>
    <t>EACH RATE</t>
  </si>
  <si>
    <t>MMSZ5236B-7-F / Suggest nearby Value for same specifications</t>
  </si>
  <si>
    <t>BZT52-B15X or SZMM3Z15VT1G</t>
  </si>
  <si>
    <t>KSC243GLFG</t>
  </si>
  <si>
    <t>KSC2XXG</t>
  </si>
  <si>
    <t>SW1</t>
  </si>
  <si>
    <t>SW TACT SPST-NO 32V 10mA GULLWING</t>
  </si>
  <si>
    <t>KSC2-SPST-NO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</si>
</sst>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1" xfId="0" quotePrefix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quotePrefix="1" applyFill="1" applyBorder="1" applyAlignment="1">
      <alignment vertical="center" wrapText="1"/>
    </xf>
    <xf numFmtId="0" fontId="0" fillId="3" borderId="1" xfId="0" applyFill="1" applyBorder="1"/>
    <xf numFmtId="0" fontId="0" fillId="0" borderId="0" xfId="0" applyFill="1" applyBorder="1" applyAlignment="1">
      <alignment vertical="center" wrapText="1"/>
    </xf>
    <xf numFmtId="0" fontId="1" fillId="0" borderId="0" xfId="0" applyFont="1"/>
    <xf numFmtId="0" fontId="0" fillId="0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topLeftCell="C1" zoomScale="130" zoomScaleNormal="130" workbookViewId="0">
      <pane ySplit="1" topLeftCell="A29" activePane="bottomLeft" state="frozen"/>
      <selection pane="bottomLeft" activeCell="K38" sqref="K37:L38"/>
    </sheetView>
  </sheetViews>
  <sheetFormatPr defaultRowHeight="14.4" x14ac:dyDescent="0.3"/>
  <cols>
    <col min="1" max="1" width="10.44140625" style="5" customWidth="1"/>
    <col min="2" max="2" width="22.21875" style="5" customWidth="1"/>
    <col min="3" max="3" width="17" style="5" customWidth="1"/>
    <col min="4" max="4" width="13.5546875" style="5" customWidth="1"/>
    <col min="5" max="5" width="19" style="5" customWidth="1"/>
    <col min="6" max="6" width="16.44140625" style="5" hidden="1" customWidth="1"/>
    <col min="7" max="7" width="17.5546875" style="5" hidden="1" customWidth="1"/>
    <col min="8" max="8" width="16.44140625" style="5" customWidth="1"/>
    <col min="9" max="9" width="10.5546875" customWidth="1"/>
    <col min="10" max="11" width="13.109375" customWidth="1"/>
    <col min="12" max="12" width="10.5546875" customWidth="1"/>
    <col min="13" max="13" width="12.21875" customWidth="1"/>
  </cols>
  <sheetData>
    <row r="1" spans="1:1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129</v>
      </c>
      <c r="G1" s="4" t="s">
        <v>105</v>
      </c>
      <c r="H1" s="8" t="s">
        <v>130</v>
      </c>
      <c r="I1" s="1" t="s">
        <v>148</v>
      </c>
      <c r="J1" s="1" t="s">
        <v>135</v>
      </c>
      <c r="K1" s="1" t="s">
        <v>138</v>
      </c>
      <c r="L1" s="1" t="s">
        <v>137</v>
      </c>
      <c r="M1" s="1" t="s">
        <v>136</v>
      </c>
    </row>
    <row r="2" spans="1:13" ht="43.2" x14ac:dyDescent="0.3">
      <c r="A2" s="1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>
        <v>4</v>
      </c>
      <c r="G2" s="9" t="s">
        <v>106</v>
      </c>
      <c r="H2" s="3">
        <v>50</v>
      </c>
      <c r="I2">
        <v>1.2</v>
      </c>
      <c r="J2">
        <f>I2*H2</f>
        <v>60</v>
      </c>
      <c r="L2" s="13">
        <v>50</v>
      </c>
    </row>
    <row r="3" spans="1:13" ht="57.6" x14ac:dyDescent="0.3">
      <c r="A3" s="11" t="s">
        <v>10</v>
      </c>
      <c r="B3" s="2" t="s">
        <v>11</v>
      </c>
      <c r="C3" s="2" t="s">
        <v>12</v>
      </c>
      <c r="D3" s="2" t="s">
        <v>8</v>
      </c>
      <c r="E3" s="2" t="s">
        <v>13</v>
      </c>
      <c r="F3" s="3">
        <v>9</v>
      </c>
      <c r="G3" s="9" t="s">
        <v>106</v>
      </c>
      <c r="H3" s="3">
        <v>100</v>
      </c>
      <c r="I3">
        <v>0.65</v>
      </c>
      <c r="J3">
        <f>I3*H3</f>
        <v>65</v>
      </c>
      <c r="K3" t="s">
        <v>139</v>
      </c>
      <c r="L3">
        <v>1.95</v>
      </c>
      <c r="M3">
        <f>L3*H3</f>
        <v>195</v>
      </c>
    </row>
    <row r="4" spans="1:13" ht="43.2" x14ac:dyDescent="0.3">
      <c r="A4" s="11" t="s">
        <v>14</v>
      </c>
      <c r="B4" s="6" t="s">
        <v>134</v>
      </c>
      <c r="C4" s="6" t="s">
        <v>15</v>
      </c>
      <c r="D4" s="6" t="s">
        <v>132</v>
      </c>
      <c r="E4" s="6" t="s">
        <v>133</v>
      </c>
      <c r="F4" s="3">
        <v>1</v>
      </c>
      <c r="G4" s="9" t="s">
        <v>106</v>
      </c>
      <c r="H4" s="3">
        <v>20</v>
      </c>
      <c r="I4">
        <v>3</v>
      </c>
      <c r="J4">
        <f>I4*H4</f>
        <v>60</v>
      </c>
      <c r="M4">
        <f t="shared" ref="M4:M33" si="0">L4*H4</f>
        <v>0</v>
      </c>
    </row>
    <row r="5" spans="1:13" ht="57.6" x14ac:dyDescent="0.3">
      <c r="A5" s="11" t="s">
        <v>16</v>
      </c>
      <c r="B5" s="2" t="s">
        <v>17</v>
      </c>
      <c r="C5" s="2" t="s">
        <v>18</v>
      </c>
      <c r="D5" s="2" t="s">
        <v>19</v>
      </c>
      <c r="E5" s="2" t="s">
        <v>19</v>
      </c>
      <c r="F5" s="3">
        <v>1</v>
      </c>
      <c r="G5" s="9" t="s">
        <v>106</v>
      </c>
      <c r="H5" s="3">
        <v>10</v>
      </c>
      <c r="I5">
        <v>2.5</v>
      </c>
      <c r="J5">
        <f>I5*H5</f>
        <v>25</v>
      </c>
      <c r="M5">
        <f t="shared" si="0"/>
        <v>0</v>
      </c>
    </row>
    <row r="6" spans="1:13" ht="28.8" x14ac:dyDescent="0.3">
      <c r="A6" s="11" t="s">
        <v>20</v>
      </c>
      <c r="B6" s="2" t="s">
        <v>21</v>
      </c>
      <c r="C6" s="2" t="s">
        <v>22</v>
      </c>
      <c r="D6" s="2" t="s">
        <v>23</v>
      </c>
      <c r="E6" s="2" t="s">
        <v>24</v>
      </c>
      <c r="F6" s="3">
        <v>1</v>
      </c>
      <c r="G6" s="9" t="s">
        <v>107</v>
      </c>
      <c r="H6" s="3">
        <v>20</v>
      </c>
      <c r="I6">
        <v>2.5</v>
      </c>
      <c r="J6">
        <f>I6*H6</f>
        <v>50</v>
      </c>
      <c r="M6">
        <f t="shared" si="0"/>
        <v>0</v>
      </c>
    </row>
    <row r="7" spans="1:13" ht="28.8" x14ac:dyDescent="0.3">
      <c r="A7" s="11" t="s">
        <v>25</v>
      </c>
      <c r="B7" s="2" t="s">
        <v>110</v>
      </c>
      <c r="C7" s="2" t="s">
        <v>112</v>
      </c>
      <c r="D7" s="2" t="s">
        <v>117</v>
      </c>
      <c r="E7" s="2"/>
      <c r="F7" s="3">
        <v>1</v>
      </c>
      <c r="G7" s="9"/>
      <c r="H7" s="3">
        <v>20</v>
      </c>
      <c r="I7">
        <v>0.8</v>
      </c>
      <c r="J7">
        <f>I7*H7</f>
        <v>16</v>
      </c>
      <c r="M7">
        <f t="shared" si="0"/>
        <v>0</v>
      </c>
    </row>
    <row r="8" spans="1:13" x14ac:dyDescent="0.3">
      <c r="A8" s="11" t="s">
        <v>25</v>
      </c>
      <c r="B8" s="2" t="s">
        <v>109</v>
      </c>
      <c r="C8" s="2" t="s">
        <v>113</v>
      </c>
      <c r="D8" s="2" t="s">
        <v>118</v>
      </c>
      <c r="E8" s="2"/>
      <c r="F8" s="3">
        <v>1</v>
      </c>
      <c r="G8" s="9"/>
      <c r="H8" s="3">
        <v>20</v>
      </c>
      <c r="I8">
        <v>1</v>
      </c>
      <c r="J8">
        <f>I8*H8</f>
        <v>20</v>
      </c>
      <c r="M8">
        <f t="shared" si="0"/>
        <v>0</v>
      </c>
    </row>
    <row r="9" spans="1:13" x14ac:dyDescent="0.3">
      <c r="A9" s="11" t="s">
        <v>25</v>
      </c>
      <c r="B9" s="2" t="s">
        <v>108</v>
      </c>
      <c r="C9" s="2" t="s">
        <v>114</v>
      </c>
      <c r="D9" s="2" t="s">
        <v>119</v>
      </c>
      <c r="E9" s="2"/>
      <c r="F9" s="3">
        <v>1</v>
      </c>
      <c r="G9" s="9"/>
      <c r="H9" s="3">
        <v>20</v>
      </c>
      <c r="I9">
        <v>0.8</v>
      </c>
      <c r="J9">
        <f>I9*H9</f>
        <v>16</v>
      </c>
      <c r="M9">
        <f t="shared" si="0"/>
        <v>0</v>
      </c>
    </row>
    <row r="10" spans="1:13" x14ac:dyDescent="0.3">
      <c r="A10" s="11" t="s">
        <v>25</v>
      </c>
      <c r="B10" s="2" t="s">
        <v>111</v>
      </c>
      <c r="C10" s="2" t="s">
        <v>115</v>
      </c>
      <c r="D10" s="2" t="s">
        <v>120</v>
      </c>
      <c r="E10" s="2"/>
      <c r="F10" s="3">
        <v>1</v>
      </c>
      <c r="G10" s="9"/>
      <c r="H10" s="3">
        <v>20</v>
      </c>
      <c r="I10">
        <v>1</v>
      </c>
      <c r="J10">
        <f>I10*H10</f>
        <v>20</v>
      </c>
      <c r="M10">
        <f t="shared" si="0"/>
        <v>0</v>
      </c>
    </row>
    <row r="11" spans="1:13" x14ac:dyDescent="0.3">
      <c r="A11" s="11" t="s">
        <v>25</v>
      </c>
      <c r="B11" s="2" t="s">
        <v>26</v>
      </c>
      <c r="C11" s="2" t="s">
        <v>116</v>
      </c>
      <c r="D11" s="2" t="s">
        <v>27</v>
      </c>
      <c r="E11" s="2"/>
      <c r="F11" s="3">
        <v>1</v>
      </c>
      <c r="G11" s="10"/>
      <c r="H11" s="3">
        <v>20</v>
      </c>
      <c r="I11">
        <v>0.8</v>
      </c>
      <c r="J11">
        <f>I11*H11</f>
        <v>16</v>
      </c>
      <c r="M11">
        <f t="shared" si="0"/>
        <v>0</v>
      </c>
    </row>
    <row r="12" spans="1:13" ht="57.6" x14ac:dyDescent="0.3">
      <c r="A12" s="6" t="s">
        <v>28</v>
      </c>
      <c r="B12" s="6" t="s">
        <v>29</v>
      </c>
      <c r="C12" s="6" t="s">
        <v>30</v>
      </c>
      <c r="D12" s="6" t="s">
        <v>31</v>
      </c>
      <c r="E12" s="6" t="s">
        <v>149</v>
      </c>
      <c r="F12" s="3">
        <v>1</v>
      </c>
      <c r="G12" s="10" t="s">
        <v>121</v>
      </c>
      <c r="H12" s="3">
        <v>20</v>
      </c>
      <c r="I12">
        <v>3</v>
      </c>
      <c r="J12">
        <f t="shared" ref="J12:J32" si="1">I12*H12</f>
        <v>60</v>
      </c>
      <c r="L12">
        <v>9.27</v>
      </c>
      <c r="M12">
        <f t="shared" si="0"/>
        <v>185.39999999999998</v>
      </c>
    </row>
    <row r="13" spans="1:13" ht="72" x14ac:dyDescent="0.3">
      <c r="A13" s="11" t="s">
        <v>32</v>
      </c>
      <c r="B13" s="6" t="s">
        <v>131</v>
      </c>
      <c r="C13" s="6" t="s">
        <v>33</v>
      </c>
      <c r="D13" s="6" t="s">
        <v>140</v>
      </c>
      <c r="E13" s="6"/>
      <c r="F13" s="3">
        <v>1</v>
      </c>
      <c r="G13" s="10" t="s">
        <v>122</v>
      </c>
      <c r="H13" s="3">
        <v>20</v>
      </c>
      <c r="J13">
        <f t="shared" si="1"/>
        <v>0</v>
      </c>
      <c r="L13">
        <v>13.8</v>
      </c>
      <c r="M13">
        <f t="shared" si="0"/>
        <v>276</v>
      </c>
    </row>
    <row r="14" spans="1:13" ht="28.8" x14ac:dyDescent="0.3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3">
        <v>1</v>
      </c>
      <c r="G14" s="10"/>
      <c r="H14" s="3">
        <v>20</v>
      </c>
      <c r="J14">
        <f t="shared" si="1"/>
        <v>0</v>
      </c>
      <c r="L14">
        <v>18.399999999999999</v>
      </c>
      <c r="M14">
        <f t="shared" si="0"/>
        <v>368</v>
      </c>
    </row>
    <row r="15" spans="1:13" ht="43.2" x14ac:dyDescent="0.3">
      <c r="A15" s="6" t="s">
        <v>141</v>
      </c>
      <c r="B15" s="12" t="s">
        <v>123</v>
      </c>
      <c r="C15" s="6" t="s">
        <v>39</v>
      </c>
      <c r="D15" s="6" t="s">
        <v>31</v>
      </c>
      <c r="E15" s="6" t="s">
        <v>150</v>
      </c>
      <c r="F15" s="3">
        <v>1</v>
      </c>
      <c r="G15" s="10" t="s">
        <v>106</v>
      </c>
      <c r="H15" s="3">
        <v>20</v>
      </c>
      <c r="I15">
        <v>3</v>
      </c>
      <c r="J15">
        <f t="shared" si="1"/>
        <v>60</v>
      </c>
      <c r="L15">
        <v>11.46</v>
      </c>
      <c r="M15">
        <f t="shared" si="0"/>
        <v>229.20000000000002</v>
      </c>
    </row>
    <row r="16" spans="1:13" ht="43.2" x14ac:dyDescent="0.3">
      <c r="A16" s="6" t="s">
        <v>20</v>
      </c>
      <c r="B16" s="6" t="s">
        <v>40</v>
      </c>
      <c r="C16" s="6" t="s">
        <v>41</v>
      </c>
      <c r="D16" s="6" t="s">
        <v>42</v>
      </c>
      <c r="E16" s="6" t="s">
        <v>43</v>
      </c>
      <c r="F16" s="3">
        <v>2</v>
      </c>
      <c r="G16" s="10" t="s">
        <v>124</v>
      </c>
      <c r="H16" s="3">
        <v>20</v>
      </c>
      <c r="I16">
        <v>3</v>
      </c>
      <c r="J16">
        <f t="shared" si="1"/>
        <v>60</v>
      </c>
      <c r="L16">
        <v>10.51</v>
      </c>
      <c r="M16">
        <f t="shared" si="0"/>
        <v>210.2</v>
      </c>
    </row>
    <row r="17" spans="1:13" x14ac:dyDescent="0.3">
      <c r="A17" s="11" t="s">
        <v>44</v>
      </c>
      <c r="B17" s="2" t="s">
        <v>45</v>
      </c>
      <c r="C17" s="2" t="s">
        <v>46</v>
      </c>
      <c r="D17" s="2" t="s">
        <v>44</v>
      </c>
      <c r="E17" s="2" t="s">
        <v>44</v>
      </c>
      <c r="F17" s="3">
        <v>1</v>
      </c>
      <c r="G17" s="10"/>
      <c r="H17" s="3">
        <v>1</v>
      </c>
      <c r="J17">
        <f t="shared" si="1"/>
        <v>0</v>
      </c>
      <c r="M17">
        <f t="shared" si="0"/>
        <v>0</v>
      </c>
    </row>
    <row r="18" spans="1:13" ht="28.8" x14ac:dyDescent="0.3">
      <c r="A18" s="11" t="s">
        <v>47</v>
      </c>
      <c r="B18" s="2" t="s">
        <v>48</v>
      </c>
      <c r="C18" s="2" t="s">
        <v>49</v>
      </c>
      <c r="D18" s="2" t="s">
        <v>47</v>
      </c>
      <c r="E18" s="2" t="s">
        <v>47</v>
      </c>
      <c r="F18" s="3">
        <v>3</v>
      </c>
      <c r="G18" s="10"/>
      <c r="H18" s="3">
        <v>25</v>
      </c>
      <c r="I18">
        <v>8</v>
      </c>
      <c r="J18">
        <f t="shared" si="1"/>
        <v>200</v>
      </c>
      <c r="M18">
        <f t="shared" si="0"/>
        <v>0</v>
      </c>
    </row>
    <row r="19" spans="1:13" ht="28.8" x14ac:dyDescent="0.3">
      <c r="A19" s="11" t="s">
        <v>50</v>
      </c>
      <c r="B19" s="2" t="s">
        <v>51</v>
      </c>
      <c r="C19" s="2" t="s">
        <v>52</v>
      </c>
      <c r="D19" s="2" t="s">
        <v>53</v>
      </c>
      <c r="E19" s="2" t="s">
        <v>53</v>
      </c>
      <c r="F19" s="3">
        <v>1</v>
      </c>
      <c r="G19" s="10" t="s">
        <v>125</v>
      </c>
      <c r="H19" s="3">
        <v>10</v>
      </c>
      <c r="J19">
        <f t="shared" si="1"/>
        <v>0</v>
      </c>
      <c r="L19">
        <v>65.92</v>
      </c>
      <c r="M19">
        <f t="shared" si="0"/>
        <v>659.2</v>
      </c>
    </row>
    <row r="20" spans="1:13" x14ac:dyDescent="0.3">
      <c r="A20" s="11" t="s">
        <v>54</v>
      </c>
      <c r="B20" s="2" t="s">
        <v>55</v>
      </c>
      <c r="C20" s="2" t="s">
        <v>56</v>
      </c>
      <c r="D20" s="2" t="s">
        <v>142</v>
      </c>
      <c r="E20" s="2" t="s">
        <v>57</v>
      </c>
      <c r="F20" s="3">
        <v>1</v>
      </c>
      <c r="G20" s="10"/>
      <c r="H20" s="3">
        <v>1</v>
      </c>
      <c r="J20">
        <f t="shared" si="1"/>
        <v>0</v>
      </c>
      <c r="M20">
        <f t="shared" si="0"/>
        <v>0</v>
      </c>
    </row>
    <row r="21" spans="1:13" ht="57.6" x14ac:dyDescent="0.3">
      <c r="A21" s="6" t="s">
        <v>58</v>
      </c>
      <c r="B21" s="6" t="s">
        <v>59</v>
      </c>
      <c r="C21" s="6" t="s">
        <v>60</v>
      </c>
      <c r="D21" s="6" t="s">
        <v>61</v>
      </c>
      <c r="E21" s="6" t="s">
        <v>62</v>
      </c>
      <c r="F21" s="3">
        <v>1</v>
      </c>
      <c r="G21" s="10" t="s">
        <v>126</v>
      </c>
      <c r="H21" s="3">
        <v>10</v>
      </c>
      <c r="I21">
        <v>25</v>
      </c>
      <c r="J21">
        <f t="shared" si="1"/>
        <v>250</v>
      </c>
      <c r="L21">
        <v>53.35</v>
      </c>
      <c r="M21">
        <f t="shared" si="0"/>
        <v>533.5</v>
      </c>
    </row>
    <row r="22" spans="1:13" x14ac:dyDescent="0.3">
      <c r="A22" s="11" t="s">
        <v>127</v>
      </c>
      <c r="B22" s="6" t="s">
        <v>63</v>
      </c>
      <c r="C22" s="6" t="s">
        <v>64</v>
      </c>
      <c r="D22" s="6" t="s">
        <v>65</v>
      </c>
      <c r="E22" s="6" t="s">
        <v>127</v>
      </c>
      <c r="F22" s="7">
        <v>1</v>
      </c>
      <c r="G22" s="10"/>
      <c r="H22" s="7">
        <v>20</v>
      </c>
      <c r="I22">
        <v>7</v>
      </c>
      <c r="J22">
        <f t="shared" si="1"/>
        <v>140</v>
      </c>
      <c r="M22">
        <f t="shared" si="0"/>
        <v>0</v>
      </c>
    </row>
    <row r="23" spans="1:13" ht="28.8" x14ac:dyDescent="0.3">
      <c r="A23" s="11" t="s">
        <v>66</v>
      </c>
      <c r="B23" s="2" t="s">
        <v>67</v>
      </c>
      <c r="C23" s="2" t="s">
        <v>68</v>
      </c>
      <c r="D23" s="2" t="s">
        <v>69</v>
      </c>
      <c r="E23" s="2" t="s">
        <v>70</v>
      </c>
      <c r="F23" s="3">
        <v>1</v>
      </c>
      <c r="G23" s="10"/>
      <c r="H23" s="3">
        <v>20</v>
      </c>
      <c r="I23">
        <v>2</v>
      </c>
      <c r="J23">
        <f t="shared" si="1"/>
        <v>40</v>
      </c>
      <c r="M23">
        <f t="shared" si="0"/>
        <v>0</v>
      </c>
    </row>
    <row r="24" spans="1:13" ht="28.8" x14ac:dyDescent="0.3">
      <c r="A24" s="6" t="s">
        <v>71</v>
      </c>
      <c r="B24" s="6" t="s">
        <v>72</v>
      </c>
      <c r="C24" s="6" t="s">
        <v>73</v>
      </c>
      <c r="D24" s="6" t="s">
        <v>74</v>
      </c>
      <c r="E24" s="6" t="s">
        <v>75</v>
      </c>
      <c r="F24" s="3">
        <v>2</v>
      </c>
      <c r="G24" s="10"/>
      <c r="H24" s="3">
        <v>40</v>
      </c>
      <c r="I24">
        <v>1.5</v>
      </c>
      <c r="J24">
        <f t="shared" si="1"/>
        <v>60</v>
      </c>
      <c r="K24" s="14" t="s">
        <v>143</v>
      </c>
      <c r="L24">
        <v>9.27</v>
      </c>
      <c r="M24">
        <f t="shared" si="0"/>
        <v>370.79999999999995</v>
      </c>
    </row>
    <row r="25" spans="1:13" ht="28.8" x14ac:dyDescent="0.3">
      <c r="A25" s="11" t="s">
        <v>76</v>
      </c>
      <c r="B25" s="2" t="s">
        <v>77</v>
      </c>
      <c r="C25" s="2" t="s">
        <v>78</v>
      </c>
      <c r="D25" s="2" t="s">
        <v>79</v>
      </c>
      <c r="E25" s="2" t="s">
        <v>80</v>
      </c>
      <c r="F25" s="3">
        <v>3</v>
      </c>
      <c r="G25" s="10"/>
      <c r="H25" s="3">
        <v>50</v>
      </c>
      <c r="I25">
        <v>0.3</v>
      </c>
      <c r="J25">
        <f t="shared" si="1"/>
        <v>15</v>
      </c>
      <c r="M25">
        <f t="shared" si="0"/>
        <v>0</v>
      </c>
    </row>
    <row r="26" spans="1:13" ht="43.2" x14ac:dyDescent="0.3">
      <c r="A26" s="2" t="s">
        <v>81</v>
      </c>
      <c r="B26" s="2" t="s">
        <v>82</v>
      </c>
      <c r="C26" s="2" t="s">
        <v>83</v>
      </c>
      <c r="D26" s="2" t="s">
        <v>84</v>
      </c>
      <c r="E26" s="2" t="s">
        <v>85</v>
      </c>
      <c r="F26" s="3">
        <v>2</v>
      </c>
      <c r="G26" s="9" t="s">
        <v>106</v>
      </c>
      <c r="H26" s="3">
        <v>50</v>
      </c>
      <c r="J26">
        <f t="shared" si="1"/>
        <v>0</v>
      </c>
      <c r="K26" s="14" t="s">
        <v>144</v>
      </c>
      <c r="L26">
        <v>2.19</v>
      </c>
      <c r="M26">
        <f t="shared" si="0"/>
        <v>109.5</v>
      </c>
    </row>
    <row r="27" spans="1:13" ht="43.2" x14ac:dyDescent="0.3">
      <c r="A27" s="2" t="s">
        <v>145</v>
      </c>
      <c r="B27" s="2" t="s">
        <v>146</v>
      </c>
      <c r="C27" s="2" t="s">
        <v>86</v>
      </c>
      <c r="D27" s="2" t="s">
        <v>84</v>
      </c>
      <c r="E27" s="2" t="s">
        <v>87</v>
      </c>
      <c r="F27" s="3">
        <v>5</v>
      </c>
      <c r="G27" s="9" t="s">
        <v>106</v>
      </c>
      <c r="H27" s="3">
        <v>50</v>
      </c>
      <c r="I27">
        <v>0.2</v>
      </c>
      <c r="J27">
        <f t="shared" si="1"/>
        <v>10</v>
      </c>
      <c r="K27" s="14" t="s">
        <v>147</v>
      </c>
      <c r="L27">
        <v>0.73</v>
      </c>
      <c r="M27">
        <f t="shared" si="0"/>
        <v>36.5</v>
      </c>
    </row>
    <row r="28" spans="1:13" ht="43.2" x14ac:dyDescent="0.3">
      <c r="A28" s="11" t="s">
        <v>88</v>
      </c>
      <c r="B28" s="2" t="s">
        <v>89</v>
      </c>
      <c r="C28" s="2" t="s">
        <v>90</v>
      </c>
      <c r="D28" s="2" t="s">
        <v>84</v>
      </c>
      <c r="E28" s="2" t="s">
        <v>91</v>
      </c>
      <c r="F28" s="3">
        <v>1</v>
      </c>
      <c r="G28" s="9" t="s">
        <v>106</v>
      </c>
      <c r="H28" s="3">
        <v>60</v>
      </c>
      <c r="I28">
        <v>0.25</v>
      </c>
      <c r="J28">
        <f t="shared" si="1"/>
        <v>15</v>
      </c>
      <c r="M28">
        <f t="shared" si="0"/>
        <v>0</v>
      </c>
    </row>
    <row r="29" spans="1:13" ht="43.2" x14ac:dyDescent="0.3">
      <c r="A29" s="11" t="s">
        <v>92</v>
      </c>
      <c r="B29" s="2" t="s">
        <v>93</v>
      </c>
      <c r="C29" s="2" t="s">
        <v>94</v>
      </c>
      <c r="D29" s="2" t="s">
        <v>84</v>
      </c>
      <c r="E29" s="2" t="s">
        <v>95</v>
      </c>
      <c r="F29" s="3">
        <v>1</v>
      </c>
      <c r="G29" s="9" t="s">
        <v>106</v>
      </c>
      <c r="H29" s="3">
        <v>60</v>
      </c>
      <c r="I29">
        <v>0.25</v>
      </c>
      <c r="J29">
        <f t="shared" si="1"/>
        <v>15</v>
      </c>
      <c r="M29">
        <f t="shared" si="0"/>
        <v>0</v>
      </c>
    </row>
    <row r="30" spans="1:13" ht="28.8" x14ac:dyDescent="0.3">
      <c r="A30" s="11" t="s">
        <v>96</v>
      </c>
      <c r="B30" s="2" t="s">
        <v>97</v>
      </c>
      <c r="C30" s="2" t="s">
        <v>98</v>
      </c>
      <c r="D30" s="2" t="s">
        <v>96</v>
      </c>
      <c r="E30" s="2" t="s">
        <v>96</v>
      </c>
      <c r="F30" s="3">
        <v>1</v>
      </c>
      <c r="G30" s="10" t="s">
        <v>128</v>
      </c>
      <c r="H30" s="3">
        <v>12</v>
      </c>
      <c r="I30">
        <v>6.25</v>
      </c>
      <c r="J30">
        <f t="shared" si="1"/>
        <v>75</v>
      </c>
      <c r="M30">
        <f t="shared" si="0"/>
        <v>0</v>
      </c>
    </row>
    <row r="31" spans="1:13" ht="28.8" x14ac:dyDescent="0.3">
      <c r="A31" s="11" t="s">
        <v>99</v>
      </c>
      <c r="B31" s="2" t="s">
        <v>99</v>
      </c>
      <c r="C31" s="2" t="s">
        <v>100</v>
      </c>
      <c r="D31" s="2" t="s">
        <v>99</v>
      </c>
      <c r="E31" s="2" t="s">
        <v>101</v>
      </c>
      <c r="F31" s="3">
        <v>1</v>
      </c>
      <c r="G31" s="10"/>
      <c r="H31" s="3">
        <v>1</v>
      </c>
      <c r="I31">
        <v>750</v>
      </c>
      <c r="J31">
        <f t="shared" si="1"/>
        <v>750</v>
      </c>
      <c r="M31">
        <f t="shared" si="0"/>
        <v>0</v>
      </c>
    </row>
    <row r="32" spans="1:13" ht="43.2" x14ac:dyDescent="0.3">
      <c r="A32" s="11" t="s">
        <v>102</v>
      </c>
      <c r="B32" s="2" t="s">
        <v>103</v>
      </c>
      <c r="C32" s="2" t="s">
        <v>104</v>
      </c>
      <c r="D32" s="2" t="s">
        <v>102</v>
      </c>
      <c r="E32" s="2" t="s">
        <v>102</v>
      </c>
      <c r="F32" s="3">
        <v>1</v>
      </c>
      <c r="G32" s="10"/>
      <c r="H32" s="3">
        <v>10</v>
      </c>
      <c r="I32">
        <v>30</v>
      </c>
      <c r="J32">
        <f t="shared" si="1"/>
        <v>300</v>
      </c>
      <c r="M32">
        <f t="shared" si="0"/>
        <v>0</v>
      </c>
    </row>
    <row r="33" spans="1:13" ht="28.8" x14ac:dyDescent="0.3">
      <c r="A33" s="2" t="s">
        <v>155</v>
      </c>
      <c r="B33" s="2" t="s">
        <v>154</v>
      </c>
      <c r="C33" s="2" t="s">
        <v>153</v>
      </c>
      <c r="D33" s="2" t="s">
        <v>152</v>
      </c>
      <c r="E33" s="2" t="s">
        <v>151</v>
      </c>
      <c r="F33" s="3">
        <v>1</v>
      </c>
      <c r="G33"/>
      <c r="H33" s="15">
        <v>20</v>
      </c>
      <c r="L33">
        <v>47.89</v>
      </c>
      <c r="M33">
        <f t="shared" si="0"/>
        <v>957.8</v>
      </c>
    </row>
    <row r="34" spans="1:13" x14ac:dyDescent="0.3">
      <c r="J34">
        <f>SUM(J2:J32)</f>
        <v>2398</v>
      </c>
      <c r="M34">
        <f>SUM(M2:M33)</f>
        <v>4131.1000000000004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5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Libaas_System</vt:lpstr>
      <vt:lpstr>Libaas_System!Print_Titles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</dc:creator>
  <cp:lastModifiedBy>Parag</cp:lastModifiedBy>
  <dcterms:created xsi:type="dcterms:W3CDTF">2021-01-29T15:04:47Z</dcterms:created>
  <dcterms:modified xsi:type="dcterms:W3CDTF">2021-02-09T11:42:40Z</dcterms:modified>
</cp:coreProperties>
</file>