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ajarshighoshal/Desktop/PGDDS/Predictive Analytics/timeSeriesAnalyasis/"/>
    </mc:Choice>
  </mc:AlternateContent>
  <xr:revisionPtr revIDLastSave="0" documentId="13_ncr:1_{734A8460-4665-574C-A3EA-A4951BCAD27D}" xr6:coauthVersionLast="36" xr6:coauthVersionMax="36" xr10:uidLastSave="{00000000-0000-0000-0000-000000000000}"/>
  <bookViews>
    <workbookView xWindow="0" yWindow="460" windowWidth="28800" windowHeight="17540" tabRatio="816" xr2:uid="{00000000-000D-0000-FFFF-FFFF00000000}"/>
  </bookViews>
  <sheets>
    <sheet name="SES" sheetId="36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a">#REF!</definedName>
    <definedName name="aa">#REF!</definedName>
    <definedName name="aaaa">#REF!</definedName>
    <definedName name="abc">#REF!</definedName>
    <definedName name="alp">#REF!</definedName>
    <definedName name="alpha">#REF!</definedName>
    <definedName name="Apr">'[1]Intersector Operator'!$C$11:$G$11</definedName>
    <definedName name="b">#REF!</definedName>
    <definedName name="bet">#REF!</definedName>
    <definedName name="beta">#REF!</definedName>
    <definedName name="BoomName">[1]VLOOKUP!$B$31:$B$39</definedName>
    <definedName name="CCF">#REF!</definedName>
    <definedName name="CCFNew">#REF!</definedName>
    <definedName name="CMA_INCPT">#REF!</definedName>
    <definedName name="Costs_per_Unit">#REF!</definedName>
    <definedName name="_xlnm.Criteria">'[2]Any-Column Lookup'!#REF!</definedName>
    <definedName name="_xlnm.Database">#REF!</definedName>
    <definedName name="Dept03">'[1]Intersector Operator'!$E$8:$E$19</definedName>
    <definedName name="Dept04">'[1]Intersector Operator'!$F$8:$F$19</definedName>
    <definedName name="Fac">#REF!</definedName>
    <definedName name="FebSales">#REF!</definedName>
    <definedName name="gam">#REF!</definedName>
    <definedName name="gamma">#REF!</definedName>
    <definedName name="iemr">#REF!</definedName>
    <definedName name="JanSales">#REF!</definedName>
    <definedName name="k">[0]!p</definedName>
    <definedName name="MarSales">#REF!</definedName>
    <definedName name="Max_CFA">#REF!</definedName>
    <definedName name="Max_FRMPRM">#REF!</definedName>
    <definedName name="May">'[1]Intersector Operator'!$C$12:$G$12</definedName>
    <definedName name="NAME">[1]Table1!$A$1:$B$4</definedName>
    <definedName name="NFB">#REF!</definedName>
    <definedName name="p">INDEX(#REF!,MATCH(#REF!,#REF!,0),1)</definedName>
    <definedName name="Pristine_Course">#REF!</definedName>
    <definedName name="Pristine_Month">'[3]D-I'!$K$3:$K$5</definedName>
    <definedName name="Pristine_product">'[4]D-I'!$I$3:$I$6</definedName>
    <definedName name="pristine_region">'[4]D-I'!$G$3:$G$7</definedName>
    <definedName name="product">#REF!</definedName>
    <definedName name="Prov">#REF!</definedName>
    <definedName name="RAROC">#REF!</definedName>
    <definedName name="Rating">#REF!</definedName>
    <definedName name="region">#REF!</definedName>
    <definedName name="RR">#REF!</definedName>
    <definedName name="RW">#REF!</definedName>
    <definedName name="sea">#REF!</definedName>
    <definedName name="sign_trend">#REF!</definedName>
    <definedName name="slope">#REF!</definedName>
    <definedName name="slp">#REF!</definedName>
    <definedName name="solver_adj" localSheetId="0" hidden="1">SES!$I$2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SES!$I$2</definedName>
    <definedName name="solver_lhs2" localSheetId="0" hidden="1">SES!$I$2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SES!$I$10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1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ss">#REF!</definedName>
    <definedName name="Tax">[1]VLOOKUP!$I$70:$M$77</definedName>
    <definedName name="Tenor">#REF!</definedName>
    <definedName name="test">'[5]Scroll Bars and Spinners'!#REF!</definedName>
    <definedName name="TL">#REF!</definedName>
    <definedName name="TLF">#REF!</definedName>
    <definedName name="Total_Costs">'[6]Break Even (Solver)'!$B$10:$C$10</definedName>
    <definedName name="Total_Revenue">#REF!</definedName>
    <definedName name="valuevx">42.314159</definedName>
    <definedName name="WC">#REF!</definedName>
    <definedName name="WCFB">#REF!</definedName>
  </definedNames>
  <calcPr calcId="181029"/>
</workbook>
</file>

<file path=xl/calcChain.xml><?xml version="1.0" encoding="utf-8"?>
<calcChain xmlns="http://schemas.openxmlformats.org/spreadsheetml/2006/main">
  <c r="P38" i="36" l="1"/>
  <c r="S38" i="36" s="1"/>
  <c r="E3" i="36"/>
  <c r="D3" i="36"/>
  <c r="C4" i="36"/>
  <c r="C5" i="36" s="1"/>
  <c r="P39" i="36" l="1"/>
  <c r="Q39" i="36" s="1"/>
  <c r="Q38" i="36"/>
  <c r="P40" i="36"/>
  <c r="S40" i="36" s="1"/>
  <c r="C3" i="36"/>
  <c r="S39" i="36" l="1"/>
  <c r="P41" i="36"/>
  <c r="S41" i="36" s="1"/>
  <c r="Q40" i="36"/>
  <c r="E4" i="36"/>
  <c r="D4" i="36"/>
  <c r="U43" i="36" l="1"/>
  <c r="P42" i="36"/>
  <c r="Q41" i="36"/>
  <c r="R40" i="36" s="1"/>
  <c r="C6" i="36"/>
  <c r="E5" i="36"/>
  <c r="D5" i="36"/>
  <c r="D6" i="36" l="1"/>
  <c r="C7" i="36"/>
  <c r="E6" i="36"/>
  <c r="E7" i="36" l="1"/>
  <c r="D7" i="36"/>
  <c r="C8" i="36"/>
  <c r="C9" i="36" l="1"/>
  <c r="E8" i="36"/>
  <c r="D8" i="36"/>
  <c r="C10" i="36" l="1"/>
  <c r="E9" i="36"/>
  <c r="D9" i="36"/>
  <c r="C11" i="36" l="1"/>
  <c r="D10" i="36"/>
  <c r="E10" i="36"/>
  <c r="C12" i="36" l="1"/>
  <c r="E11" i="36"/>
  <c r="D11" i="36"/>
  <c r="D12" i="36" l="1"/>
  <c r="C13" i="36"/>
  <c r="E12" i="36"/>
  <c r="E13" i="36" l="1"/>
  <c r="D13" i="36"/>
  <c r="C14" i="36"/>
  <c r="C15" i="36" l="1"/>
  <c r="E14" i="36"/>
  <c r="D14" i="36"/>
  <c r="C16" i="36" l="1"/>
  <c r="E15" i="36"/>
  <c r="D15" i="36"/>
  <c r="D16" i="36" l="1"/>
  <c r="C17" i="36"/>
  <c r="E16" i="36"/>
  <c r="E17" i="36" l="1"/>
  <c r="D17" i="36"/>
  <c r="C18" i="36"/>
  <c r="C19" i="36" l="1"/>
  <c r="E18" i="36"/>
  <c r="D18" i="36"/>
  <c r="C20" i="36" l="1"/>
  <c r="E19" i="36"/>
  <c r="D19" i="36"/>
  <c r="D20" i="36" l="1"/>
  <c r="C21" i="36"/>
  <c r="E20" i="36"/>
  <c r="E21" i="36" l="1"/>
  <c r="D21" i="36"/>
  <c r="C22" i="36"/>
  <c r="C23" i="36" l="1"/>
  <c r="E22" i="36"/>
  <c r="D22" i="36"/>
  <c r="C24" i="36" l="1"/>
  <c r="E23" i="36"/>
  <c r="D23" i="36"/>
  <c r="D24" i="36" l="1"/>
  <c r="C25" i="36"/>
  <c r="E24" i="36"/>
  <c r="E25" i="36" l="1"/>
  <c r="D25" i="36"/>
  <c r="C26" i="36"/>
  <c r="C27" i="36" l="1"/>
  <c r="E26" i="36"/>
  <c r="D26" i="36"/>
  <c r="C28" i="36" l="1"/>
  <c r="E27" i="36"/>
  <c r="D27" i="36"/>
  <c r="D28" i="36" l="1"/>
  <c r="C29" i="36"/>
  <c r="E28" i="36"/>
  <c r="E29" i="36" l="1"/>
  <c r="D29" i="36"/>
  <c r="C30" i="36"/>
  <c r="C31" i="36" l="1"/>
  <c r="E30" i="36"/>
  <c r="D30" i="36"/>
  <c r="C32" i="36" l="1"/>
  <c r="E31" i="36"/>
  <c r="D31" i="36"/>
  <c r="D32" i="36" l="1"/>
  <c r="C33" i="36"/>
  <c r="E32" i="36"/>
  <c r="E33" i="36" l="1"/>
  <c r="D33" i="36"/>
  <c r="C34" i="36"/>
  <c r="C35" i="36" l="1"/>
  <c r="E34" i="36"/>
  <c r="D34" i="36"/>
  <c r="C36" i="36" l="1"/>
  <c r="E35" i="36"/>
  <c r="D35" i="36"/>
  <c r="D36" i="36" l="1"/>
  <c r="C37" i="36"/>
  <c r="E36" i="36"/>
  <c r="E37" i="36" l="1"/>
  <c r="D37" i="36"/>
  <c r="C38" i="36"/>
  <c r="C39" i="36" l="1"/>
  <c r="E38" i="36"/>
  <c r="D38" i="36"/>
  <c r="C40" i="36" l="1"/>
  <c r="E39" i="36"/>
  <c r="D39" i="36"/>
  <c r="D40" i="36" l="1"/>
  <c r="C41" i="36"/>
  <c r="E40" i="36"/>
  <c r="E41" i="36" l="1"/>
  <c r="D41" i="36"/>
  <c r="C42" i="36"/>
  <c r="C43" i="36" l="1"/>
  <c r="E42" i="36"/>
  <c r="D42" i="36"/>
  <c r="C44" i="36" l="1"/>
  <c r="E43" i="36"/>
  <c r="D43" i="36"/>
  <c r="D44" i="36" l="1"/>
  <c r="C45" i="36"/>
  <c r="E44" i="36"/>
  <c r="E45" i="36" l="1"/>
  <c r="D45" i="36"/>
  <c r="C46" i="36"/>
  <c r="C47" i="36" l="1"/>
  <c r="E46" i="36"/>
  <c r="D46" i="36"/>
  <c r="C48" i="36" l="1"/>
  <c r="E47" i="36"/>
  <c r="D47" i="36"/>
  <c r="D48" i="36" l="1"/>
  <c r="I10" i="36" s="1"/>
  <c r="C49" i="36"/>
  <c r="E48" i="36"/>
  <c r="J10" i="36" s="1"/>
  <c r="C55" i="36" l="1"/>
  <c r="C54" i="36"/>
  <c r="C53" i="36"/>
  <c r="C52" i="36"/>
  <c r="C51" i="36"/>
</calcChain>
</file>

<file path=xl/sharedStrings.xml><?xml version="1.0" encoding="utf-8"?>
<sst xmlns="http://schemas.openxmlformats.org/spreadsheetml/2006/main" count="12" uniqueCount="11">
  <si>
    <t>Forecast</t>
  </si>
  <si>
    <t>MAPE</t>
  </si>
  <si>
    <t>Month</t>
  </si>
  <si>
    <t>Actual Sales</t>
  </si>
  <si>
    <t>SES(0.2)</t>
  </si>
  <si>
    <t xml:space="preserve">Model Validation </t>
  </si>
  <si>
    <t>RMSE</t>
  </si>
  <si>
    <t>SSE</t>
  </si>
  <si>
    <t>Future Forecast</t>
  </si>
  <si>
    <t>Alpha</t>
  </si>
  <si>
    <r>
      <t>F</t>
    </r>
    <r>
      <rPr>
        <vertAlign val="subscript"/>
        <sz val="18"/>
        <color rgb="FF404040"/>
        <rFont val="Trebuchet MS"/>
        <family val="2"/>
      </rPr>
      <t>t+1</t>
    </r>
    <r>
      <rPr>
        <sz val="18"/>
        <color rgb="FF404040"/>
        <rFont val="Trebuchet MS"/>
        <family val="2"/>
      </rPr>
      <t>= α*d</t>
    </r>
    <r>
      <rPr>
        <vertAlign val="subscript"/>
        <sz val="18"/>
        <color rgb="FF404040"/>
        <rFont val="Trebuchet MS"/>
        <family val="2"/>
      </rPr>
      <t>t</t>
    </r>
    <r>
      <rPr>
        <sz val="18"/>
        <color rgb="FF404040"/>
        <rFont val="Trebuchet MS"/>
        <family val="2"/>
      </rPr>
      <t xml:space="preserve"> +(1- α)*F</t>
    </r>
    <r>
      <rPr>
        <vertAlign val="subscript"/>
        <sz val="18"/>
        <color rgb="FF404040"/>
        <rFont val="Trebuchet MS"/>
        <family val="2"/>
      </rPr>
      <t xml:space="preserve">t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</si>
</sst>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0.0"/>
    <numFmt numFmtId="166" formatCode="[$-14009]d/m/yy;@"/>
    <numFmt numFmtId="167" formatCode="0.0%"/>
    <numFmt numFmtId="168" formatCode="_([$€-2]* #,##0.00_);_([$€-2]* \(#,##0.00\);_([$€-2]* &quot;-&quot;??_)"/>
    <numFmt numFmtId="169" formatCode="_ * #,##0.00_ ;_ * \-#,##0.00_ ;_ * &quot;-&quot;??_ ;_ @_ "/>
  </numFmts>
  <fonts count="3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Verdana"/>
      <family val="2"/>
    </font>
    <font>
      <sz val="10"/>
      <name val="Verdana"/>
      <family val="2"/>
    </font>
    <font>
      <sz val="10"/>
      <color indexed="8"/>
      <name val="Verdana"/>
      <family val="2"/>
    </font>
    <font>
      <sz val="11"/>
      <color indexed="8"/>
      <name val="Calibri"/>
      <family val="2"/>
    </font>
    <font>
      <sz val="8"/>
      <name val="Verdana"/>
      <family val="2"/>
    </font>
    <font>
      <sz val="8"/>
      <color indexed="53"/>
      <name val="Verdana"/>
      <family val="2"/>
    </font>
    <font>
      <sz val="8"/>
      <name val="Comic Sans MS"/>
      <family val="4"/>
    </font>
    <font>
      <b/>
      <sz val="8"/>
      <name val="Comic Sans MS"/>
      <family val="4"/>
    </font>
    <font>
      <sz val="10"/>
      <color indexed="55"/>
      <name val="Arial"/>
      <family val="2"/>
    </font>
    <font>
      <b/>
      <sz val="10"/>
      <color indexed="9"/>
      <name val="Verdana"/>
      <family val="2"/>
    </font>
    <font>
      <sz val="10"/>
      <name val="Tahoma"/>
      <family val="2"/>
    </font>
    <font>
      <b/>
      <sz val="9"/>
      <color indexed="23"/>
      <name val="Verdana"/>
      <family val="2"/>
    </font>
    <font>
      <sz val="9"/>
      <color indexed="23"/>
      <name val="Verdana"/>
      <family val="2"/>
    </font>
    <font>
      <sz val="14"/>
      <color indexed="23"/>
      <name val="Verdana"/>
      <family val="2"/>
    </font>
    <font>
      <b/>
      <sz val="10"/>
      <color indexed="23"/>
      <name val="Verdana"/>
      <family val="2"/>
    </font>
    <font>
      <b/>
      <sz val="10"/>
      <name val="Comic Sans MS"/>
      <family val="4"/>
    </font>
    <font>
      <sz val="18"/>
      <color rgb="FF404040"/>
      <name val="Trebuchet MS"/>
      <family val="2"/>
    </font>
    <font>
      <vertAlign val="subscript"/>
      <sz val="18"/>
      <color rgb="FF404040"/>
      <name val="Trebuchet MS"/>
      <family val="2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5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</patternFill>
    </fill>
    <fill>
      <patternFill patternType="solid">
        <fgColor indexed="8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9"/>
      </left>
      <right style="thin">
        <color indexed="23"/>
      </right>
      <top style="thin">
        <color indexed="9"/>
      </top>
      <bottom style="thin">
        <color indexed="23"/>
      </bottom>
      <diagonal/>
    </border>
    <border>
      <left style="thin">
        <color indexed="23"/>
      </left>
      <right/>
      <top/>
      <bottom/>
      <diagonal/>
    </border>
    <border>
      <left/>
      <right/>
      <top style="thin">
        <color indexed="23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84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" fillId="7" borderId="8" applyNumberFormat="0" applyAlignment="0" applyProtection="0"/>
    <xf numFmtId="0" fontId="14" fillId="0" borderId="0" applyNumberFormat="0" applyFill="0" applyBorder="0" applyAlignment="0" applyProtection="0"/>
    <xf numFmtId="0" fontId="2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33" borderId="0">
      <alignment horizontal="center"/>
    </xf>
    <xf numFmtId="4" fontId="20" fillId="34" borderId="0" applyBorder="0" applyAlignment="0" applyProtection="0"/>
    <xf numFmtId="4" fontId="21" fillId="35" borderId="0" applyBorder="0" applyAlignment="0" applyProtection="0"/>
    <xf numFmtId="0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7" fontId="22" fillId="0" borderId="0" applyFont="0" applyFill="0" applyBorder="0" applyAlignment="0" applyProtection="0"/>
    <xf numFmtId="0" fontId="23" fillId="0" borderId="0" applyNumberFormat="0">
      <alignment vertical="top" wrapText="1"/>
    </xf>
    <xf numFmtId="0" fontId="23" fillId="0" borderId="0" applyNumberFormat="0">
      <alignment vertical="top"/>
    </xf>
    <xf numFmtId="0" fontId="24" fillId="0" borderId="0" applyNumberFormat="0">
      <alignment vertical="top" wrapText="1"/>
    </xf>
    <xf numFmtId="0" fontId="25" fillId="0" borderId="0" applyNumberFormat="0">
      <alignment vertical="top" wrapText="1"/>
    </xf>
    <xf numFmtId="0" fontId="26" fillId="0" borderId="0" applyNumberFormat="0">
      <alignment vertical="top" wrapText="1"/>
    </xf>
    <xf numFmtId="4" fontId="19" fillId="36" borderId="0" applyBorder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4" fontId="18" fillId="0" borderId="0" applyFont="0" applyFill="0" applyBorder="0" applyAlignment="0" applyProtection="0"/>
    <xf numFmtId="3" fontId="20" fillId="37" borderId="0" applyNumberFormat="0" applyBorder="0" applyAlignment="0" applyProtection="0"/>
    <xf numFmtId="168" fontId="18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8" fillId="38" borderId="0" applyNumberFormat="0" applyProtection="0">
      <alignment horizontal="right"/>
    </xf>
    <xf numFmtId="0" fontId="29" fillId="0" borderId="0"/>
    <xf numFmtId="0" fontId="18" fillId="0" borderId="0"/>
    <xf numFmtId="0" fontId="18" fillId="0" borderId="0"/>
    <xf numFmtId="0" fontId="2" fillId="0" borderId="0"/>
    <xf numFmtId="0" fontId="20" fillId="0" borderId="0"/>
    <xf numFmtId="0" fontId="18" fillId="0" borderId="0"/>
    <xf numFmtId="9" fontId="18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30" fillId="0" borderId="11">
      <alignment horizontal="right"/>
    </xf>
    <xf numFmtId="0" fontId="30" fillId="36" borderId="11">
      <alignment horizontal="right"/>
    </xf>
    <xf numFmtId="0" fontId="31" fillId="0" borderId="12"/>
    <xf numFmtId="4" fontId="28" fillId="39" borderId="0" applyBorder="0" applyProtection="0"/>
    <xf numFmtId="0" fontId="32" fillId="0" borderId="13"/>
    <xf numFmtId="0" fontId="33" fillId="0" borderId="0" applyNumberFormat="0" applyAlignment="0" applyProtection="0"/>
    <xf numFmtId="0" fontId="33" fillId="0" borderId="12"/>
    <xf numFmtId="0" fontId="34" fillId="0" borderId="0" applyNumberFormat="0" applyFill="0" applyBorder="0" applyProtection="0">
      <alignment horizontal="left"/>
    </xf>
    <xf numFmtId="9" fontId="2" fillId="0" borderId="0" applyFont="0" applyFill="0" applyBorder="0" applyAlignment="0" applyProtection="0"/>
    <xf numFmtId="169" fontId="2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Fill="1"/>
    <xf numFmtId="9" fontId="0" fillId="0" borderId="19" xfId="82" applyFont="1" applyBorder="1" applyAlignment="1">
      <alignment horizontal="center" vertical="center"/>
    </xf>
    <xf numFmtId="9" fontId="0" fillId="0" borderId="0" xfId="82" applyFont="1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1" fillId="41" borderId="15" xfId="0" applyFont="1" applyFill="1" applyBorder="1" applyAlignment="1">
      <alignment horizontal="center" vertical="center"/>
    </xf>
    <xf numFmtId="0" fontId="1" fillId="41" borderId="16" xfId="0" applyFont="1" applyFill="1" applyBorder="1" applyAlignment="1">
      <alignment horizontal="center" vertical="center"/>
    </xf>
    <xf numFmtId="1" fontId="1" fillId="41" borderId="16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5" xfId="0" applyBorder="1"/>
    <xf numFmtId="1" fontId="0" fillId="0" borderId="20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" fontId="1" fillId="41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0" fillId="0" borderId="18" xfId="0" applyNumberFormat="1" applyBorder="1" applyAlignment="1">
      <alignment horizontal="center" vertical="center"/>
    </xf>
    <xf numFmtId="1" fontId="0" fillId="0" borderId="31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" fontId="0" fillId="40" borderId="30" xfId="0" applyNumberFormat="1" applyFill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0" borderId="33" xfId="0" applyNumberFormat="1" applyBorder="1" applyAlignment="1">
      <alignment horizontal="center" vertical="center"/>
    </xf>
    <xf numFmtId="1" fontId="0" fillId="0" borderId="34" xfId="0" applyNumberFormat="1" applyBorder="1" applyAlignment="1">
      <alignment horizontal="center" vertical="center"/>
    </xf>
    <xf numFmtId="1" fontId="0" fillId="0" borderId="35" xfId="0" applyNumberFormat="1" applyBorder="1" applyAlignment="1">
      <alignment horizontal="center" vertical="center"/>
    </xf>
    <xf numFmtId="1" fontId="0" fillId="0" borderId="28" xfId="0" applyNumberFormat="1" applyBorder="1" applyAlignment="1">
      <alignment horizontal="center" vertical="center"/>
    </xf>
    <xf numFmtId="1" fontId="0" fillId="0" borderId="29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36" xfId="0" applyNumberFormat="1" applyBorder="1" applyAlignment="1">
      <alignment horizontal="center" vertical="center"/>
    </xf>
    <xf numFmtId="0" fontId="16" fillId="40" borderId="18" xfId="0" applyFont="1" applyFill="1" applyBorder="1" applyAlignment="1">
      <alignment horizontal="center" vertical="center"/>
    </xf>
    <xf numFmtId="0" fontId="16" fillId="40" borderId="16" xfId="0" applyFont="1" applyFill="1" applyBorder="1" applyAlignment="1">
      <alignment horizontal="center" vertical="center"/>
    </xf>
    <xf numFmtId="0" fontId="16" fillId="40" borderId="17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42" borderId="37" xfId="0" applyFont="1" applyFill="1" applyBorder="1" applyAlignment="1">
      <alignment horizontal="center" vertical="center"/>
    </xf>
    <xf numFmtId="0" fontId="35" fillId="0" borderId="0" xfId="0" applyFont="1"/>
    <xf numFmtId="165" fontId="0" fillId="0" borderId="25" xfId="0" applyNumberFormat="1" applyBorder="1" applyAlignment="1">
      <alignment horizontal="center" vertical="center"/>
    </xf>
    <xf numFmtId="0" fontId="1" fillId="43" borderId="22" xfId="0" applyFont="1" applyFill="1" applyBorder="1" applyAlignment="1">
      <alignment horizontal="center"/>
    </xf>
    <xf numFmtId="0" fontId="1" fillId="43" borderId="23" xfId="0" applyFont="1" applyFill="1" applyBorder="1" applyAlignment="1">
      <alignment horizontal="center"/>
    </xf>
    <xf numFmtId="0" fontId="1" fillId="43" borderId="24" xfId="0" applyFont="1" applyFill="1" applyBorder="1" applyAlignment="1">
      <alignment horizontal="center"/>
    </xf>
    <xf numFmtId="1" fontId="0" fillId="0" borderId="26" xfId="0" applyNumberFormat="1" applyBorder="1" applyAlignment="1">
      <alignment horizontal="center" vertical="center"/>
    </xf>
    <xf numFmtId="1" fontId="0" fillId="0" borderId="27" xfId="0" applyNumberFormat="1" applyBorder="1" applyAlignment="1">
      <alignment horizontal="center" vertical="center"/>
    </xf>
  </cellXfs>
  <cellStyles count="8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bullet" xfId="43" xr:uid="{00000000-0005-0000-0000-000019000000}"/>
    <cellStyle name="calc1" xfId="44" xr:uid="{00000000-0005-0000-0000-00001A000000}"/>
    <cellStyle name="calc2" xfId="45" xr:uid="{00000000-0005-0000-0000-00001B000000}"/>
    <cellStyle name="Calculation" xfId="11" builtinId="22" customBuiltin="1"/>
    <cellStyle name="Check Cell" xfId="13" builtinId="23" customBuiltin="1"/>
    <cellStyle name="Comma 2" xfId="46" xr:uid="{00000000-0005-0000-0000-00001E000000}"/>
    <cellStyle name="Comma 2 2" xfId="47" xr:uid="{00000000-0005-0000-0000-00001F000000}"/>
    <cellStyle name="Comma 3" xfId="48" xr:uid="{00000000-0005-0000-0000-000020000000}"/>
    <cellStyle name="Comma 4" xfId="49" xr:uid="{00000000-0005-0000-0000-000021000000}"/>
    <cellStyle name="Comma 5" xfId="83" xr:uid="{00000000-0005-0000-0000-000022000000}"/>
    <cellStyle name="comment1" xfId="50" xr:uid="{00000000-0005-0000-0000-000023000000}"/>
    <cellStyle name="comment1flat" xfId="51" xr:uid="{00000000-0005-0000-0000-000024000000}"/>
    <cellStyle name="comment1orange" xfId="52" xr:uid="{00000000-0005-0000-0000-000025000000}"/>
    <cellStyle name="comment2" xfId="53" xr:uid="{00000000-0005-0000-0000-000026000000}"/>
    <cellStyle name="comment2bold" xfId="54" xr:uid="{00000000-0005-0000-0000-000027000000}"/>
    <cellStyle name="conclusion" xfId="55" xr:uid="{00000000-0005-0000-0000-000028000000}"/>
    <cellStyle name="Currency 2" xfId="56" xr:uid="{00000000-0005-0000-0000-000029000000}"/>
    <cellStyle name="Currency 2 2" xfId="57" xr:uid="{00000000-0005-0000-0000-00002A000000}"/>
    <cellStyle name="Currency 2 2 2" xfId="58" xr:uid="{00000000-0005-0000-0000-00002B000000}"/>
    <cellStyle name="Currency 2 3" xfId="59" xr:uid="{00000000-0005-0000-0000-00002C000000}"/>
    <cellStyle name="Currency 2 4" xfId="60" xr:uid="{00000000-0005-0000-0000-00002D000000}"/>
    <cellStyle name="Currency 3" xfId="61" xr:uid="{00000000-0005-0000-0000-00002E000000}"/>
    <cellStyle name="data" xfId="62" xr:uid="{00000000-0005-0000-0000-00002F000000}"/>
    <cellStyle name="Euro" xfId="63" xr:uid="{00000000-0005-0000-0000-000030000000}"/>
    <cellStyle name="Explanatory Text" xfId="16" builtinId="53" customBuiltin="1"/>
    <cellStyle name="fade" xfId="64" xr:uid="{00000000-0005-0000-0000-000032000000}"/>
    <cellStyle name="Good" xfId="6" builtinId="26" customBuiltin="1"/>
    <cellStyle name="head" xfId="65" xr:uid="{00000000-0005-0000-0000-000034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3D000000}"/>
    <cellStyle name="Normal 3" xfId="66" xr:uid="{00000000-0005-0000-0000-00003E000000}"/>
    <cellStyle name="Normal 3 2" xfId="67" xr:uid="{00000000-0005-0000-0000-00003F000000}"/>
    <cellStyle name="Normal 4" xfId="68" xr:uid="{00000000-0005-0000-0000-000040000000}"/>
    <cellStyle name="Normal 4 2" xfId="69" xr:uid="{00000000-0005-0000-0000-000041000000}"/>
    <cellStyle name="Normal 5" xfId="70" xr:uid="{00000000-0005-0000-0000-000042000000}"/>
    <cellStyle name="Normal 6" xfId="71" xr:uid="{00000000-0005-0000-0000-000043000000}"/>
    <cellStyle name="Note" xfId="15" builtinId="10" customBuiltin="1"/>
    <cellStyle name="Output" xfId="10" builtinId="21" customBuiltin="1"/>
    <cellStyle name="Percent" xfId="82" builtinId="5"/>
    <cellStyle name="Percent 2" xfId="72" xr:uid="{00000000-0005-0000-0000-000047000000}"/>
    <cellStyle name="Percent 3" xfId="73" xr:uid="{00000000-0005-0000-0000-000048000000}"/>
    <cellStyle name="qtag" xfId="74" xr:uid="{00000000-0005-0000-0000-000049000000}"/>
    <cellStyle name="qtagorange" xfId="75" xr:uid="{00000000-0005-0000-0000-00004A000000}"/>
    <cellStyle name="qtext" xfId="76" xr:uid="{00000000-0005-0000-0000-00004B000000}"/>
    <cellStyle name="result" xfId="77" xr:uid="{00000000-0005-0000-0000-00004C000000}"/>
    <cellStyle name="section" xfId="78" xr:uid="{00000000-0005-0000-0000-00004D000000}"/>
    <cellStyle name="subsection" xfId="79" xr:uid="{00000000-0005-0000-0000-00004E000000}"/>
    <cellStyle name="subtitle" xfId="80" xr:uid="{00000000-0005-0000-0000-00004F000000}"/>
    <cellStyle name="text" xfId="81" xr:uid="{00000000-0005-0000-0000-000050000000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SES!$B$3:$B$49</c:f>
              <c:numCache>
                <c:formatCode>General</c:formatCode>
                <c:ptCount val="47"/>
                <c:pt idx="0">
                  <c:v>175</c:v>
                </c:pt>
                <c:pt idx="1">
                  <c:v>179</c:v>
                </c:pt>
                <c:pt idx="2">
                  <c:v>155</c:v>
                </c:pt>
                <c:pt idx="3">
                  <c:v>166</c:v>
                </c:pt>
                <c:pt idx="4">
                  <c:v>161</c:v>
                </c:pt>
                <c:pt idx="5">
                  <c:v>153</c:v>
                </c:pt>
                <c:pt idx="6">
                  <c:v>184</c:v>
                </c:pt>
                <c:pt idx="7">
                  <c:v>198</c:v>
                </c:pt>
                <c:pt idx="8">
                  <c:v>161</c:v>
                </c:pt>
                <c:pt idx="9">
                  <c:v>174</c:v>
                </c:pt>
                <c:pt idx="10">
                  <c:v>175</c:v>
                </c:pt>
                <c:pt idx="11">
                  <c:v>154</c:v>
                </c:pt>
                <c:pt idx="12">
                  <c:v>164</c:v>
                </c:pt>
                <c:pt idx="13">
                  <c:v>166</c:v>
                </c:pt>
                <c:pt idx="14">
                  <c:v>177</c:v>
                </c:pt>
                <c:pt idx="15">
                  <c:v>178</c:v>
                </c:pt>
                <c:pt idx="16">
                  <c:v>191</c:v>
                </c:pt>
                <c:pt idx="17">
                  <c:v>198</c:v>
                </c:pt>
                <c:pt idx="18">
                  <c:v>176</c:v>
                </c:pt>
                <c:pt idx="19">
                  <c:v>158</c:v>
                </c:pt>
                <c:pt idx="20">
                  <c:v>184</c:v>
                </c:pt>
                <c:pt idx="21">
                  <c:v>165</c:v>
                </c:pt>
                <c:pt idx="22">
                  <c:v>153</c:v>
                </c:pt>
                <c:pt idx="23">
                  <c:v>150</c:v>
                </c:pt>
                <c:pt idx="24">
                  <c:v>166</c:v>
                </c:pt>
                <c:pt idx="25">
                  <c:v>196</c:v>
                </c:pt>
                <c:pt idx="26">
                  <c:v>173</c:v>
                </c:pt>
                <c:pt idx="27">
                  <c:v>196</c:v>
                </c:pt>
                <c:pt idx="28">
                  <c:v>151</c:v>
                </c:pt>
                <c:pt idx="29">
                  <c:v>188</c:v>
                </c:pt>
                <c:pt idx="30">
                  <c:v>171</c:v>
                </c:pt>
                <c:pt idx="31">
                  <c:v>200</c:v>
                </c:pt>
                <c:pt idx="32">
                  <c:v>197</c:v>
                </c:pt>
                <c:pt idx="33">
                  <c:v>188</c:v>
                </c:pt>
                <c:pt idx="34">
                  <c:v>151</c:v>
                </c:pt>
                <c:pt idx="35">
                  <c:v>178</c:v>
                </c:pt>
                <c:pt idx="36">
                  <c:v>174</c:v>
                </c:pt>
                <c:pt idx="37">
                  <c:v>157</c:v>
                </c:pt>
                <c:pt idx="38">
                  <c:v>164</c:v>
                </c:pt>
                <c:pt idx="39">
                  <c:v>158</c:v>
                </c:pt>
                <c:pt idx="40">
                  <c:v>155</c:v>
                </c:pt>
                <c:pt idx="41">
                  <c:v>182</c:v>
                </c:pt>
                <c:pt idx="42">
                  <c:v>197</c:v>
                </c:pt>
                <c:pt idx="43">
                  <c:v>183</c:v>
                </c:pt>
                <c:pt idx="44">
                  <c:v>168</c:v>
                </c:pt>
                <c:pt idx="45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B3-4812-BB0F-28BC6EEB2CF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SES!$C$3:$C$49</c:f>
              <c:numCache>
                <c:formatCode>0</c:formatCode>
                <c:ptCount val="47"/>
                <c:pt idx="0">
                  <c:v>160</c:v>
                </c:pt>
                <c:pt idx="1">
                  <c:v>161.5</c:v>
                </c:pt>
                <c:pt idx="2">
                  <c:v>163.25</c:v>
                </c:pt>
                <c:pt idx="3">
                  <c:v>162.42500000000001</c:v>
                </c:pt>
                <c:pt idx="4">
                  <c:v>162.7825</c:v>
                </c:pt>
                <c:pt idx="5">
                  <c:v>162.60425000000001</c:v>
                </c:pt>
                <c:pt idx="6">
                  <c:v>161.64382500000002</c:v>
                </c:pt>
                <c:pt idx="7">
                  <c:v>163.87944250000004</c:v>
                </c:pt>
                <c:pt idx="8">
                  <c:v>167.29149825000005</c:v>
                </c:pt>
                <c:pt idx="9">
                  <c:v>166.66234842500003</c:v>
                </c:pt>
                <c:pt idx="10">
                  <c:v>167.39611358250005</c:v>
                </c:pt>
                <c:pt idx="11">
                  <c:v>168.15650222425006</c:v>
                </c:pt>
                <c:pt idx="12">
                  <c:v>166.74085200182506</c:v>
                </c:pt>
                <c:pt idx="13">
                  <c:v>166.46676680164256</c:v>
                </c:pt>
                <c:pt idx="14">
                  <c:v>166.4200901214783</c:v>
                </c:pt>
                <c:pt idx="15">
                  <c:v>167.47808110933045</c:v>
                </c:pt>
                <c:pt idx="16">
                  <c:v>168.53027299839741</c:v>
                </c:pt>
                <c:pt idx="17">
                  <c:v>170.77724569855766</c:v>
                </c:pt>
                <c:pt idx="18">
                  <c:v>173.4995211287019</c:v>
                </c:pt>
                <c:pt idx="19">
                  <c:v>173.7495690158317</c:v>
                </c:pt>
                <c:pt idx="20">
                  <c:v>172.17461211424853</c:v>
                </c:pt>
                <c:pt idx="21">
                  <c:v>173.35715090282369</c:v>
                </c:pt>
                <c:pt idx="22">
                  <c:v>172.52143581254131</c:v>
                </c:pt>
                <c:pt idx="23">
                  <c:v>170.56929223128719</c:v>
                </c:pt>
                <c:pt idx="24">
                  <c:v>168.51236300815847</c:v>
                </c:pt>
                <c:pt idx="25">
                  <c:v>168.26112670734261</c:v>
                </c:pt>
                <c:pt idx="26">
                  <c:v>171.03501403660835</c:v>
                </c:pt>
                <c:pt idx="27">
                  <c:v>171.23151263294753</c:v>
                </c:pt>
                <c:pt idx="28">
                  <c:v>173.70836136965278</c:v>
                </c:pt>
                <c:pt idx="29">
                  <c:v>171.43752523268751</c:v>
                </c:pt>
                <c:pt idx="30">
                  <c:v>173.09377270941877</c:v>
                </c:pt>
                <c:pt idx="31">
                  <c:v>172.8843954384769</c:v>
                </c:pt>
                <c:pt idx="32">
                  <c:v>175.59595589462921</c:v>
                </c:pt>
                <c:pt idx="33">
                  <c:v>177.73636030516627</c:v>
                </c:pt>
                <c:pt idx="34">
                  <c:v>178.76272427464966</c:v>
                </c:pt>
                <c:pt idx="35">
                  <c:v>175.9864518471847</c:v>
                </c:pt>
                <c:pt idx="36">
                  <c:v>176.18780666246624</c:v>
                </c:pt>
                <c:pt idx="37">
                  <c:v>175.96902599621964</c:v>
                </c:pt>
                <c:pt idx="38">
                  <c:v>174.07212339659768</c:v>
                </c:pt>
                <c:pt idx="39">
                  <c:v>173.06491105693792</c:v>
                </c:pt>
                <c:pt idx="40">
                  <c:v>171.55841995124413</c:v>
                </c:pt>
                <c:pt idx="41">
                  <c:v>169.90257795611973</c:v>
                </c:pt>
                <c:pt idx="42">
                  <c:v>171.11232016050775</c:v>
                </c:pt>
                <c:pt idx="43">
                  <c:v>173.701088144457</c:v>
                </c:pt>
                <c:pt idx="44">
                  <c:v>174.63097933001131</c:v>
                </c:pt>
                <c:pt idx="45">
                  <c:v>173.96788139701019</c:v>
                </c:pt>
                <c:pt idx="46">
                  <c:v>174.27109325730916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B3-4812-BB0F-28BC6EEB2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099944"/>
        <c:axId val="442104208"/>
      </c:lineChart>
      <c:catAx>
        <c:axId val="442099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104208"/>
        <c:crosses val="autoZero"/>
        <c:auto val="1"/>
        <c:lblAlgn val="ctr"/>
        <c:lblOffset val="100"/>
        <c:noMultiLvlLbl val="0"/>
      </c:catAx>
      <c:valAx>
        <c:axId val="44210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099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190500</xdr:colOff>
      <xdr:row>6</xdr:row>
      <xdr:rowOff>9525</xdr:rowOff>
    </xdr:from>
    <xdr:to>
      <xdr:col>20</xdr:col>
      <xdr:colOff>495300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7BACB1-B9FD-4727-9DC4-8F4D68368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PD/Documents/Downloads/ExcelLookupFunctionsSeries1-15%20Finishe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Users/PRISTINE/AppData/Local/Temp/Rar$DI29.6424/exercise-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Documents%20and%20Settings/PRISTINE_PC/Desktop/PD/Mizuho/Day7/Ques-Day7-v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Documents%20and%20Settings/PRISTINE_PC/Desktop/PD/Mizuho/Day7/Answers-Day7-v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Documents%20and%20Settings/PRISTINE_PC/Desktop/PD/Mizuho/Day5/Ques-Day5-v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pd/HP%20Laptop/PD/HSBC%20v2/Excel%20Books/Excel/examples%202003/Excel%20ExamplesConverted/Chapter14/Analysi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kupDetails"/>
      <sheetName val="Table1"/>
      <sheetName val="VLOOKUP"/>
      <sheetName val="HLOOKUP"/>
      <sheetName val="LOOKUP"/>
      <sheetName val="MATCH"/>
      <sheetName val="INDEX"/>
      <sheetName val="MATCH &amp; INDEX"/>
      <sheetName val="CHOOSE"/>
      <sheetName val="Intersector Operator"/>
    </sheetNames>
    <sheetDataSet>
      <sheetData sheetId="0" refreshError="1"/>
      <sheetData sheetId="1">
        <row r="1">
          <cell r="A1">
            <v>1</v>
          </cell>
          <cell r="B1" t="str">
            <v>Suix</v>
          </cell>
        </row>
        <row r="2">
          <cell r="A2">
            <v>2</v>
          </cell>
          <cell r="B2" t="str">
            <v>Fred</v>
          </cell>
        </row>
        <row r="3">
          <cell r="A3">
            <v>3</v>
          </cell>
          <cell r="B3" t="str">
            <v>Chin</v>
          </cell>
        </row>
        <row r="4">
          <cell r="A4">
            <v>4</v>
          </cell>
          <cell r="B4" t="str">
            <v>Sheliadawn</v>
          </cell>
        </row>
      </sheetData>
      <sheetData sheetId="2">
        <row r="20">
          <cell r="B20" t="str">
            <v>Product 1</v>
          </cell>
        </row>
        <row r="31">
          <cell r="B31" t="str">
            <v>Boom01</v>
          </cell>
        </row>
        <row r="32">
          <cell r="B32" t="str">
            <v>Boom02</v>
          </cell>
        </row>
        <row r="33">
          <cell r="B33" t="str">
            <v>Boom03</v>
          </cell>
        </row>
        <row r="34">
          <cell r="B34" t="str">
            <v>Boom04</v>
          </cell>
        </row>
        <row r="35">
          <cell r="B35" t="str">
            <v>Boom05</v>
          </cell>
        </row>
        <row r="36">
          <cell r="B36" t="str">
            <v>Boom06</v>
          </cell>
        </row>
        <row r="37">
          <cell r="B37" t="str">
            <v>Boom07</v>
          </cell>
        </row>
        <row r="38">
          <cell r="B38" t="str">
            <v>Boom08</v>
          </cell>
        </row>
        <row r="39">
          <cell r="B39" t="str">
            <v>Boom09</v>
          </cell>
        </row>
        <row r="70">
          <cell r="I70">
            <v>0</v>
          </cell>
          <cell r="J70">
            <v>0</v>
          </cell>
          <cell r="K70">
            <v>50000</v>
          </cell>
          <cell r="M70">
            <v>0.15</v>
          </cell>
        </row>
        <row r="71">
          <cell r="I71">
            <v>50001</v>
          </cell>
          <cell r="J71">
            <v>50000</v>
          </cell>
          <cell r="K71">
            <v>75000</v>
          </cell>
          <cell r="L71">
            <v>7500</v>
          </cell>
          <cell r="M71">
            <v>0.25</v>
          </cell>
        </row>
        <row r="72">
          <cell r="I72">
            <v>75001</v>
          </cell>
          <cell r="J72">
            <v>75000</v>
          </cell>
          <cell r="K72">
            <v>100000</v>
          </cell>
          <cell r="L72">
            <v>13750</v>
          </cell>
          <cell r="M72">
            <v>0.34</v>
          </cell>
        </row>
        <row r="73">
          <cell r="I73">
            <v>100001</v>
          </cell>
          <cell r="J73">
            <v>100000</v>
          </cell>
          <cell r="K73">
            <v>335000</v>
          </cell>
          <cell r="L73">
            <v>22250</v>
          </cell>
          <cell r="M73">
            <v>0.39</v>
          </cell>
        </row>
        <row r="74">
          <cell r="I74">
            <v>335001</v>
          </cell>
          <cell r="J74">
            <v>335000</v>
          </cell>
          <cell r="K74">
            <v>10000000</v>
          </cell>
          <cell r="L74">
            <v>113900</v>
          </cell>
          <cell r="M74">
            <v>0.34</v>
          </cell>
        </row>
        <row r="75">
          <cell r="I75">
            <v>10000001</v>
          </cell>
          <cell r="J75">
            <v>10000000</v>
          </cell>
          <cell r="K75">
            <v>15000000</v>
          </cell>
          <cell r="L75">
            <v>3400000.0000000005</v>
          </cell>
          <cell r="M75">
            <v>0.35</v>
          </cell>
        </row>
        <row r="76">
          <cell r="I76">
            <v>15000001</v>
          </cell>
          <cell r="J76">
            <v>15000000</v>
          </cell>
          <cell r="K76">
            <v>18333333</v>
          </cell>
          <cell r="L76">
            <v>5150000</v>
          </cell>
          <cell r="M76">
            <v>0.38</v>
          </cell>
        </row>
        <row r="77">
          <cell r="I77">
            <v>18333334</v>
          </cell>
          <cell r="J77">
            <v>18333333</v>
          </cell>
          <cell r="L77">
            <v>6416666.54</v>
          </cell>
          <cell r="M77">
            <v>0.35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8">
          <cell r="E8">
            <v>2709</v>
          </cell>
          <cell r="F8">
            <v>1623</v>
          </cell>
        </row>
        <row r="9">
          <cell r="E9">
            <v>3629</v>
          </cell>
          <cell r="F9">
            <v>2750</v>
          </cell>
        </row>
        <row r="10">
          <cell r="E10">
            <v>4783</v>
          </cell>
          <cell r="F10">
            <v>3708</v>
          </cell>
        </row>
        <row r="11">
          <cell r="C11">
            <v>7659</v>
          </cell>
          <cell r="D11">
            <v>6812</v>
          </cell>
          <cell r="E11">
            <v>5626</v>
          </cell>
          <cell r="F11">
            <v>5000</v>
          </cell>
          <cell r="G11">
            <v>3650</v>
          </cell>
        </row>
        <row r="12">
          <cell r="C12">
            <v>8816</v>
          </cell>
          <cell r="D12">
            <v>7938</v>
          </cell>
          <cell r="E12">
            <v>6596</v>
          </cell>
          <cell r="F12">
            <v>5864</v>
          </cell>
          <cell r="G12">
            <v>4679</v>
          </cell>
        </row>
        <row r="13">
          <cell r="E13">
            <v>7992</v>
          </cell>
          <cell r="F13">
            <v>6900</v>
          </cell>
        </row>
        <row r="14">
          <cell r="E14">
            <v>8761</v>
          </cell>
          <cell r="F14">
            <v>7914</v>
          </cell>
        </row>
        <row r="15">
          <cell r="E15">
            <v>9782</v>
          </cell>
          <cell r="F15">
            <v>8736</v>
          </cell>
        </row>
        <row r="16">
          <cell r="E16">
            <v>10937</v>
          </cell>
          <cell r="F16">
            <v>9746</v>
          </cell>
        </row>
        <row r="17">
          <cell r="E17">
            <v>11732</v>
          </cell>
          <cell r="F17">
            <v>10792</v>
          </cell>
        </row>
        <row r="18">
          <cell r="E18">
            <v>12904</v>
          </cell>
          <cell r="F18">
            <v>11667</v>
          </cell>
        </row>
        <row r="19">
          <cell r="E19">
            <v>13840</v>
          </cell>
          <cell r="F19">
            <v>12792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ting"/>
      <sheetName val="Any-Column Lookup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B"/>
      <sheetName val="C"/>
      <sheetName val="D-I"/>
      <sheetName val="DJan"/>
      <sheetName val="DFeb"/>
      <sheetName val="DMar"/>
      <sheetName val="DConsolidated"/>
      <sheetName val="E"/>
      <sheetName val="G"/>
      <sheetName val="H"/>
      <sheetName val="I"/>
      <sheetName val="J"/>
      <sheetName val="J-I"/>
      <sheetName val="J-II"/>
      <sheetName val="J-III"/>
      <sheetName val="J-IV"/>
      <sheetName val="J-V"/>
    </sheetNames>
    <sheetDataSet>
      <sheetData sheetId="0" refreshError="1"/>
      <sheetData sheetId="1" refreshError="1"/>
      <sheetData sheetId="2" refreshError="1"/>
      <sheetData sheetId="3">
        <row r="3">
          <cell r="K3" t="str">
            <v>Jan</v>
          </cell>
        </row>
        <row r="4">
          <cell r="K4" t="str">
            <v>Feb</v>
          </cell>
        </row>
        <row r="5">
          <cell r="K5" t="str">
            <v>Mar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"/>
      <sheetName val="C"/>
      <sheetName val="D-I"/>
      <sheetName val="DJan"/>
      <sheetName val="DFeb"/>
      <sheetName val="DMar"/>
      <sheetName val="DConsolidated"/>
      <sheetName val="E"/>
      <sheetName val="G"/>
      <sheetName val="H"/>
      <sheetName val="I"/>
      <sheetName val="J"/>
      <sheetName val="J-I"/>
      <sheetName val="J-II"/>
      <sheetName val="J-III"/>
      <sheetName val="J-IV"/>
      <sheetName val="J-V"/>
    </sheetNames>
    <sheetDataSet>
      <sheetData sheetId="0" refreshError="1"/>
      <sheetData sheetId="1" refreshError="1"/>
      <sheetData sheetId="2">
        <row r="3">
          <cell r="G3" t="str">
            <v>Bombay</v>
          </cell>
          <cell r="I3" t="str">
            <v>FRM Comprehensive</v>
          </cell>
        </row>
        <row r="4">
          <cell r="G4" t="str">
            <v>Delhi</v>
          </cell>
          <cell r="I4" t="str">
            <v>CFA Comprehensive</v>
          </cell>
        </row>
        <row r="5">
          <cell r="G5" t="str">
            <v>Bangalore</v>
          </cell>
          <cell r="I5" t="str">
            <v>VisualizeFRM</v>
          </cell>
        </row>
        <row r="6">
          <cell r="G6" t="str">
            <v>Singapore</v>
          </cell>
          <cell r="I6" t="str">
            <v>Corporate Training</v>
          </cell>
        </row>
        <row r="7">
          <cell r="G7" t="str">
            <v>Online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B"/>
      <sheetName val="C"/>
      <sheetName val="D"/>
      <sheetName val="E"/>
      <sheetName val="F"/>
      <sheetName val="G"/>
      <sheetName val="H"/>
      <sheetName val="I"/>
      <sheetName val="J"/>
      <sheetName val="K"/>
      <sheetName val="K Answer"/>
      <sheetName val="K Sensitivity"/>
      <sheetName val="K Limits"/>
      <sheetName val="L"/>
      <sheetName val="L-Sol"/>
      <sheetName val="M"/>
      <sheetName val="N"/>
      <sheetName val="O"/>
      <sheetName val="Scroll Bars and Spinners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>
        <row r="7">
          <cell r="C7">
            <v>7200</v>
          </cell>
        </row>
      </sheetData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ture Value"/>
      <sheetName val="Future Value (Data Table)"/>
      <sheetName val="Future Value (2-Inputs)"/>
      <sheetName val="Trend"/>
      <sheetName val="Iterate"/>
      <sheetName val="Correlation"/>
      <sheetName val="Descriptive"/>
      <sheetName val="Histogram"/>
      <sheetName val="Random (Dice Roll)"/>
      <sheetName val="Rank &amp; Percentile"/>
      <sheetName val="Goal Seek"/>
      <sheetName val="Margin"/>
      <sheetName val="Break Even"/>
      <sheetName val="Equations"/>
      <sheetName val="Chart Goal Seek"/>
      <sheetName val="Break Even (Goal Seek)"/>
      <sheetName val="Break Even (Solver)"/>
      <sheetName val="Sheet14"/>
      <sheetName val="Sheet15"/>
      <sheetName val="Sheet16"/>
    </sheetNames>
    <sheetDataSet>
      <sheetData sheetId="0" refreshError="1"/>
      <sheetData sheetId="1" refreshError="1"/>
      <sheetData sheetId="2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/>
      <sheetData sheetId="16">
        <row r="10">
          <cell r="B10">
            <v>193224.57293287982</v>
          </cell>
          <cell r="C10">
            <v>135149.68966776197</v>
          </cell>
        </row>
      </sheetData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61"/>
  <sheetViews>
    <sheetView tabSelected="1" topLeftCell="A4" workbookViewId="0">
      <selection activeCell="J33" sqref="J33"/>
    </sheetView>
  </sheetViews>
  <sheetFormatPr baseColWidth="10" defaultColWidth="8.83203125" defaultRowHeight="15" x14ac:dyDescent="0.2"/>
  <cols>
    <col min="2" max="2" width="11.5" bestFit="1" customWidth="1"/>
    <col min="6" max="6" width="9.1640625" style="1"/>
    <col min="9" max="9" width="11" bestFit="1" customWidth="1"/>
    <col min="10" max="10" width="13.83203125" customWidth="1"/>
  </cols>
  <sheetData>
    <row r="1" spans="1:11" ht="28" thickBot="1" x14ac:dyDescent="0.4">
      <c r="A1" s="6" t="s">
        <v>2</v>
      </c>
      <c r="B1" s="7" t="s">
        <v>3</v>
      </c>
      <c r="C1" s="7" t="s">
        <v>0</v>
      </c>
      <c r="D1" s="8" t="s">
        <v>7</v>
      </c>
      <c r="E1" s="13" t="s">
        <v>1</v>
      </c>
      <c r="F1" s="32"/>
      <c r="G1" s="4">
        <v>0.5</v>
      </c>
      <c r="H1" s="4"/>
      <c r="I1" s="34" t="s">
        <v>9</v>
      </c>
      <c r="K1" s="35" t="s">
        <v>10</v>
      </c>
    </row>
    <row r="2" spans="1:11" ht="16" thickBot="1" x14ac:dyDescent="0.25">
      <c r="A2" s="15">
        <v>1</v>
      </c>
      <c r="B2" s="5">
        <v>160</v>
      </c>
      <c r="C2" s="9"/>
      <c r="D2" s="5">
        <v>0</v>
      </c>
      <c r="E2" s="14"/>
      <c r="F2" s="33"/>
      <c r="G2" s="4"/>
      <c r="H2" s="4"/>
      <c r="I2" s="36">
        <v>0.1</v>
      </c>
    </row>
    <row r="3" spans="1:11" x14ac:dyDescent="0.2">
      <c r="A3" s="15">
        <v>2</v>
      </c>
      <c r="B3" s="5">
        <v>175</v>
      </c>
      <c r="C3" s="9">
        <f>B2</f>
        <v>160</v>
      </c>
      <c r="D3" s="5">
        <f>(B3-C3)^2</f>
        <v>225</v>
      </c>
      <c r="E3" s="3">
        <f>ABS(B3-C3)/B3</f>
        <v>8.5714285714285715E-2</v>
      </c>
      <c r="F3" s="33"/>
      <c r="G3" s="4"/>
      <c r="H3" s="4"/>
      <c r="I3" s="14"/>
    </row>
    <row r="4" spans="1:11" x14ac:dyDescent="0.2">
      <c r="A4" s="15">
        <v>3</v>
      </c>
      <c r="B4" s="5">
        <v>179</v>
      </c>
      <c r="C4" s="9">
        <f>$I$2*B3+(1-$I$2)*C3</f>
        <v>161.5</v>
      </c>
      <c r="D4" s="5">
        <f t="shared" ref="D4:D48" si="0">(B4-C4)^2</f>
        <v>306.25</v>
      </c>
      <c r="E4" s="3">
        <f t="shared" ref="E4:E48" si="1">ABS(B4-C4)/B4</f>
        <v>9.7765363128491614E-2</v>
      </c>
      <c r="F4" s="33"/>
      <c r="G4" s="4"/>
      <c r="H4" s="4"/>
      <c r="I4" s="4"/>
      <c r="J4" s="4"/>
    </row>
    <row r="5" spans="1:11" x14ac:dyDescent="0.2">
      <c r="A5" s="15">
        <v>4</v>
      </c>
      <c r="B5" s="5">
        <v>155</v>
      </c>
      <c r="C5" s="9">
        <f>$I$2*B4+(1-$I$2)*C4</f>
        <v>163.25</v>
      </c>
      <c r="D5" s="5">
        <f t="shared" si="0"/>
        <v>68.0625</v>
      </c>
      <c r="E5" s="3">
        <f t="shared" si="1"/>
        <v>5.32258064516129E-2</v>
      </c>
      <c r="F5" s="33"/>
      <c r="G5" s="4"/>
      <c r="H5" s="4"/>
      <c r="I5" s="4"/>
      <c r="J5" s="4"/>
    </row>
    <row r="6" spans="1:11" ht="16" thickBot="1" x14ac:dyDescent="0.25">
      <c r="A6" s="15">
        <v>5</v>
      </c>
      <c r="B6" s="5">
        <v>166</v>
      </c>
      <c r="C6" s="9">
        <f t="shared" ref="C4:C49" si="2">$I$2*B5+(1-$I$2)*C5</f>
        <v>162.42500000000001</v>
      </c>
      <c r="D6" s="5">
        <f t="shared" si="0"/>
        <v>12.780624999999919</v>
      </c>
      <c r="E6" s="3">
        <f t="shared" si="1"/>
        <v>2.1536144578313186E-2</v>
      </c>
      <c r="F6" s="33"/>
      <c r="G6" s="4"/>
      <c r="H6" s="4"/>
      <c r="I6" s="4"/>
      <c r="J6" s="4"/>
    </row>
    <row r="7" spans="1:11" ht="16" thickBot="1" x14ac:dyDescent="0.25">
      <c r="A7" s="15">
        <v>6</v>
      </c>
      <c r="B7" s="5">
        <v>161</v>
      </c>
      <c r="C7" s="9">
        <f t="shared" si="2"/>
        <v>162.7825</v>
      </c>
      <c r="D7" s="5">
        <f t="shared" si="0"/>
        <v>3.177306249999996</v>
      </c>
      <c r="E7" s="3">
        <f t="shared" si="1"/>
        <v>1.1071428571428564E-2</v>
      </c>
      <c r="F7" s="33"/>
      <c r="G7" s="4"/>
      <c r="H7" s="37" t="s">
        <v>5</v>
      </c>
      <c r="I7" s="38"/>
      <c r="J7" s="39"/>
    </row>
    <row r="8" spans="1:11" ht="16" thickBot="1" x14ac:dyDescent="0.25">
      <c r="A8" s="15">
        <v>7</v>
      </c>
      <c r="B8" s="5">
        <v>153</v>
      </c>
      <c r="C8" s="9">
        <f t="shared" si="2"/>
        <v>162.60425000000001</v>
      </c>
      <c r="D8" s="5">
        <f t="shared" si="0"/>
        <v>92.241618062500137</v>
      </c>
      <c r="E8" s="3">
        <f t="shared" si="1"/>
        <v>6.2772875816993506E-2</v>
      </c>
      <c r="F8" s="33"/>
      <c r="G8" s="4"/>
      <c r="H8" s="4"/>
      <c r="I8" s="4"/>
      <c r="J8" s="4"/>
    </row>
    <row r="9" spans="1:11" x14ac:dyDescent="0.2">
      <c r="A9" s="15">
        <v>8</v>
      </c>
      <c r="B9" s="5">
        <v>184</v>
      </c>
      <c r="C9" s="9">
        <f t="shared" si="2"/>
        <v>161.64382500000002</v>
      </c>
      <c r="D9" s="5">
        <f t="shared" si="0"/>
        <v>499.79856063062408</v>
      </c>
      <c r="E9" s="3">
        <f t="shared" si="1"/>
        <v>0.12150095108695641</v>
      </c>
      <c r="F9" s="33"/>
      <c r="G9" s="4"/>
      <c r="H9" s="10"/>
      <c r="I9" s="30" t="s">
        <v>6</v>
      </c>
      <c r="J9" s="31" t="s">
        <v>1</v>
      </c>
    </row>
    <row r="10" spans="1:11" x14ac:dyDescent="0.2">
      <c r="A10" s="15">
        <v>9</v>
      </c>
      <c r="B10" s="5">
        <v>198</v>
      </c>
      <c r="C10" s="9">
        <f t="shared" si="2"/>
        <v>163.87944250000004</v>
      </c>
      <c r="D10" s="5">
        <f t="shared" si="0"/>
        <v>1164.2124441108035</v>
      </c>
      <c r="E10" s="3">
        <f t="shared" si="1"/>
        <v>0.17232604797979778</v>
      </c>
      <c r="F10" s="33"/>
      <c r="G10" s="4"/>
      <c r="H10" s="29" t="s">
        <v>4</v>
      </c>
      <c r="I10" s="9">
        <f>SQRT(AVERAGE(D3:D49))</f>
        <v>15.915568251931132</v>
      </c>
      <c r="J10" s="2">
        <f>AVERAGE(E3:E49)</f>
        <v>7.5456382641799366E-2</v>
      </c>
    </row>
    <row r="11" spans="1:11" ht="16" thickBot="1" x14ac:dyDescent="0.25">
      <c r="A11" s="15">
        <v>10</v>
      </c>
      <c r="B11" s="5">
        <v>161</v>
      </c>
      <c r="C11" s="9">
        <f t="shared" si="2"/>
        <v>167.29149825000005</v>
      </c>
      <c r="D11" s="5">
        <f t="shared" si="0"/>
        <v>39.582950229753642</v>
      </c>
      <c r="E11" s="3">
        <f t="shared" si="1"/>
        <v>3.9077628881987868E-2</v>
      </c>
      <c r="F11" s="33"/>
      <c r="G11" s="4"/>
      <c r="H11" s="29"/>
      <c r="I11" s="11"/>
      <c r="J11" s="12"/>
    </row>
    <row r="12" spans="1:11" x14ac:dyDescent="0.2">
      <c r="A12" s="15">
        <v>11</v>
      </c>
      <c r="B12" s="5">
        <v>174</v>
      </c>
      <c r="C12" s="9">
        <f t="shared" si="2"/>
        <v>166.66234842500003</v>
      </c>
      <c r="D12" s="5">
        <f t="shared" si="0"/>
        <v>53.841130636099493</v>
      </c>
      <c r="E12" s="3">
        <f t="shared" si="1"/>
        <v>4.2170411350574526E-2</v>
      </c>
      <c r="F12" s="33"/>
      <c r="G12" s="4"/>
      <c r="H12" s="4"/>
      <c r="I12" s="4"/>
      <c r="J12" s="4"/>
    </row>
    <row r="13" spans="1:11" x14ac:dyDescent="0.2">
      <c r="A13" s="15">
        <v>12</v>
      </c>
      <c r="B13" s="5">
        <v>175</v>
      </c>
      <c r="C13" s="9">
        <f t="shared" si="2"/>
        <v>167.39611358250005</v>
      </c>
      <c r="D13" s="5">
        <f t="shared" si="0"/>
        <v>57.819088650240232</v>
      </c>
      <c r="E13" s="3">
        <f t="shared" si="1"/>
        <v>4.3450779528571147E-2</v>
      </c>
      <c r="F13" s="33"/>
      <c r="G13" s="4"/>
      <c r="H13" s="4"/>
      <c r="I13" s="4"/>
      <c r="J13" s="4"/>
    </row>
    <row r="14" spans="1:11" x14ac:dyDescent="0.2">
      <c r="A14" s="15">
        <v>13</v>
      </c>
      <c r="B14" s="5">
        <v>154</v>
      </c>
      <c r="C14" s="9">
        <f t="shared" si="2"/>
        <v>168.15650222425006</v>
      </c>
      <c r="D14" s="5">
        <f t="shared" si="0"/>
        <v>200.40655522519694</v>
      </c>
      <c r="E14" s="3">
        <f t="shared" si="1"/>
        <v>9.1925339118506894E-2</v>
      </c>
      <c r="F14" s="33"/>
      <c r="G14" s="4"/>
      <c r="H14" s="4"/>
      <c r="I14" s="4"/>
      <c r="J14" s="4"/>
    </row>
    <row r="15" spans="1:11" x14ac:dyDescent="0.2">
      <c r="A15" s="15">
        <v>14</v>
      </c>
      <c r="B15" s="5">
        <v>164</v>
      </c>
      <c r="C15" s="9">
        <f t="shared" si="2"/>
        <v>166.74085200182506</v>
      </c>
      <c r="D15" s="5">
        <f t="shared" si="0"/>
        <v>7.5122696959084454</v>
      </c>
      <c r="E15" s="3">
        <f t="shared" si="1"/>
        <v>1.6712512206250373E-2</v>
      </c>
      <c r="F15" s="33"/>
      <c r="G15" s="4"/>
      <c r="H15" s="4"/>
      <c r="I15" s="4"/>
      <c r="J15" s="4"/>
    </row>
    <row r="16" spans="1:11" x14ac:dyDescent="0.2">
      <c r="A16" s="15">
        <v>15</v>
      </c>
      <c r="B16" s="5">
        <v>166</v>
      </c>
      <c r="C16" s="9">
        <f t="shared" si="2"/>
        <v>166.46676680164256</v>
      </c>
      <c r="D16" s="5">
        <f t="shared" si="0"/>
        <v>0.21787124711562839</v>
      </c>
      <c r="E16" s="3">
        <f t="shared" si="1"/>
        <v>2.8118482026660463E-3</v>
      </c>
      <c r="F16" s="33"/>
      <c r="G16" s="4"/>
      <c r="H16" s="4"/>
      <c r="I16" s="4"/>
      <c r="J16" s="4"/>
    </row>
    <row r="17" spans="1:6" x14ac:dyDescent="0.2">
      <c r="A17" s="15">
        <v>16</v>
      </c>
      <c r="B17" s="5">
        <v>177</v>
      </c>
      <c r="C17" s="9">
        <f t="shared" si="2"/>
        <v>166.4200901214783</v>
      </c>
      <c r="D17" s="5">
        <f t="shared" si="0"/>
        <v>111.93449303764113</v>
      </c>
      <c r="E17" s="3">
        <f t="shared" si="1"/>
        <v>5.9773502138540699E-2</v>
      </c>
      <c r="F17" s="33"/>
    </row>
    <row r="18" spans="1:6" x14ac:dyDescent="0.2">
      <c r="A18" s="15">
        <v>17</v>
      </c>
      <c r="B18" s="5">
        <v>178</v>
      </c>
      <c r="C18" s="9">
        <f t="shared" si="2"/>
        <v>167.47808110933045</v>
      </c>
      <c r="D18" s="5">
        <f t="shared" si="0"/>
        <v>110.71077714182881</v>
      </c>
      <c r="E18" s="3">
        <f t="shared" si="1"/>
        <v>5.9111903880166031E-2</v>
      </c>
      <c r="F18" s="33"/>
    </row>
    <row r="19" spans="1:6" x14ac:dyDescent="0.2">
      <c r="A19" s="15">
        <v>18</v>
      </c>
      <c r="B19" s="5">
        <v>191</v>
      </c>
      <c r="C19" s="9">
        <f t="shared" si="2"/>
        <v>168.53027299839741</v>
      </c>
      <c r="D19" s="5">
        <f t="shared" si="0"/>
        <v>504.88863152654864</v>
      </c>
      <c r="E19" s="3">
        <f t="shared" si="1"/>
        <v>0.11764254974661043</v>
      </c>
      <c r="F19" s="33"/>
    </row>
    <row r="20" spans="1:6" x14ac:dyDescent="0.2">
      <c r="A20" s="15">
        <v>19</v>
      </c>
      <c r="B20" s="5">
        <v>198</v>
      </c>
      <c r="C20" s="9">
        <f t="shared" si="2"/>
        <v>170.77724569855766</v>
      </c>
      <c r="D20" s="5">
        <f t="shared" si="0"/>
        <v>741.0783517566972</v>
      </c>
      <c r="E20" s="3">
        <f t="shared" si="1"/>
        <v>0.1374886580880926</v>
      </c>
      <c r="F20" s="33"/>
    </row>
    <row r="21" spans="1:6" x14ac:dyDescent="0.2">
      <c r="A21" s="15">
        <v>20</v>
      </c>
      <c r="B21" s="5">
        <v>176</v>
      </c>
      <c r="C21" s="9">
        <f t="shared" si="2"/>
        <v>173.4995211287019</v>
      </c>
      <c r="D21" s="5">
        <f t="shared" si="0"/>
        <v>6.2523945858082186</v>
      </c>
      <c r="E21" s="3">
        <f t="shared" si="1"/>
        <v>1.4207266314193749E-2</v>
      </c>
      <c r="F21" s="33"/>
    </row>
    <row r="22" spans="1:6" x14ac:dyDescent="0.2">
      <c r="A22" s="15">
        <v>21</v>
      </c>
      <c r="B22" s="5">
        <v>158</v>
      </c>
      <c r="C22" s="9">
        <f t="shared" si="2"/>
        <v>173.7495690158317</v>
      </c>
      <c r="D22" s="5">
        <f t="shared" si="0"/>
        <v>248.04892418444578</v>
      </c>
      <c r="E22" s="3">
        <f t="shared" si="1"/>
        <v>9.9680816555896806E-2</v>
      </c>
      <c r="F22" s="33"/>
    </row>
    <row r="23" spans="1:6" x14ac:dyDescent="0.2">
      <c r="A23" s="15">
        <v>22</v>
      </c>
      <c r="B23" s="5">
        <v>184</v>
      </c>
      <c r="C23" s="9">
        <f t="shared" si="2"/>
        <v>172.17461211424853</v>
      </c>
      <c r="D23" s="5">
        <f t="shared" si="0"/>
        <v>139.83979864847757</v>
      </c>
      <c r="E23" s="3">
        <f t="shared" si="1"/>
        <v>6.4268412422562329E-2</v>
      </c>
      <c r="F23" s="33"/>
    </row>
    <row r="24" spans="1:6" x14ac:dyDescent="0.2">
      <c r="A24" s="15">
        <v>23</v>
      </c>
      <c r="B24" s="5">
        <v>165</v>
      </c>
      <c r="C24" s="9">
        <f t="shared" si="2"/>
        <v>173.35715090282369</v>
      </c>
      <c r="D24" s="5">
        <f t="shared" si="0"/>
        <v>69.841971212566818</v>
      </c>
      <c r="E24" s="3">
        <f t="shared" si="1"/>
        <v>5.0649399411052669E-2</v>
      </c>
      <c r="F24" s="33"/>
    </row>
    <row r="25" spans="1:6" x14ac:dyDescent="0.2">
      <c r="A25" s="15">
        <v>24</v>
      </c>
      <c r="B25" s="5">
        <v>153</v>
      </c>
      <c r="C25" s="9">
        <f t="shared" si="2"/>
        <v>172.52143581254131</v>
      </c>
      <c r="D25" s="5">
        <f t="shared" si="0"/>
        <v>381.08645618317053</v>
      </c>
      <c r="E25" s="3">
        <f t="shared" si="1"/>
        <v>0.12759108374210007</v>
      </c>
      <c r="F25" s="33"/>
    </row>
    <row r="26" spans="1:6" x14ac:dyDescent="0.2">
      <c r="A26" s="15">
        <v>25</v>
      </c>
      <c r="B26" s="5">
        <v>150</v>
      </c>
      <c r="C26" s="9">
        <f t="shared" si="2"/>
        <v>170.56929223128719</v>
      </c>
      <c r="D26" s="5">
        <f t="shared" si="0"/>
        <v>423.09578289609169</v>
      </c>
      <c r="E26" s="3">
        <f t="shared" si="1"/>
        <v>0.13712861487524794</v>
      </c>
      <c r="F26" s="33"/>
    </row>
    <row r="27" spans="1:6" x14ac:dyDescent="0.2">
      <c r="A27" s="15">
        <v>26</v>
      </c>
      <c r="B27" s="5">
        <v>166</v>
      </c>
      <c r="C27" s="9">
        <f t="shared" si="2"/>
        <v>168.51236300815847</v>
      </c>
      <c r="D27" s="5">
        <f t="shared" si="0"/>
        <v>6.311967884763094</v>
      </c>
      <c r="E27" s="3">
        <f t="shared" si="1"/>
        <v>1.5134716916617311E-2</v>
      </c>
      <c r="F27" s="33"/>
    </row>
    <row r="28" spans="1:6" x14ac:dyDescent="0.2">
      <c r="A28" s="15">
        <v>27</v>
      </c>
      <c r="B28" s="5">
        <v>196</v>
      </c>
      <c r="C28" s="9">
        <f t="shared" si="2"/>
        <v>168.26112670734261</v>
      </c>
      <c r="D28" s="5">
        <f t="shared" si="0"/>
        <v>769.44509154610137</v>
      </c>
      <c r="E28" s="3">
        <f t="shared" si="1"/>
        <v>0.1415248637380479</v>
      </c>
      <c r="F28" s="33"/>
    </row>
    <row r="29" spans="1:6" x14ac:dyDescent="0.2">
      <c r="A29" s="15">
        <v>28</v>
      </c>
      <c r="B29" s="5">
        <v>173</v>
      </c>
      <c r="C29" s="9">
        <f t="shared" si="2"/>
        <v>171.03501403660835</v>
      </c>
      <c r="D29" s="5">
        <f t="shared" si="0"/>
        <v>3.8611698363262299</v>
      </c>
      <c r="E29" s="3">
        <f t="shared" si="1"/>
        <v>1.1358300366425751E-2</v>
      </c>
      <c r="F29" s="33"/>
    </row>
    <row r="30" spans="1:6" x14ac:dyDescent="0.2">
      <c r="A30" s="15">
        <v>29</v>
      </c>
      <c r="B30" s="5">
        <v>196</v>
      </c>
      <c r="C30" s="9">
        <f t="shared" si="2"/>
        <v>171.23151263294753</v>
      </c>
      <c r="D30" s="5">
        <f t="shared" si="0"/>
        <v>613.47796645183791</v>
      </c>
      <c r="E30" s="3">
        <f t="shared" si="1"/>
        <v>0.12636983350536976</v>
      </c>
      <c r="F30" s="33"/>
    </row>
    <row r="31" spans="1:6" x14ac:dyDescent="0.2">
      <c r="A31" s="15">
        <v>30</v>
      </c>
      <c r="B31" s="5">
        <v>151</v>
      </c>
      <c r="C31" s="9">
        <f t="shared" si="2"/>
        <v>173.70836136965278</v>
      </c>
      <c r="D31" s="5">
        <f t="shared" si="0"/>
        <v>515.66967609473863</v>
      </c>
      <c r="E31" s="3">
        <f t="shared" si="1"/>
        <v>0.15038649913677335</v>
      </c>
      <c r="F31" s="33"/>
    </row>
    <row r="32" spans="1:6" x14ac:dyDescent="0.2">
      <c r="A32" s="15">
        <v>31</v>
      </c>
      <c r="B32" s="5">
        <v>188</v>
      </c>
      <c r="C32" s="9">
        <f t="shared" si="2"/>
        <v>171.43752523268751</v>
      </c>
      <c r="D32" s="5">
        <f t="shared" si="0"/>
        <v>274.31557041786306</v>
      </c>
      <c r="E32" s="3">
        <f t="shared" si="1"/>
        <v>8.809827003889624E-2</v>
      </c>
      <c r="F32" s="33"/>
    </row>
    <row r="33" spans="1:21" x14ac:dyDescent="0.2">
      <c r="A33" s="15">
        <v>32</v>
      </c>
      <c r="B33" s="5">
        <v>171</v>
      </c>
      <c r="C33" s="9">
        <f t="shared" si="2"/>
        <v>173.09377270941877</v>
      </c>
      <c r="D33" s="5">
        <f t="shared" si="0"/>
        <v>4.3838841587068265</v>
      </c>
      <c r="E33" s="3">
        <f t="shared" si="1"/>
        <v>1.2244284850402177E-2</v>
      </c>
      <c r="F33" s="33"/>
    </row>
    <row r="34" spans="1:21" x14ac:dyDescent="0.2">
      <c r="A34" s="15">
        <v>33</v>
      </c>
      <c r="B34" s="5">
        <v>200</v>
      </c>
      <c r="C34" s="9">
        <f t="shared" si="2"/>
        <v>172.8843954384769</v>
      </c>
      <c r="D34" s="5">
        <f t="shared" si="0"/>
        <v>735.25601073689234</v>
      </c>
      <c r="E34" s="3">
        <f t="shared" si="1"/>
        <v>0.13557802280761549</v>
      </c>
      <c r="F34" s="33"/>
    </row>
    <row r="35" spans="1:21" x14ac:dyDescent="0.2">
      <c r="A35" s="15">
        <v>34</v>
      </c>
      <c r="B35" s="5">
        <v>197</v>
      </c>
      <c r="C35" s="9">
        <f t="shared" si="2"/>
        <v>175.59595589462921</v>
      </c>
      <c r="D35" s="5">
        <f t="shared" si="0"/>
        <v>458.13310406465791</v>
      </c>
      <c r="E35" s="3">
        <f t="shared" si="1"/>
        <v>0.10864997007802429</v>
      </c>
      <c r="F35" s="33"/>
    </row>
    <row r="36" spans="1:21" x14ac:dyDescent="0.2">
      <c r="A36" s="15">
        <v>35</v>
      </c>
      <c r="B36" s="5">
        <v>188</v>
      </c>
      <c r="C36" s="9">
        <f t="shared" si="2"/>
        <v>177.73636030516627</v>
      </c>
      <c r="D36" s="5">
        <f t="shared" si="0"/>
        <v>105.34229978536658</v>
      </c>
      <c r="E36" s="3">
        <f t="shared" si="1"/>
        <v>5.4593828164009192E-2</v>
      </c>
      <c r="F36" s="33"/>
    </row>
    <row r="37" spans="1:21" x14ac:dyDescent="0.2">
      <c r="A37" s="15">
        <v>36</v>
      </c>
      <c r="B37" s="5">
        <v>151</v>
      </c>
      <c r="C37" s="9">
        <f t="shared" si="2"/>
        <v>178.76272427464966</v>
      </c>
      <c r="D37" s="5">
        <f t="shared" si="0"/>
        <v>770.76885915022126</v>
      </c>
      <c r="E37" s="3">
        <f t="shared" si="1"/>
        <v>0.18385910115662024</v>
      </c>
      <c r="F37" s="33"/>
      <c r="N37">
        <v>1</v>
      </c>
      <c r="O37">
        <v>4</v>
      </c>
    </row>
    <row r="38" spans="1:21" x14ac:dyDescent="0.2">
      <c r="A38" s="15">
        <v>37</v>
      </c>
      <c r="B38" s="5">
        <v>178</v>
      </c>
      <c r="C38" s="9">
        <f t="shared" si="2"/>
        <v>175.9864518471847</v>
      </c>
      <c r="D38" s="5">
        <f t="shared" si="0"/>
        <v>4.0543761637059212</v>
      </c>
      <c r="E38" s="3">
        <f t="shared" si="1"/>
        <v>1.1312068274243279E-2</v>
      </c>
      <c r="F38" s="33"/>
      <c r="M38">
        <v>0.8</v>
      </c>
      <c r="N38">
        <v>2</v>
      </c>
      <c r="O38">
        <v>5</v>
      </c>
      <c r="P38">
        <f>O37</f>
        <v>4</v>
      </c>
      <c r="Q38">
        <f>(P38-O38)^2</f>
        <v>1</v>
      </c>
      <c r="S38">
        <f>ABS(O38-P38)/O38</f>
        <v>0.2</v>
      </c>
    </row>
    <row r="39" spans="1:21" x14ac:dyDescent="0.2">
      <c r="A39" s="15">
        <v>38</v>
      </c>
      <c r="B39" s="5">
        <v>174</v>
      </c>
      <c r="C39" s="9">
        <f t="shared" si="2"/>
        <v>176.18780666246624</v>
      </c>
      <c r="D39" s="5">
        <f t="shared" si="0"/>
        <v>4.786497992331685</v>
      </c>
      <c r="E39" s="3">
        <f t="shared" si="1"/>
        <v>1.2573601508426688E-2</v>
      </c>
      <c r="F39" s="33"/>
      <c r="N39">
        <v>3</v>
      </c>
      <c r="O39">
        <v>4</v>
      </c>
      <c r="P39">
        <f>$M$38*O38+(1-$M$38)*P38</f>
        <v>4.8</v>
      </c>
      <c r="Q39" s="4">
        <f t="shared" ref="Q39:Q42" si="3">(P39-O39)^2</f>
        <v>0.63999999999999968</v>
      </c>
      <c r="S39" s="4">
        <f t="shared" ref="S39:S42" si="4">ABS(O39-P39)/O39</f>
        <v>0.19999999999999996</v>
      </c>
    </row>
    <row r="40" spans="1:21" x14ac:dyDescent="0.2">
      <c r="A40" s="15">
        <v>39</v>
      </c>
      <c r="B40" s="5">
        <v>157</v>
      </c>
      <c r="C40" s="9">
        <f t="shared" si="2"/>
        <v>175.96902599621964</v>
      </c>
      <c r="D40" s="5">
        <f t="shared" si="0"/>
        <v>359.82394724525659</v>
      </c>
      <c r="E40" s="3">
        <f t="shared" si="1"/>
        <v>0.12082182163197225</v>
      </c>
      <c r="F40" s="33"/>
      <c r="N40">
        <v>4</v>
      </c>
      <c r="O40">
        <v>5</v>
      </c>
      <c r="P40" s="4">
        <f>$M$38*O39+(1-$M$38)*P39</f>
        <v>4.16</v>
      </c>
      <c r="Q40" s="4">
        <f t="shared" si="3"/>
        <v>0.70559999999999978</v>
      </c>
      <c r="R40">
        <f>SQRT(AVERAGE(Q38:Q41))</f>
        <v>1.3271985533446002</v>
      </c>
      <c r="S40" s="4">
        <f t="shared" si="4"/>
        <v>0.16799999999999998</v>
      </c>
    </row>
    <row r="41" spans="1:21" x14ac:dyDescent="0.2">
      <c r="A41" s="15">
        <v>40</v>
      </c>
      <c r="B41" s="5">
        <v>164</v>
      </c>
      <c r="C41" s="9">
        <f t="shared" si="2"/>
        <v>174.07212339659768</v>
      </c>
      <c r="D41" s="5">
        <f t="shared" si="0"/>
        <v>101.44766971629029</v>
      </c>
      <c r="E41" s="3">
        <f t="shared" si="1"/>
        <v>6.1415386564619971E-2</v>
      </c>
      <c r="F41" s="33"/>
      <c r="N41">
        <v>5</v>
      </c>
      <c r="O41">
        <v>7</v>
      </c>
      <c r="P41" s="4">
        <f>$M$38*O40+(1-$M$38)*P40</f>
        <v>4.8319999999999999</v>
      </c>
      <c r="Q41" s="4">
        <f t="shared" si="3"/>
        <v>4.7002240000000004</v>
      </c>
      <c r="S41" s="4">
        <f t="shared" si="4"/>
        <v>0.30971428571428572</v>
      </c>
    </row>
    <row r="42" spans="1:21" x14ac:dyDescent="0.2">
      <c r="A42" s="15">
        <v>41</v>
      </c>
      <c r="B42" s="5">
        <v>158</v>
      </c>
      <c r="C42" s="9">
        <f t="shared" si="2"/>
        <v>173.06491105693792</v>
      </c>
      <c r="D42" s="5">
        <f t="shared" si="0"/>
        <v>226.95154515345027</v>
      </c>
      <c r="E42" s="3">
        <f t="shared" si="1"/>
        <v>9.5347538335050108E-2</v>
      </c>
      <c r="F42" s="33"/>
      <c r="N42">
        <v>6</v>
      </c>
      <c r="P42" s="4">
        <f>$M$38*O41+(1-$M$38)*P41</f>
        <v>6.5663999999999998</v>
      </c>
      <c r="Q42" s="4"/>
      <c r="S42" s="4"/>
    </row>
    <row r="43" spans="1:21" x14ac:dyDescent="0.2">
      <c r="A43" s="15">
        <v>42</v>
      </c>
      <c r="B43" s="5">
        <v>155</v>
      </c>
      <c r="C43" s="9">
        <f t="shared" si="2"/>
        <v>171.55841995124413</v>
      </c>
      <c r="D43" s="5">
        <f t="shared" si="0"/>
        <v>274.18127128175973</v>
      </c>
      <c r="E43" s="3">
        <f t="shared" si="1"/>
        <v>0.10682851581447828</v>
      </c>
      <c r="F43" s="33"/>
      <c r="U43">
        <f>AVERAGE(S38:S41)</f>
        <v>0.21942857142857142</v>
      </c>
    </row>
    <row r="44" spans="1:21" x14ac:dyDescent="0.2">
      <c r="A44" s="15">
        <v>43</v>
      </c>
      <c r="B44" s="5">
        <v>182</v>
      </c>
      <c r="C44" s="9">
        <f t="shared" si="2"/>
        <v>169.90257795611973</v>
      </c>
      <c r="D44" s="5">
        <f t="shared" si="0"/>
        <v>146.34762010776032</v>
      </c>
      <c r="E44" s="3">
        <f t="shared" si="1"/>
        <v>6.6469351889452036E-2</v>
      </c>
      <c r="F44" s="33"/>
    </row>
    <row r="45" spans="1:21" x14ac:dyDescent="0.2">
      <c r="A45" s="15">
        <v>44</v>
      </c>
      <c r="B45" s="5">
        <v>197</v>
      </c>
      <c r="C45" s="9">
        <f t="shared" si="2"/>
        <v>171.11232016050775</v>
      </c>
      <c r="D45" s="5">
        <f t="shared" si="0"/>
        <v>670.17196747205355</v>
      </c>
      <c r="E45" s="3">
        <f t="shared" si="1"/>
        <v>0.13140954233244798</v>
      </c>
      <c r="F45" s="33"/>
    </row>
    <row r="46" spans="1:21" x14ac:dyDescent="0.2">
      <c r="A46" s="15">
        <v>45</v>
      </c>
      <c r="B46" s="5">
        <v>183</v>
      </c>
      <c r="C46" s="9">
        <f t="shared" si="2"/>
        <v>173.701088144457</v>
      </c>
      <c r="D46" s="5">
        <f t="shared" si="0"/>
        <v>86.469761697158106</v>
      </c>
      <c r="E46" s="3">
        <f t="shared" si="1"/>
        <v>5.081372598657375E-2</v>
      </c>
      <c r="F46" s="33"/>
    </row>
    <row r="47" spans="1:21" x14ac:dyDescent="0.2">
      <c r="A47" s="15">
        <v>46</v>
      </c>
      <c r="B47" s="5">
        <v>168</v>
      </c>
      <c r="C47" s="9">
        <f t="shared" si="2"/>
        <v>174.63097933001131</v>
      </c>
      <c r="D47" s="5">
        <f t="shared" si="0"/>
        <v>43.969886875037297</v>
      </c>
      <c r="E47" s="3">
        <f t="shared" si="1"/>
        <v>3.9470115059591158E-2</v>
      </c>
      <c r="F47" s="33"/>
    </row>
    <row r="48" spans="1:21" x14ac:dyDescent="0.2">
      <c r="A48" s="15">
        <v>47</v>
      </c>
      <c r="B48" s="5">
        <v>177</v>
      </c>
      <c r="C48" s="9">
        <f t="shared" si="2"/>
        <v>173.96788139701019</v>
      </c>
      <c r="D48" s="5">
        <f t="shared" si="0"/>
        <v>9.1937432225968863</v>
      </c>
      <c r="E48" s="3">
        <f t="shared" si="1"/>
        <v>1.7130613576213625E-2</v>
      </c>
      <c r="F48" s="33"/>
    </row>
    <row r="49" spans="1:10" ht="16" thickBot="1" x14ac:dyDescent="0.25">
      <c r="A49" s="16">
        <v>48</v>
      </c>
      <c r="B49" s="17"/>
      <c r="C49" s="18">
        <f t="shared" si="2"/>
        <v>174.27109325730916</v>
      </c>
      <c r="D49" s="17"/>
      <c r="E49" s="3"/>
      <c r="F49" s="33"/>
    </row>
    <row r="50" spans="1:10" x14ac:dyDescent="0.2">
      <c r="A50" s="40" t="s">
        <v>8</v>
      </c>
      <c r="B50" s="41"/>
      <c r="C50" s="22"/>
      <c r="D50" s="14"/>
      <c r="E50" s="14"/>
      <c r="F50" s="33"/>
    </row>
    <row r="51" spans="1:10" x14ac:dyDescent="0.2">
      <c r="A51" s="20">
        <v>1</v>
      </c>
      <c r="B51" s="14"/>
      <c r="C51" s="23">
        <f>$C$49</f>
        <v>174.27109325730916</v>
      </c>
      <c r="D51" s="14"/>
      <c r="E51" s="14"/>
      <c r="F51" s="33"/>
      <c r="J51" s="27"/>
    </row>
    <row r="52" spans="1:10" x14ac:dyDescent="0.2">
      <c r="A52" s="20">
        <v>2</v>
      </c>
      <c r="B52" s="14"/>
      <c r="C52" s="23">
        <f t="shared" ref="C52:C55" si="5">$C$49</f>
        <v>174.27109325730916</v>
      </c>
      <c r="D52" s="14"/>
      <c r="E52" s="14"/>
      <c r="F52" s="33"/>
    </row>
    <row r="53" spans="1:10" x14ac:dyDescent="0.2">
      <c r="A53" s="21">
        <v>3</v>
      </c>
      <c r="B53" s="14"/>
      <c r="C53" s="23">
        <f t="shared" si="5"/>
        <v>174.27109325730916</v>
      </c>
      <c r="D53" s="14"/>
      <c r="E53" s="14"/>
      <c r="F53" s="33"/>
    </row>
    <row r="54" spans="1:10" x14ac:dyDescent="0.2">
      <c r="A54" s="24">
        <v>4</v>
      </c>
      <c r="B54" s="14"/>
      <c r="C54" s="23">
        <f t="shared" si="5"/>
        <v>174.27109325730916</v>
      </c>
      <c r="D54" s="14"/>
      <c r="E54" s="14"/>
      <c r="F54" s="33"/>
    </row>
    <row r="55" spans="1:10" ht="16" thickBot="1" x14ac:dyDescent="0.25">
      <c r="A55" s="25">
        <v>5</v>
      </c>
      <c r="B55" s="26"/>
      <c r="C55" s="28">
        <f t="shared" si="5"/>
        <v>174.27109325730916</v>
      </c>
      <c r="D55" s="14"/>
      <c r="E55" s="14"/>
      <c r="F55" s="33"/>
    </row>
    <row r="56" spans="1:10" x14ac:dyDescent="0.2">
      <c r="A56" s="19"/>
      <c r="B56" s="14"/>
      <c r="C56" s="19"/>
      <c r="D56" s="14"/>
      <c r="E56" s="14"/>
      <c r="F56" s="33"/>
    </row>
    <row r="57" spans="1:10" x14ac:dyDescent="0.2">
      <c r="A57" s="19"/>
      <c r="B57" s="14"/>
      <c r="C57" s="19"/>
      <c r="D57" s="14"/>
      <c r="E57" s="14"/>
      <c r="F57" s="33"/>
    </row>
    <row r="58" spans="1:10" x14ac:dyDescent="0.2">
      <c r="A58" s="19"/>
      <c r="B58" s="14"/>
      <c r="C58" s="19"/>
      <c r="D58" s="14"/>
      <c r="E58" s="14"/>
      <c r="F58" s="33"/>
    </row>
    <row r="59" spans="1:10" x14ac:dyDescent="0.2">
      <c r="A59" s="19"/>
      <c r="B59" s="14"/>
      <c r="C59" s="19"/>
      <c r="D59" s="14"/>
      <c r="E59" s="14"/>
      <c r="F59" s="33"/>
    </row>
    <row r="60" spans="1:10" x14ac:dyDescent="0.2">
      <c r="A60" s="19"/>
      <c r="B60" s="14"/>
      <c r="C60" s="19"/>
      <c r="D60" s="14"/>
      <c r="E60" s="14"/>
      <c r="F60" s="33"/>
    </row>
    <row r="61" spans="1:10" x14ac:dyDescent="0.2">
      <c r="A61" s="19"/>
      <c r="B61" s="14"/>
      <c r="C61" s="19"/>
      <c r="D61" s="14"/>
      <c r="E61" s="14"/>
      <c r="F61" s="33"/>
    </row>
  </sheetData>
  <mergeCells count="2">
    <mergeCell ref="H7:J7"/>
    <mergeCell ref="A50:B5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2013-03-28T16:53:16Z</dcterms:created>
  <dcterms:modified xsi:type="dcterms:W3CDTF">2019-01-20T10:19:18Z</dcterms:modified>
</cp:coreProperties>
</file>