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 Y. CHAVAN\OneDrive\Desktop\"/>
    </mc:Choice>
  </mc:AlternateContent>
  <bookViews>
    <workbookView xWindow="0" yWindow="0" windowWidth="19200" windowHeight="6630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52511"/>
</workbook>
</file>

<file path=xl/calcChain.xml><?xml version="1.0" encoding="utf-8"?>
<calcChain xmlns="http://schemas.openxmlformats.org/spreadsheetml/2006/main">
  <c r="F9" i="3" l="1"/>
  <c r="F11" i="3"/>
  <c r="E11" i="3"/>
  <c r="D11" i="3"/>
  <c r="C11" i="3"/>
  <c r="B11" i="3"/>
  <c r="F10" i="3"/>
  <c r="E10" i="3"/>
  <c r="D10" i="3"/>
  <c r="C10" i="3"/>
  <c r="B10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52" i="1" l="1"/>
  <c r="F49" i="1"/>
  <c r="F48" i="1"/>
  <c r="F47" i="1"/>
  <c r="F45" i="1"/>
  <c r="F38" i="1"/>
  <c r="F39" i="1"/>
  <c r="F44" i="1"/>
  <c r="F37" i="1"/>
  <c r="F43" i="1"/>
  <c r="F42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<sst xmlns="http://schemas.openxmlformats.org/spreadsheetml/2006/main" count="1531" uniqueCount="76">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</sst>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4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4" fillId="0" borderId="1" xfId="2" applyFont="1" applyBorder="1"/>
    <xf numFmtId="0" fontId="4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0" borderId="0" xfId="2" applyFont="1" applyBorder="1"/>
    <xf numFmtId="0" fontId="0" fillId="0" borderId="0" xfId="0" applyBorder="1"/>
    <xf numFmtId="0" fontId="6" fillId="0" borderId="0" xfId="4" applyFont="1" applyAlignment="1" applyProtection="1"/>
    <xf numFmtId="14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/>
    </xf>
    <xf numFmtId="0" fontId="7" fillId="0" borderId="1" xfId="0" applyFont="1" applyBorder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="115" zoomScaleNormal="115" workbookViewId="0">
      <selection activeCell="G50" sqref="G50"/>
    </sheetView>
  </sheetViews>
  <sheetFormatPr defaultRowHeight="14.5" x14ac:dyDescent="0.35"/>
  <cols>
    <col min="2" max="2" width="19.26953125" customWidth="1"/>
    <col min="3" max="3" width="17.453125" customWidth="1"/>
    <col min="4" max="4" width="17.54296875" customWidth="1"/>
    <col min="6" max="6" width="18.54296875" customWidth="1"/>
    <col min="7" max="7" width="13.36328125" customWidth="1"/>
    <col min="10" max="10" width="13.26953125" customWidth="1"/>
  </cols>
  <sheetData>
    <row r="1" spans="1:7" ht="29" x14ac:dyDescent="0.35">
      <c r="A1" s="5" t="s">
        <v>29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46</v>
      </c>
      <c r="G1" s="5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20" t="s">
        <v>23</v>
      </c>
    </row>
    <row r="29" spans="1:7" x14ac:dyDescent="0.35">
      <c r="E29" s="3" t="s">
        <v>35</v>
      </c>
      <c r="F29" s="19">
        <f>COUNTIF(G2:G25,"Boston")</f>
        <v>4</v>
      </c>
    </row>
    <row r="30" spans="1:7" x14ac:dyDescent="0.35">
      <c r="E30" s="3" t="s">
        <v>36</v>
      </c>
      <c r="F30" s="19">
        <f>COUNTIF(D1:D25,"microwave")</f>
        <v>5</v>
      </c>
    </row>
    <row r="31" spans="1:7" x14ac:dyDescent="0.35">
      <c r="E31" s="3" t="s">
        <v>37</v>
      </c>
      <c r="F31" s="19">
        <f>COUNTIF(F1:F25,"truck 3")</f>
        <v>8</v>
      </c>
    </row>
    <row r="32" spans="1:7" x14ac:dyDescent="0.35">
      <c r="E32" s="3" t="s">
        <v>38</v>
      </c>
      <c r="F32" s="19">
        <f>COUNTIF(C1:C25,"Peter White")</f>
        <v>6</v>
      </c>
    </row>
    <row r="33" spans="5:10" x14ac:dyDescent="0.35">
      <c r="E33" s="3" t="s">
        <v>30</v>
      </c>
      <c r="F33" s="19">
        <f>COUNTIF(E1:E25,"&lt;20")</f>
        <v>9</v>
      </c>
    </row>
    <row r="35" spans="5:10" x14ac:dyDescent="0.35">
      <c r="F35" s="20" t="s">
        <v>24</v>
      </c>
    </row>
    <row r="36" spans="5:10" x14ac:dyDescent="0.35">
      <c r="E36" s="3" t="s">
        <v>27</v>
      </c>
      <c r="F36" s="19">
        <f>SUMIF(D1:D25,"refrigerator",E1:E25)</f>
        <v>105</v>
      </c>
    </row>
    <row r="37" spans="5:10" x14ac:dyDescent="0.35">
      <c r="E37" s="3" t="s">
        <v>28</v>
      </c>
      <c r="F37" s="19">
        <f>SUMIF(D1:D25,"washing machine",E1:E25)</f>
        <v>164</v>
      </c>
    </row>
    <row r="38" spans="5:10" x14ac:dyDescent="0.35">
      <c r="E38" s="3" t="s">
        <v>34</v>
      </c>
      <c r="F38" s="19">
        <f>SUMIF(F1:F25,"truck 4",E1:E25)</f>
        <v>156</v>
      </c>
    </row>
    <row r="39" spans="5:10" x14ac:dyDescent="0.35">
      <c r="E39" s="3" t="s">
        <v>44</v>
      </c>
      <c r="F39" s="19">
        <f>SUMIF(F1:F25,"truck 1",E1:E25)+SUMIF(F1:F25,"truck 2",E1:E25)+SUMIF(F1:F25,"truck 3",E1:E25)+SUMIF(F1:F25,"truck 4",E1:E25)</f>
        <v>511</v>
      </c>
    </row>
    <row r="41" spans="5:10" x14ac:dyDescent="0.35">
      <c r="E41" s="3"/>
      <c r="F41" s="20" t="s">
        <v>25</v>
      </c>
    </row>
    <row r="42" spans="5:10" x14ac:dyDescent="0.35">
      <c r="E42" s="3" t="s">
        <v>39</v>
      </c>
      <c r="F42" s="19">
        <f>COUNTIFS(D1:D25,"microwave",G1:G25,"Boston")</f>
        <v>2</v>
      </c>
    </row>
    <row r="43" spans="5:10" x14ac:dyDescent="0.35">
      <c r="E43" s="3" t="s">
        <v>40</v>
      </c>
      <c r="F43" s="19">
        <f>COUNTIFS(C1:C25,"Peter White",F1:F25,"truck 1")</f>
        <v>2</v>
      </c>
    </row>
    <row r="44" spans="5:10" x14ac:dyDescent="0.35">
      <c r="E44" s="3" t="s">
        <v>41</v>
      </c>
      <c r="F44" s="19">
        <f>COUNTIFS(B2:B25,"&gt;"&amp;B5,G2:G25,"Boston")</f>
        <v>2</v>
      </c>
      <c r="J44" s="18"/>
    </row>
    <row r="45" spans="5:10" x14ac:dyDescent="0.35">
      <c r="E45" s="3" t="s">
        <v>42</v>
      </c>
      <c r="F45" s="19">
        <f>COUNTIFS(B1:B25,"&gt;="&amp;B5,B1:B25,"&lt;="&amp;B18)</f>
        <v>14</v>
      </c>
    </row>
    <row r="46" spans="5:10" x14ac:dyDescent="0.35">
      <c r="F46" s="20" t="s">
        <v>26</v>
      </c>
    </row>
    <row r="47" spans="5:10" x14ac:dyDescent="0.35">
      <c r="E47" s="3" t="s">
        <v>31</v>
      </c>
      <c r="F47" s="19">
        <f>SUMIFS(E1:E25, D1:D25,"microwave", G1:G25,"NY")</f>
        <v>25</v>
      </c>
    </row>
    <row r="48" spans="5:10" x14ac:dyDescent="0.35">
      <c r="E48" s="3" t="s">
        <v>33</v>
      </c>
      <c r="F48" s="19">
        <f>SUMIFS(E1:E25,G1:G25,"Pittsburgh",F1:F25,"truck 1")</f>
        <v>75</v>
      </c>
    </row>
    <row r="49" spans="5:6" x14ac:dyDescent="0.35">
      <c r="E49" s="3" t="s">
        <v>43</v>
      </c>
      <c r="F49" s="19">
        <f>SUMIFS(E1:E25,B1:B25,"&gt;="&amp;B5,B1:B25,"&lt;="&amp;B18)</f>
        <v>309</v>
      </c>
    </row>
    <row r="52" spans="5:6" x14ac:dyDescent="0.35">
      <c r="E52" s="3" t="s">
        <v>32</v>
      </c>
      <c r="F52" s="19">
        <f>SUMIF(G1:G25,"NY",E1:E25)+SUMIF(G1:G25,"Baltimore", E1:E25)+SUMIF(G1:G25,"Philadelphia", E1:E25)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H8" sqref="H8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5">
      <c r="A2" s="2" t="s">
        <v>49</v>
      </c>
      <c r="B2" s="22">
        <f>COUNTIF(B15:B241,"Shaving")</f>
        <v>71</v>
      </c>
      <c r="C2" s="22">
        <f>SUMIF(B15:B241,"Shaving",E15:E241)</f>
        <v>717</v>
      </c>
      <c r="D2" s="22">
        <f>COUNTIFS(D15:D241,"cash",B15:B241,"Shaving")</f>
        <v>42</v>
      </c>
      <c r="E2" s="22">
        <f>COUNTIFS(D15:D241,"credit card",B15:B241,"Shaving")</f>
        <v>29</v>
      </c>
      <c r="F2" s="22">
        <f>SUMIFS(E15:E241,D15:D241,"cash",B15:B241,"Shaving")</f>
        <v>414</v>
      </c>
    </row>
    <row r="3" spans="1:6" x14ac:dyDescent="0.35">
      <c r="A3" s="8" t="s">
        <v>47</v>
      </c>
      <c r="B3" s="22">
        <f>COUNTIFS($B$15:$B$241,A3)</f>
        <v>46</v>
      </c>
      <c r="C3" s="22">
        <f>SUMIFS($E$15:$E$241,$B$15:$B$241,A3)</f>
        <v>1934</v>
      </c>
      <c r="D3" s="22">
        <f>COUNTIFS(D15:D241,"cash",B15:B241,A3)</f>
        <v>31</v>
      </c>
      <c r="E3" s="22">
        <f>COUNTIFS($D$15:$D$241,"credit card",$B$15:$B$241,A3)</f>
        <v>15</v>
      </c>
      <c r="F3" s="22">
        <f>SUMIFS($E$15:$E$241,$D$15:$D$241,"cash",$B$15:$B$241,A3)</f>
        <v>1350</v>
      </c>
    </row>
    <row r="4" spans="1:6" x14ac:dyDescent="0.35">
      <c r="A4" s="9" t="s">
        <v>48</v>
      </c>
      <c r="B4" s="22">
        <f>COUNTIF($B$15:$B$241,A4)</f>
        <v>50</v>
      </c>
      <c r="C4" s="22">
        <f>SUMIFS($E$15:$E$241,$B$15:$B$241,A4)</f>
        <v>1650</v>
      </c>
      <c r="D4" s="22">
        <f>COUNTIFS($D$15:$D$241,"cash",$B$15:$B$241,A4)</f>
        <v>35</v>
      </c>
      <c r="E4" s="22">
        <f>COUNTIFS($D$15:$D$241,"credit card",$B$15:$B$241,A4)</f>
        <v>15</v>
      </c>
      <c r="F4" s="22">
        <f>SUMIFS($E$15:$E$241,$D$15:$D$241,"cash",$B$15:$B$241,A4)</f>
        <v>1155</v>
      </c>
    </row>
    <row r="5" spans="1:6" x14ac:dyDescent="0.35">
      <c r="A5" s="2" t="s">
        <v>52</v>
      </c>
      <c r="B5" s="22">
        <f>COUNTIF($B$15:$B$241,A5)</f>
        <v>32</v>
      </c>
      <c r="C5" s="22">
        <f>SUMIFS($E$15:$E$241,$B$15:$B$241,A5)</f>
        <v>1119</v>
      </c>
      <c r="D5" s="22">
        <f>COUNTIFS($D$15:$D$241,"cash",$B$15:$B$241,A5)</f>
        <v>21</v>
      </c>
      <c r="E5" s="22">
        <f>COUNTIFS($D$15:$D$241,"credit card",$B$15:$B$241,A5)</f>
        <v>11</v>
      </c>
      <c r="F5" s="22">
        <f>SUMIFS($E$15:$E$241,$D$15:$D$241,"cash",$B$15:$B$241,A5)</f>
        <v>735</v>
      </c>
    </row>
    <row r="6" spans="1:6" x14ac:dyDescent="0.35">
      <c r="A6" s="16"/>
      <c r="B6" s="16"/>
      <c r="C6" s="16"/>
      <c r="D6" s="16"/>
      <c r="E6" s="16"/>
      <c r="F6" s="16"/>
    </row>
    <row r="8" spans="1:6" ht="47.25" customHeight="1" x14ac:dyDescent="0.3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5">
      <c r="A9" s="8" t="s">
        <v>53</v>
      </c>
      <c r="B9" s="22">
        <f>COUNTIF($C$15:$C$241,A9)</f>
        <v>25</v>
      </c>
      <c r="C9" s="22">
        <f>SUMIFS($E$15:$E$241,$C$15:$C$241,A9)</f>
        <v>688</v>
      </c>
      <c r="D9" s="22">
        <f>COUNTIFS($B$15:$B$241,"Shaving",$C$15:$C$241,A9)</f>
        <v>7</v>
      </c>
      <c r="E9" s="22">
        <f>COUNTIFS($B$15:$B$241,"kids",$C$15:$C$241,A9)</f>
        <v>1</v>
      </c>
      <c r="F9" s="22">
        <f>SUMIFS($E$15:$E$241,$B$15:$B$241,"Shaving",$C$15:$C$241,A9,$A$15:$A$241,"&gt;="&amp;A104,$A$15:$A$241,"&lt;="&amp;A194)</f>
        <v>31</v>
      </c>
    </row>
    <row r="10" spans="1:6" x14ac:dyDescent="0.35">
      <c r="A10" s="8" t="s">
        <v>54</v>
      </c>
      <c r="B10" s="22">
        <f>COUNTIF($C$15:$C$241,A10)</f>
        <v>31</v>
      </c>
      <c r="C10" s="22">
        <f>SUMIFS($E$15:$E$241,$C$15:$C$241,A10)</f>
        <v>965</v>
      </c>
      <c r="D10" s="22">
        <f>COUNTIFS($B$15:$B$241,"Shaving",$C$15:$C$241,A10)</f>
        <v>8</v>
      </c>
      <c r="E10" s="22">
        <f>COUNTIFS($B$15:$B$241,"kids",$C$15:$C$241,A10)</f>
        <v>1</v>
      </c>
      <c r="F10" s="22">
        <f>SUMIFS(E15:E241,B15:B241,"Shaving",C15:C241,A10,A15:A241,"&gt;="&amp;A104,A15:A241,"&lt;="&amp;A194)</f>
        <v>24</v>
      </c>
    </row>
    <row r="11" spans="1:6" x14ac:dyDescent="0.35">
      <c r="A11" s="8" t="s">
        <v>56</v>
      </c>
      <c r="B11" s="22">
        <f>COUNTIF($C$15:$C$241,A11)</f>
        <v>23</v>
      </c>
      <c r="C11" s="22">
        <f>SUMIFS($E$15:$E$241,$C$15:$C$241,A11)</f>
        <v>701</v>
      </c>
      <c r="D11" s="22">
        <f>COUNTIFS($B$15:$B$241,"Shaving",$C$15:$C$241,A11)</f>
        <v>5</v>
      </c>
      <c r="E11" s="22">
        <f>COUNTIFS($B$15:$B$241,"kids",$C$15:$C$241,A11)</f>
        <v>1</v>
      </c>
      <c r="F11" s="22">
        <f>SUMIFS(E15:E241,B15:B241,"Shaving",C15:C241,A11,A15:A241,"&gt;="&amp;A104,A15:A241,"&lt;="&amp;A194)</f>
        <v>38</v>
      </c>
    </row>
    <row r="12" spans="1:6" x14ac:dyDescent="0.35">
      <c r="B12" s="15"/>
    </row>
    <row r="13" spans="1:6" x14ac:dyDescent="0.35">
      <c r="B13" s="15"/>
    </row>
    <row r="14" spans="1:6" x14ac:dyDescent="0.35">
      <c r="A14" s="21" t="s">
        <v>65</v>
      </c>
      <c r="B14" s="21"/>
      <c r="C14" s="21"/>
      <c r="D14" s="21"/>
      <c r="E14" s="21"/>
    </row>
    <row r="15" spans="1:6" x14ac:dyDescent="0.35">
      <c r="A15" s="5" t="s">
        <v>1</v>
      </c>
      <c r="B15" s="5" t="s">
        <v>60</v>
      </c>
      <c r="C15" s="5" t="s">
        <v>61</v>
      </c>
      <c r="D15" s="5" t="s">
        <v>62</v>
      </c>
      <c r="E15" s="5" t="s">
        <v>66</v>
      </c>
    </row>
    <row r="16" spans="1:6" x14ac:dyDescent="0.35">
      <c r="A16" s="6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5">
      <c r="A17" s="6">
        <v>41395</v>
      </c>
      <c r="B17" s="7" t="s">
        <v>49</v>
      </c>
      <c r="C17" s="8" t="s">
        <v>54</v>
      </c>
      <c r="D17" s="8" t="s">
        <v>64</v>
      </c>
      <c r="E17" s="12">
        <v>7</v>
      </c>
    </row>
    <row r="18" spans="1:5" x14ac:dyDescent="0.35">
      <c r="A18" s="6">
        <v>41395</v>
      </c>
      <c r="B18" s="7" t="s">
        <v>49</v>
      </c>
      <c r="C18" s="8" t="s">
        <v>55</v>
      </c>
      <c r="D18" s="8" t="s">
        <v>63</v>
      </c>
      <c r="E18" s="12">
        <v>7</v>
      </c>
    </row>
    <row r="19" spans="1:5" x14ac:dyDescent="0.35">
      <c r="A19" s="6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5">
      <c r="A20" s="6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5">
      <c r="A21" s="6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5">
      <c r="A22" s="6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5">
      <c r="A23" s="6">
        <v>41395</v>
      </c>
      <c r="B23" s="7" t="s">
        <v>49</v>
      </c>
      <c r="C23" s="8" t="s">
        <v>58</v>
      </c>
      <c r="D23" s="8" t="s">
        <v>63</v>
      </c>
      <c r="E23" s="12">
        <v>7</v>
      </c>
    </row>
    <row r="24" spans="1:5" x14ac:dyDescent="0.35">
      <c r="A24" s="6">
        <v>41396</v>
      </c>
      <c r="B24" s="7" t="s">
        <v>49</v>
      </c>
      <c r="C24" s="8" t="s">
        <v>58</v>
      </c>
      <c r="D24" s="8" t="s">
        <v>64</v>
      </c>
      <c r="E24" s="12">
        <v>7</v>
      </c>
    </row>
    <row r="25" spans="1:5" x14ac:dyDescent="0.35">
      <c r="A25" s="6">
        <v>41396</v>
      </c>
      <c r="B25" s="7" t="s">
        <v>49</v>
      </c>
      <c r="C25" s="8" t="s">
        <v>59</v>
      </c>
      <c r="D25" s="8" t="s">
        <v>64</v>
      </c>
      <c r="E25" s="12">
        <v>17</v>
      </c>
    </row>
    <row r="26" spans="1:5" x14ac:dyDescent="0.35">
      <c r="A26" s="6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5">
      <c r="A27" s="6">
        <v>41396</v>
      </c>
      <c r="B27" s="7" t="s">
        <v>49</v>
      </c>
      <c r="C27" s="8" t="s">
        <v>58</v>
      </c>
      <c r="D27" s="8" t="s">
        <v>63</v>
      </c>
      <c r="E27" s="12">
        <v>7</v>
      </c>
    </row>
    <row r="28" spans="1:5" x14ac:dyDescent="0.35">
      <c r="A28" s="6">
        <v>41396</v>
      </c>
      <c r="B28" s="7" t="s">
        <v>49</v>
      </c>
      <c r="C28" s="8" t="s">
        <v>55</v>
      </c>
      <c r="D28" s="8" t="s">
        <v>63</v>
      </c>
      <c r="E28" s="12">
        <v>7</v>
      </c>
    </row>
    <row r="29" spans="1:5" x14ac:dyDescent="0.35">
      <c r="A29" s="6">
        <v>41396</v>
      </c>
      <c r="B29" s="7" t="s">
        <v>49</v>
      </c>
      <c r="C29" s="8" t="s">
        <v>53</v>
      </c>
      <c r="D29" s="8" t="s">
        <v>64</v>
      </c>
      <c r="E29" s="12">
        <v>7</v>
      </c>
    </row>
    <row r="30" spans="1:5" x14ac:dyDescent="0.35">
      <c r="A30" s="6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5">
      <c r="A31" s="6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5">
      <c r="A32" s="6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5">
      <c r="A33" s="6">
        <v>41396</v>
      </c>
      <c r="B33" s="7" t="s">
        <v>52</v>
      </c>
      <c r="C33" s="8" t="s">
        <v>53</v>
      </c>
      <c r="D33" s="8" t="s">
        <v>63</v>
      </c>
      <c r="E33" s="12">
        <v>33</v>
      </c>
    </row>
    <row r="34" spans="1:5" x14ac:dyDescent="0.35">
      <c r="A34" s="6">
        <v>41396</v>
      </c>
      <c r="B34" s="7" t="s">
        <v>47</v>
      </c>
      <c r="C34" s="8" t="s">
        <v>54</v>
      </c>
      <c r="D34" s="8" t="s">
        <v>63</v>
      </c>
      <c r="E34" s="12">
        <v>23</v>
      </c>
    </row>
    <row r="35" spans="1:5" x14ac:dyDescent="0.35">
      <c r="A35" s="6">
        <v>41396</v>
      </c>
      <c r="B35" s="7" t="s">
        <v>49</v>
      </c>
      <c r="C35" s="8" t="s">
        <v>59</v>
      </c>
      <c r="D35" s="8" t="s">
        <v>63</v>
      </c>
      <c r="E35" s="12">
        <v>7</v>
      </c>
    </row>
    <row r="36" spans="1:5" x14ac:dyDescent="0.35">
      <c r="A36" s="6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5">
      <c r="A37" s="6">
        <v>41396</v>
      </c>
      <c r="B37" s="7" t="s">
        <v>50</v>
      </c>
      <c r="C37" s="8" t="s">
        <v>58</v>
      </c>
      <c r="D37" s="8" t="s">
        <v>63</v>
      </c>
      <c r="E37" s="12">
        <v>3</v>
      </c>
    </row>
    <row r="38" spans="1:5" x14ac:dyDescent="0.35">
      <c r="A38" s="6">
        <v>41397</v>
      </c>
      <c r="B38" s="7" t="s">
        <v>50</v>
      </c>
      <c r="C38" s="8" t="s">
        <v>59</v>
      </c>
      <c r="D38" s="8" t="s">
        <v>64</v>
      </c>
      <c r="E38" s="12">
        <v>3</v>
      </c>
    </row>
    <row r="39" spans="1:5" x14ac:dyDescent="0.35">
      <c r="A39" s="6">
        <v>41397</v>
      </c>
      <c r="B39" s="7" t="s">
        <v>50</v>
      </c>
      <c r="C39" s="8" t="s">
        <v>55</v>
      </c>
      <c r="D39" s="8" t="s">
        <v>63</v>
      </c>
      <c r="E39" s="12">
        <v>3</v>
      </c>
    </row>
    <row r="40" spans="1:5" x14ac:dyDescent="0.35">
      <c r="A40" s="6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5">
      <c r="A41" s="6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5">
      <c r="A42" s="6">
        <v>41397</v>
      </c>
      <c r="B42" s="7" t="s">
        <v>51</v>
      </c>
      <c r="C42" s="8" t="s">
        <v>57</v>
      </c>
      <c r="D42" s="8" t="s">
        <v>63</v>
      </c>
      <c r="E42" s="12">
        <v>67</v>
      </c>
    </row>
    <row r="43" spans="1:5" x14ac:dyDescent="0.35">
      <c r="A43" s="6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5">
      <c r="A44" s="6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5">
      <c r="A45" s="6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5">
      <c r="A46" s="6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5">
      <c r="A47" s="6">
        <v>41398</v>
      </c>
      <c r="B47" s="7" t="s">
        <v>50</v>
      </c>
      <c r="C47" s="8" t="s">
        <v>56</v>
      </c>
      <c r="D47" s="8" t="s">
        <v>63</v>
      </c>
      <c r="E47" s="12">
        <v>3</v>
      </c>
    </row>
    <row r="48" spans="1:5" x14ac:dyDescent="0.35">
      <c r="A48" s="6">
        <v>41398</v>
      </c>
      <c r="B48" s="7" t="s">
        <v>50</v>
      </c>
      <c r="C48" s="8" t="s">
        <v>59</v>
      </c>
      <c r="D48" s="8" t="s">
        <v>64</v>
      </c>
      <c r="E48" s="12">
        <v>3</v>
      </c>
    </row>
    <row r="49" spans="1:5" x14ac:dyDescent="0.35">
      <c r="A49" s="6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5">
      <c r="A50" s="6">
        <v>41398</v>
      </c>
      <c r="B50" s="7" t="s">
        <v>50</v>
      </c>
      <c r="C50" s="8" t="s">
        <v>53</v>
      </c>
      <c r="D50" s="8" t="s">
        <v>64</v>
      </c>
      <c r="E50" s="12">
        <v>3</v>
      </c>
    </row>
    <row r="51" spans="1:5" x14ac:dyDescent="0.35">
      <c r="A51" s="6">
        <v>41398</v>
      </c>
      <c r="B51" s="7" t="s">
        <v>50</v>
      </c>
      <c r="C51" s="8" t="s">
        <v>54</v>
      </c>
      <c r="D51" s="8" t="s">
        <v>63</v>
      </c>
      <c r="E51" s="12">
        <v>3</v>
      </c>
    </row>
    <row r="52" spans="1:5" x14ac:dyDescent="0.35">
      <c r="A52" s="6">
        <v>41398</v>
      </c>
      <c r="B52" s="7" t="s">
        <v>50</v>
      </c>
      <c r="C52" s="8" t="s">
        <v>57</v>
      </c>
      <c r="D52" s="8" t="s">
        <v>63</v>
      </c>
      <c r="E52" s="12">
        <v>3</v>
      </c>
    </row>
    <row r="53" spans="1:5" x14ac:dyDescent="0.35">
      <c r="A53" s="6">
        <v>41399</v>
      </c>
      <c r="B53" s="7" t="s">
        <v>52</v>
      </c>
      <c r="C53" s="8" t="s">
        <v>59</v>
      </c>
      <c r="D53" s="8" t="s">
        <v>63</v>
      </c>
      <c r="E53" s="12">
        <v>33</v>
      </c>
    </row>
    <row r="54" spans="1:5" x14ac:dyDescent="0.35">
      <c r="A54" s="6">
        <v>41399</v>
      </c>
      <c r="B54" s="7" t="s">
        <v>52</v>
      </c>
      <c r="C54" s="8" t="s">
        <v>56</v>
      </c>
      <c r="D54" s="8" t="s">
        <v>64</v>
      </c>
      <c r="E54" s="12">
        <v>33</v>
      </c>
    </row>
    <row r="55" spans="1:5" x14ac:dyDescent="0.35">
      <c r="A55" s="6">
        <v>41399</v>
      </c>
      <c r="B55" s="7" t="s">
        <v>49</v>
      </c>
      <c r="C55" s="8" t="s">
        <v>54</v>
      </c>
      <c r="D55" s="8" t="s">
        <v>63</v>
      </c>
      <c r="E55" s="12">
        <v>7</v>
      </c>
    </row>
    <row r="56" spans="1:5" x14ac:dyDescent="0.35">
      <c r="A56" s="6">
        <v>41399</v>
      </c>
      <c r="B56" s="7" t="s">
        <v>49</v>
      </c>
      <c r="C56" s="8" t="s">
        <v>54</v>
      </c>
      <c r="D56" s="8" t="s">
        <v>63</v>
      </c>
      <c r="E56" s="12">
        <v>17</v>
      </c>
    </row>
    <row r="57" spans="1:5" x14ac:dyDescent="0.35">
      <c r="A57" s="6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5">
      <c r="A58" s="6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5">
      <c r="A59" s="6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5">
      <c r="A60" s="6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5">
      <c r="A61" s="6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5">
      <c r="A62" s="6">
        <v>41399</v>
      </c>
      <c r="B62" s="7" t="s">
        <v>51</v>
      </c>
      <c r="C62" s="8" t="s">
        <v>59</v>
      </c>
      <c r="D62" s="8" t="s">
        <v>63</v>
      </c>
      <c r="E62" s="12">
        <v>67</v>
      </c>
    </row>
    <row r="63" spans="1:5" x14ac:dyDescent="0.35">
      <c r="A63" s="6">
        <v>41399</v>
      </c>
      <c r="B63" s="7" t="s">
        <v>52</v>
      </c>
      <c r="C63" s="8" t="s">
        <v>54</v>
      </c>
      <c r="D63" s="8" t="s">
        <v>63</v>
      </c>
      <c r="E63" s="12">
        <v>33</v>
      </c>
    </row>
    <row r="64" spans="1:5" x14ac:dyDescent="0.35">
      <c r="A64" s="6">
        <v>41399</v>
      </c>
      <c r="B64" s="7" t="s">
        <v>49</v>
      </c>
      <c r="C64" s="8" t="s">
        <v>58</v>
      </c>
      <c r="D64" s="8" t="s">
        <v>63</v>
      </c>
      <c r="E64" s="12">
        <v>7</v>
      </c>
    </row>
    <row r="65" spans="1:5" x14ac:dyDescent="0.35">
      <c r="A65" s="6">
        <v>41399</v>
      </c>
      <c r="B65" s="7" t="s">
        <v>49</v>
      </c>
      <c r="C65" s="8" t="s">
        <v>57</v>
      </c>
      <c r="D65" s="8" t="s">
        <v>63</v>
      </c>
      <c r="E65" s="12">
        <v>7</v>
      </c>
    </row>
    <row r="66" spans="1:5" x14ac:dyDescent="0.35">
      <c r="A66" s="6">
        <v>41400</v>
      </c>
      <c r="B66" s="7" t="s">
        <v>52</v>
      </c>
      <c r="C66" s="8" t="s">
        <v>57</v>
      </c>
      <c r="D66" s="8" t="s">
        <v>63</v>
      </c>
      <c r="E66" s="12">
        <v>33</v>
      </c>
    </row>
    <row r="67" spans="1:5" x14ac:dyDescent="0.35">
      <c r="A67" s="6">
        <v>41400</v>
      </c>
      <c r="B67" s="7" t="s">
        <v>49</v>
      </c>
      <c r="C67" s="8" t="s">
        <v>59</v>
      </c>
      <c r="D67" s="8" t="s">
        <v>64</v>
      </c>
      <c r="E67" s="12">
        <v>7</v>
      </c>
    </row>
    <row r="68" spans="1:5" x14ac:dyDescent="0.35">
      <c r="A68" s="6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5">
      <c r="A69" s="6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5">
      <c r="A70" s="6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5">
      <c r="A71" s="6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5">
      <c r="A72" s="6">
        <v>41400</v>
      </c>
      <c r="B72" s="7" t="s">
        <v>51</v>
      </c>
      <c r="C72" s="8" t="s">
        <v>57</v>
      </c>
      <c r="D72" s="8" t="s">
        <v>63</v>
      </c>
      <c r="E72" s="12">
        <v>67</v>
      </c>
    </row>
    <row r="73" spans="1:5" x14ac:dyDescent="0.35">
      <c r="A73" s="6">
        <v>41400</v>
      </c>
      <c r="B73" s="7" t="s">
        <v>52</v>
      </c>
      <c r="C73" s="8" t="s">
        <v>59</v>
      </c>
      <c r="D73" s="8" t="s">
        <v>63</v>
      </c>
      <c r="E73" s="12">
        <v>33</v>
      </c>
    </row>
    <row r="74" spans="1:5" x14ac:dyDescent="0.35">
      <c r="A74" s="6">
        <v>41400</v>
      </c>
      <c r="B74" s="7" t="s">
        <v>47</v>
      </c>
      <c r="C74" s="8" t="s">
        <v>56</v>
      </c>
      <c r="D74" s="8" t="s">
        <v>63</v>
      </c>
      <c r="E74" s="12">
        <v>23</v>
      </c>
    </row>
    <row r="75" spans="1:5" x14ac:dyDescent="0.35">
      <c r="A75" s="6">
        <v>41401</v>
      </c>
      <c r="B75" s="7" t="s">
        <v>52</v>
      </c>
      <c r="C75" s="8" t="s">
        <v>59</v>
      </c>
      <c r="D75" s="8" t="s">
        <v>64</v>
      </c>
      <c r="E75" s="12">
        <v>33</v>
      </c>
    </row>
    <row r="76" spans="1:5" x14ac:dyDescent="0.35">
      <c r="A76" s="6">
        <v>41401</v>
      </c>
      <c r="B76" s="7" t="s">
        <v>49</v>
      </c>
      <c r="C76" s="8" t="s">
        <v>57</v>
      </c>
      <c r="D76" s="8" t="s">
        <v>63</v>
      </c>
      <c r="E76" s="12">
        <v>17</v>
      </c>
    </row>
    <row r="77" spans="1:5" x14ac:dyDescent="0.35">
      <c r="A77" s="6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5">
      <c r="A78" s="6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5">
      <c r="A79" s="6">
        <v>41401</v>
      </c>
      <c r="B79" s="7" t="s">
        <v>49</v>
      </c>
      <c r="C79" s="8" t="s">
        <v>57</v>
      </c>
      <c r="D79" s="8" t="s">
        <v>63</v>
      </c>
      <c r="E79" s="12">
        <v>7</v>
      </c>
    </row>
    <row r="80" spans="1:5" x14ac:dyDescent="0.35">
      <c r="A80" s="6">
        <v>41401</v>
      </c>
      <c r="B80" s="7" t="s">
        <v>49</v>
      </c>
      <c r="C80" s="8" t="s">
        <v>58</v>
      </c>
      <c r="D80" s="8" t="s">
        <v>63</v>
      </c>
      <c r="E80" s="12">
        <v>7</v>
      </c>
    </row>
    <row r="81" spans="1:5" x14ac:dyDescent="0.35">
      <c r="A81" s="6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5">
      <c r="A82" s="6">
        <v>41402</v>
      </c>
      <c r="B82" s="7" t="s">
        <v>51</v>
      </c>
      <c r="C82" s="8" t="s">
        <v>57</v>
      </c>
      <c r="D82" s="8" t="s">
        <v>64</v>
      </c>
      <c r="E82" s="12">
        <v>67</v>
      </c>
    </row>
    <row r="83" spans="1:5" x14ac:dyDescent="0.35">
      <c r="A83" s="6">
        <v>41402</v>
      </c>
      <c r="B83" s="7" t="s">
        <v>49</v>
      </c>
      <c r="C83" s="8" t="s">
        <v>55</v>
      </c>
      <c r="D83" s="8" t="s">
        <v>64</v>
      </c>
      <c r="E83" s="12">
        <v>7</v>
      </c>
    </row>
    <row r="84" spans="1:5" x14ac:dyDescent="0.35">
      <c r="A84" s="6">
        <v>41402</v>
      </c>
      <c r="B84" s="7" t="s">
        <v>49</v>
      </c>
      <c r="C84" s="8" t="s">
        <v>57</v>
      </c>
      <c r="D84" s="8" t="s">
        <v>64</v>
      </c>
      <c r="E84" s="12">
        <v>7</v>
      </c>
    </row>
    <row r="85" spans="1:5" x14ac:dyDescent="0.35">
      <c r="A85" s="6">
        <v>41402</v>
      </c>
      <c r="B85" s="7" t="s">
        <v>52</v>
      </c>
      <c r="C85" s="8" t="s">
        <v>58</v>
      </c>
      <c r="D85" s="8" t="s">
        <v>63</v>
      </c>
      <c r="E85" s="12">
        <v>33</v>
      </c>
    </row>
    <row r="86" spans="1:5" x14ac:dyDescent="0.35">
      <c r="A86" s="6">
        <v>41402</v>
      </c>
      <c r="B86" s="7" t="s">
        <v>49</v>
      </c>
      <c r="C86" s="8" t="s">
        <v>56</v>
      </c>
      <c r="D86" s="8" t="s">
        <v>63</v>
      </c>
      <c r="E86" s="12">
        <v>17</v>
      </c>
    </row>
    <row r="87" spans="1:5" x14ac:dyDescent="0.35">
      <c r="A87" s="6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5">
      <c r="A88" s="6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5">
      <c r="A89" s="6">
        <v>41402</v>
      </c>
      <c r="B89" s="7" t="s">
        <v>49</v>
      </c>
      <c r="C89" s="8" t="s">
        <v>57</v>
      </c>
      <c r="D89" s="8" t="s">
        <v>63</v>
      </c>
      <c r="E89" s="12">
        <v>7</v>
      </c>
    </row>
    <row r="90" spans="1:5" x14ac:dyDescent="0.35">
      <c r="A90" s="6">
        <v>41402</v>
      </c>
      <c r="B90" s="7" t="s">
        <v>52</v>
      </c>
      <c r="C90" s="8" t="s">
        <v>56</v>
      </c>
      <c r="D90" s="8" t="s">
        <v>64</v>
      </c>
      <c r="E90" s="12">
        <v>33</v>
      </c>
    </row>
    <row r="91" spans="1:5" x14ac:dyDescent="0.35">
      <c r="A91" s="6">
        <v>41402</v>
      </c>
      <c r="B91" s="7" t="s">
        <v>49</v>
      </c>
      <c r="C91" s="8" t="s">
        <v>59</v>
      </c>
      <c r="D91" s="8" t="s">
        <v>63</v>
      </c>
      <c r="E91" s="12">
        <v>7</v>
      </c>
    </row>
    <row r="92" spans="1:5" x14ac:dyDescent="0.35">
      <c r="A92" s="6">
        <v>41402</v>
      </c>
      <c r="B92" s="7" t="s">
        <v>52</v>
      </c>
      <c r="C92" s="8" t="s">
        <v>53</v>
      </c>
      <c r="D92" s="8" t="s">
        <v>63</v>
      </c>
      <c r="E92" s="12">
        <v>33</v>
      </c>
    </row>
    <row r="93" spans="1:5" x14ac:dyDescent="0.35">
      <c r="A93" s="6">
        <v>41402</v>
      </c>
      <c r="B93" s="7" t="s">
        <v>49</v>
      </c>
      <c r="C93" s="8" t="s">
        <v>58</v>
      </c>
      <c r="D93" s="8" t="s">
        <v>64</v>
      </c>
      <c r="E93" s="12">
        <v>7</v>
      </c>
    </row>
    <row r="94" spans="1:5" x14ac:dyDescent="0.35">
      <c r="A94" s="6">
        <v>41403</v>
      </c>
      <c r="B94" s="7" t="s">
        <v>49</v>
      </c>
      <c r="C94" s="8" t="s">
        <v>58</v>
      </c>
      <c r="D94" s="8" t="s">
        <v>64</v>
      </c>
      <c r="E94" s="12">
        <v>7</v>
      </c>
    </row>
    <row r="95" spans="1:5" x14ac:dyDescent="0.35">
      <c r="A95" s="6">
        <v>41403</v>
      </c>
      <c r="B95" s="7" t="s">
        <v>49</v>
      </c>
      <c r="C95" s="8" t="s">
        <v>57</v>
      </c>
      <c r="D95" s="8" t="s">
        <v>63</v>
      </c>
      <c r="E95" s="12">
        <v>7</v>
      </c>
    </row>
    <row r="96" spans="1:5" x14ac:dyDescent="0.35">
      <c r="A96" s="6">
        <v>41403</v>
      </c>
      <c r="B96" s="7" t="s">
        <v>49</v>
      </c>
      <c r="C96" s="8" t="s">
        <v>57</v>
      </c>
      <c r="D96" s="8" t="s">
        <v>64</v>
      </c>
      <c r="E96" s="12">
        <v>17</v>
      </c>
    </row>
    <row r="97" spans="1:5" x14ac:dyDescent="0.35">
      <c r="A97" s="6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5">
      <c r="A98" s="6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5">
      <c r="A99" s="6">
        <v>41403</v>
      </c>
      <c r="B99" s="7" t="s">
        <v>49</v>
      </c>
      <c r="C99" s="8" t="s">
        <v>57</v>
      </c>
      <c r="D99" s="8" t="s">
        <v>63</v>
      </c>
      <c r="E99" s="12">
        <v>7</v>
      </c>
    </row>
    <row r="100" spans="1:5" x14ac:dyDescent="0.35">
      <c r="A100" s="6">
        <v>41403</v>
      </c>
      <c r="B100" s="7" t="s">
        <v>49</v>
      </c>
      <c r="C100" s="8" t="s">
        <v>58</v>
      </c>
      <c r="D100" s="8" t="s">
        <v>63</v>
      </c>
      <c r="E100" s="12">
        <v>7</v>
      </c>
    </row>
    <row r="101" spans="1:5" x14ac:dyDescent="0.35">
      <c r="A101" s="6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5">
      <c r="A102" s="6">
        <v>41403</v>
      </c>
      <c r="B102" s="7" t="s">
        <v>49</v>
      </c>
      <c r="C102" s="8" t="s">
        <v>54</v>
      </c>
      <c r="D102" s="8" t="s">
        <v>64</v>
      </c>
      <c r="E102" s="12">
        <v>7</v>
      </c>
    </row>
    <row r="103" spans="1:5" x14ac:dyDescent="0.35">
      <c r="A103" s="6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5">
      <c r="A104" s="6">
        <v>41404</v>
      </c>
      <c r="B104" s="7" t="s">
        <v>47</v>
      </c>
      <c r="C104" s="8" t="s">
        <v>53</v>
      </c>
      <c r="D104" s="8" t="s">
        <v>63</v>
      </c>
      <c r="E104" s="12">
        <v>23</v>
      </c>
    </row>
    <row r="105" spans="1:5" x14ac:dyDescent="0.35">
      <c r="A105" s="6">
        <v>41404</v>
      </c>
      <c r="B105" s="7" t="s">
        <v>49</v>
      </c>
      <c r="C105" s="8" t="s">
        <v>57</v>
      </c>
      <c r="D105" s="8" t="s">
        <v>63</v>
      </c>
      <c r="E105" s="12">
        <v>7</v>
      </c>
    </row>
    <row r="106" spans="1:5" x14ac:dyDescent="0.35">
      <c r="A106" s="6">
        <v>41404</v>
      </c>
      <c r="B106" s="7" t="s">
        <v>49</v>
      </c>
      <c r="C106" s="8" t="s">
        <v>57</v>
      </c>
      <c r="D106" s="8" t="s">
        <v>64</v>
      </c>
      <c r="E106" s="12">
        <v>17</v>
      </c>
    </row>
    <row r="107" spans="1:5" x14ac:dyDescent="0.35">
      <c r="A107" s="6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5">
      <c r="A108" s="6">
        <v>41404</v>
      </c>
      <c r="B108" s="7" t="s">
        <v>52</v>
      </c>
      <c r="C108" s="8" t="s">
        <v>57</v>
      </c>
      <c r="D108" s="8" t="s">
        <v>64</v>
      </c>
      <c r="E108" s="12">
        <v>33</v>
      </c>
    </row>
    <row r="109" spans="1:5" x14ac:dyDescent="0.35">
      <c r="A109" s="6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5">
      <c r="A110" s="6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5">
      <c r="A111" s="6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5">
      <c r="A112" s="6">
        <v>41404</v>
      </c>
      <c r="B112" s="7" t="s">
        <v>51</v>
      </c>
      <c r="C112" s="8" t="s">
        <v>58</v>
      </c>
      <c r="D112" s="8" t="s">
        <v>63</v>
      </c>
      <c r="E112" s="12">
        <v>67</v>
      </c>
    </row>
    <row r="113" spans="1:5" x14ac:dyDescent="0.35">
      <c r="A113" s="6">
        <v>41404</v>
      </c>
      <c r="B113" s="7" t="s">
        <v>52</v>
      </c>
      <c r="C113" s="8" t="s">
        <v>57</v>
      </c>
      <c r="D113" s="8" t="s">
        <v>64</v>
      </c>
      <c r="E113" s="12">
        <v>33</v>
      </c>
    </row>
    <row r="114" spans="1:5" x14ac:dyDescent="0.35">
      <c r="A114" s="6">
        <v>41404</v>
      </c>
      <c r="B114" s="7" t="s">
        <v>47</v>
      </c>
      <c r="C114" s="8" t="s">
        <v>53</v>
      </c>
      <c r="D114" s="8" t="s">
        <v>64</v>
      </c>
      <c r="E114" s="12">
        <v>23</v>
      </c>
    </row>
    <row r="115" spans="1:5" x14ac:dyDescent="0.35">
      <c r="A115" s="6">
        <v>41405</v>
      </c>
      <c r="B115" s="7" t="s">
        <v>49</v>
      </c>
      <c r="C115" s="8" t="s">
        <v>59</v>
      </c>
      <c r="D115" s="8" t="s">
        <v>64</v>
      </c>
      <c r="E115" s="12">
        <v>7</v>
      </c>
    </row>
    <row r="116" spans="1:5" x14ac:dyDescent="0.35">
      <c r="A116" s="6">
        <v>41405</v>
      </c>
      <c r="B116" s="7" t="s">
        <v>49</v>
      </c>
      <c r="C116" s="8" t="s">
        <v>56</v>
      </c>
      <c r="D116" s="8" t="s">
        <v>64</v>
      </c>
      <c r="E116" s="12">
        <v>17</v>
      </c>
    </row>
    <row r="117" spans="1:5" x14ac:dyDescent="0.35">
      <c r="A117" s="6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5">
      <c r="A118" s="6">
        <v>41405</v>
      </c>
      <c r="B118" s="7" t="s">
        <v>49</v>
      </c>
      <c r="C118" s="8" t="s">
        <v>54</v>
      </c>
      <c r="D118" s="8" t="s">
        <v>63</v>
      </c>
      <c r="E118" s="12">
        <v>7</v>
      </c>
    </row>
    <row r="119" spans="1:5" x14ac:dyDescent="0.35">
      <c r="A119" s="6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5">
      <c r="A120" s="6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5">
      <c r="A121" s="6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5">
      <c r="A122" s="6">
        <v>41405</v>
      </c>
      <c r="B122" s="7" t="s">
        <v>49</v>
      </c>
      <c r="C122" s="8" t="s">
        <v>56</v>
      </c>
      <c r="D122" s="8" t="s">
        <v>63</v>
      </c>
      <c r="E122" s="12">
        <v>7</v>
      </c>
    </row>
    <row r="123" spans="1:5" x14ac:dyDescent="0.35">
      <c r="A123" s="6">
        <v>41405</v>
      </c>
      <c r="B123" s="7" t="s">
        <v>52</v>
      </c>
      <c r="C123" s="8" t="s">
        <v>55</v>
      </c>
      <c r="D123" s="8" t="s">
        <v>63</v>
      </c>
      <c r="E123" s="12">
        <v>33</v>
      </c>
    </row>
    <row r="124" spans="1:5" x14ac:dyDescent="0.35">
      <c r="A124" s="6">
        <v>41405</v>
      </c>
      <c r="B124" s="7" t="s">
        <v>47</v>
      </c>
      <c r="C124" s="8" t="s">
        <v>56</v>
      </c>
      <c r="D124" s="8" t="s">
        <v>64</v>
      </c>
      <c r="E124" s="12">
        <v>23</v>
      </c>
    </row>
    <row r="125" spans="1:5" x14ac:dyDescent="0.35">
      <c r="A125" s="6">
        <v>41406</v>
      </c>
      <c r="B125" s="7" t="s">
        <v>49</v>
      </c>
      <c r="C125" s="8" t="s">
        <v>58</v>
      </c>
      <c r="D125" s="8" t="s">
        <v>64</v>
      </c>
      <c r="E125" s="12">
        <v>7</v>
      </c>
    </row>
    <row r="126" spans="1:5" x14ac:dyDescent="0.35">
      <c r="A126" s="6">
        <v>41406</v>
      </c>
      <c r="B126" s="7" t="s">
        <v>49</v>
      </c>
      <c r="C126" s="8" t="s">
        <v>58</v>
      </c>
      <c r="D126" s="8" t="s">
        <v>63</v>
      </c>
      <c r="E126" s="12">
        <v>17</v>
      </c>
    </row>
    <row r="127" spans="1:5" x14ac:dyDescent="0.35">
      <c r="A127" s="6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5">
      <c r="A128" s="6">
        <v>41406</v>
      </c>
      <c r="B128" s="7" t="s">
        <v>49</v>
      </c>
      <c r="C128" s="8" t="s">
        <v>53</v>
      </c>
      <c r="D128" s="8" t="s">
        <v>63</v>
      </c>
      <c r="E128" s="12">
        <v>7</v>
      </c>
    </row>
    <row r="129" spans="1:5" x14ac:dyDescent="0.35">
      <c r="A129" s="6">
        <v>41406</v>
      </c>
      <c r="B129" s="7" t="s">
        <v>49</v>
      </c>
      <c r="C129" s="8" t="s">
        <v>58</v>
      </c>
      <c r="D129" s="8" t="s">
        <v>64</v>
      </c>
      <c r="E129" s="12">
        <v>7</v>
      </c>
    </row>
    <row r="130" spans="1:5" x14ac:dyDescent="0.35">
      <c r="A130" s="6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5">
      <c r="A131" s="6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5">
      <c r="A132" s="6">
        <v>41406</v>
      </c>
      <c r="B132" s="7" t="s">
        <v>49</v>
      </c>
      <c r="C132" s="8" t="s">
        <v>53</v>
      </c>
      <c r="D132" s="8" t="s">
        <v>64</v>
      </c>
      <c r="E132" s="12">
        <v>7</v>
      </c>
    </row>
    <row r="133" spans="1:5" x14ac:dyDescent="0.35">
      <c r="A133" s="6">
        <v>41407</v>
      </c>
      <c r="B133" s="7" t="s">
        <v>49</v>
      </c>
      <c r="C133" s="8" t="s">
        <v>55</v>
      </c>
      <c r="D133" s="8" t="s">
        <v>63</v>
      </c>
      <c r="E133" s="12">
        <v>7</v>
      </c>
    </row>
    <row r="134" spans="1:5" x14ac:dyDescent="0.35">
      <c r="A134" s="6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5">
      <c r="A135" s="6">
        <v>41407</v>
      </c>
      <c r="B135" s="7" t="s">
        <v>49</v>
      </c>
      <c r="C135" s="8" t="s">
        <v>57</v>
      </c>
      <c r="D135" s="8" t="s">
        <v>63</v>
      </c>
      <c r="E135" s="12">
        <v>7</v>
      </c>
    </row>
    <row r="136" spans="1:5" x14ac:dyDescent="0.35">
      <c r="A136" s="6">
        <v>41407</v>
      </c>
      <c r="B136" s="7" t="s">
        <v>49</v>
      </c>
      <c r="C136" s="8" t="s">
        <v>57</v>
      </c>
      <c r="D136" s="8" t="s">
        <v>63</v>
      </c>
      <c r="E136" s="12">
        <v>7</v>
      </c>
    </row>
    <row r="137" spans="1:5" x14ac:dyDescent="0.35">
      <c r="A137" s="6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5">
      <c r="A138" s="6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5">
      <c r="A139" s="6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5">
      <c r="A140" s="6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5">
      <c r="A141" s="6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5">
      <c r="A142" s="6">
        <v>41407</v>
      </c>
      <c r="B142" s="7" t="s">
        <v>51</v>
      </c>
      <c r="C142" s="8" t="s">
        <v>59</v>
      </c>
      <c r="D142" s="8" t="s">
        <v>63</v>
      </c>
      <c r="E142" s="12">
        <v>67</v>
      </c>
    </row>
    <row r="143" spans="1:5" x14ac:dyDescent="0.35">
      <c r="A143" s="6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5">
      <c r="A144" s="6">
        <v>41407</v>
      </c>
      <c r="B144" s="7" t="s">
        <v>51</v>
      </c>
      <c r="C144" s="8" t="s">
        <v>57</v>
      </c>
      <c r="D144" s="8" t="s">
        <v>64</v>
      </c>
      <c r="E144" s="12">
        <v>67</v>
      </c>
    </row>
    <row r="145" spans="1:5" x14ac:dyDescent="0.35">
      <c r="A145" s="6">
        <v>41407</v>
      </c>
      <c r="B145" s="7" t="s">
        <v>49</v>
      </c>
      <c r="C145" s="8" t="s">
        <v>56</v>
      </c>
      <c r="D145" s="8" t="s">
        <v>64</v>
      </c>
      <c r="E145" s="12">
        <v>7</v>
      </c>
    </row>
    <row r="146" spans="1:5" x14ac:dyDescent="0.35">
      <c r="A146" s="6">
        <v>41407</v>
      </c>
      <c r="B146" s="7" t="s">
        <v>49</v>
      </c>
      <c r="C146" s="8" t="s">
        <v>54</v>
      </c>
      <c r="D146" s="8" t="s">
        <v>63</v>
      </c>
      <c r="E146" s="12">
        <v>17</v>
      </c>
    </row>
    <row r="147" spans="1:5" x14ac:dyDescent="0.35">
      <c r="A147" s="6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5">
      <c r="A148" s="6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5">
      <c r="A149" s="6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5">
      <c r="A150" s="6">
        <v>41408</v>
      </c>
      <c r="B150" s="7" t="s">
        <v>51</v>
      </c>
      <c r="C150" s="8" t="s">
        <v>55</v>
      </c>
      <c r="D150" s="8" t="s">
        <v>63</v>
      </c>
      <c r="E150" s="12">
        <v>67</v>
      </c>
    </row>
    <row r="151" spans="1:5" x14ac:dyDescent="0.35">
      <c r="A151" s="6">
        <v>41408</v>
      </c>
      <c r="B151" s="7" t="s">
        <v>51</v>
      </c>
      <c r="C151" s="8" t="s">
        <v>55</v>
      </c>
      <c r="D151" s="8" t="s">
        <v>63</v>
      </c>
      <c r="E151" s="12">
        <v>67</v>
      </c>
    </row>
    <row r="152" spans="1:5" x14ac:dyDescent="0.35">
      <c r="A152" s="6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5">
      <c r="A153" s="6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5">
      <c r="A154" s="6">
        <v>41408</v>
      </c>
      <c r="B154" s="7" t="s">
        <v>51</v>
      </c>
      <c r="C154" s="8" t="s">
        <v>57</v>
      </c>
      <c r="D154" s="8" t="s">
        <v>63</v>
      </c>
      <c r="E154" s="12">
        <v>67</v>
      </c>
    </row>
    <row r="155" spans="1:5" x14ac:dyDescent="0.35">
      <c r="A155" s="6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5">
      <c r="A156" s="6">
        <v>41409</v>
      </c>
      <c r="B156" s="7" t="s">
        <v>49</v>
      </c>
      <c r="C156" s="8" t="s">
        <v>58</v>
      </c>
      <c r="D156" s="8" t="s">
        <v>64</v>
      </c>
      <c r="E156" s="12">
        <v>17</v>
      </c>
    </row>
    <row r="157" spans="1:5" x14ac:dyDescent="0.35">
      <c r="A157" s="6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5">
      <c r="A158" s="6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5">
      <c r="A159" s="6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5">
      <c r="A160" s="6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5">
      <c r="A161" s="6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5">
      <c r="A162" s="6">
        <v>41409</v>
      </c>
      <c r="B162" s="7" t="s">
        <v>51</v>
      </c>
      <c r="C162" s="8" t="s">
        <v>54</v>
      </c>
      <c r="D162" s="8" t="s">
        <v>63</v>
      </c>
      <c r="E162" s="12">
        <v>67</v>
      </c>
    </row>
    <row r="163" spans="1:5" x14ac:dyDescent="0.35">
      <c r="A163" s="6">
        <v>41409</v>
      </c>
      <c r="B163" s="7" t="s">
        <v>51</v>
      </c>
      <c r="C163" s="8" t="s">
        <v>53</v>
      </c>
      <c r="D163" s="8" t="s">
        <v>64</v>
      </c>
      <c r="E163" s="12">
        <v>67</v>
      </c>
    </row>
    <row r="164" spans="1:5" x14ac:dyDescent="0.35">
      <c r="A164" s="6">
        <v>41409</v>
      </c>
      <c r="B164" s="7" t="s">
        <v>47</v>
      </c>
      <c r="C164" s="8" t="s">
        <v>59</v>
      </c>
      <c r="D164" s="8" t="s">
        <v>64</v>
      </c>
      <c r="E164" s="12">
        <v>23</v>
      </c>
    </row>
    <row r="165" spans="1:5" x14ac:dyDescent="0.35">
      <c r="A165" s="6">
        <v>41410</v>
      </c>
      <c r="B165" s="7" t="s">
        <v>49</v>
      </c>
      <c r="C165" s="8" t="s">
        <v>59</v>
      </c>
      <c r="D165" s="8" t="s">
        <v>63</v>
      </c>
      <c r="E165" s="12">
        <v>7</v>
      </c>
    </row>
    <row r="166" spans="1:5" x14ac:dyDescent="0.35">
      <c r="A166" s="6">
        <v>41410</v>
      </c>
      <c r="B166" s="7" t="s">
        <v>49</v>
      </c>
      <c r="C166" s="8" t="s">
        <v>58</v>
      </c>
      <c r="D166" s="8" t="s">
        <v>63</v>
      </c>
      <c r="E166" s="12">
        <v>17</v>
      </c>
    </row>
    <row r="167" spans="1:5" x14ac:dyDescent="0.35">
      <c r="A167" s="6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5">
      <c r="A168" s="6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5">
      <c r="A169" s="6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5">
      <c r="A170" s="6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5">
      <c r="A171" s="6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5">
      <c r="A172" s="6">
        <v>41410</v>
      </c>
      <c r="B172" s="7" t="s">
        <v>51</v>
      </c>
      <c r="C172" s="8" t="s">
        <v>58</v>
      </c>
      <c r="D172" s="8" t="s">
        <v>63</v>
      </c>
      <c r="E172" s="12">
        <v>67</v>
      </c>
    </row>
    <row r="173" spans="1:5" x14ac:dyDescent="0.35">
      <c r="A173" s="6">
        <v>41410</v>
      </c>
      <c r="B173" s="7" t="s">
        <v>52</v>
      </c>
      <c r="C173" s="8" t="s">
        <v>56</v>
      </c>
      <c r="D173" s="8" t="s">
        <v>64</v>
      </c>
      <c r="E173" s="12">
        <v>33</v>
      </c>
    </row>
    <row r="174" spans="1:5" x14ac:dyDescent="0.35">
      <c r="A174" s="6">
        <v>41410</v>
      </c>
      <c r="B174" s="7" t="s">
        <v>47</v>
      </c>
      <c r="C174" s="8" t="s">
        <v>59</v>
      </c>
      <c r="D174" s="8" t="s">
        <v>63</v>
      </c>
      <c r="E174" s="12">
        <v>23</v>
      </c>
    </row>
    <row r="175" spans="1:5" x14ac:dyDescent="0.35">
      <c r="A175" s="6">
        <v>41410</v>
      </c>
      <c r="B175" s="7" t="s">
        <v>49</v>
      </c>
      <c r="C175" s="8" t="s">
        <v>57</v>
      </c>
      <c r="D175" s="8" t="s">
        <v>63</v>
      </c>
      <c r="E175" s="12">
        <v>7</v>
      </c>
    </row>
    <row r="176" spans="1:5" x14ac:dyDescent="0.35">
      <c r="A176" s="6">
        <v>41410</v>
      </c>
      <c r="B176" s="7" t="s">
        <v>49</v>
      </c>
      <c r="C176" s="8" t="s">
        <v>55</v>
      </c>
      <c r="D176" s="8" t="s">
        <v>64</v>
      </c>
      <c r="E176" s="12">
        <v>17</v>
      </c>
    </row>
    <row r="177" spans="1:5" x14ac:dyDescent="0.35">
      <c r="A177" s="6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5">
      <c r="A178" s="6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5">
      <c r="A179" s="6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5">
      <c r="A180" s="6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5">
      <c r="A181" s="6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5">
      <c r="A182" s="6">
        <v>41411</v>
      </c>
      <c r="B182" s="7" t="s">
        <v>51</v>
      </c>
      <c r="C182" s="8" t="s">
        <v>54</v>
      </c>
      <c r="D182" s="8" t="s">
        <v>64</v>
      </c>
      <c r="E182" s="12">
        <v>67</v>
      </c>
    </row>
    <row r="183" spans="1:5" x14ac:dyDescent="0.35">
      <c r="A183" s="6">
        <v>41411</v>
      </c>
      <c r="B183" s="7" t="s">
        <v>52</v>
      </c>
      <c r="C183" s="8" t="s">
        <v>57</v>
      </c>
      <c r="D183" s="8" t="s">
        <v>64</v>
      </c>
      <c r="E183" s="12">
        <v>33</v>
      </c>
    </row>
    <row r="184" spans="1:5" x14ac:dyDescent="0.35">
      <c r="A184" s="6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5">
      <c r="A185" s="6">
        <v>41411</v>
      </c>
      <c r="B185" s="7" t="s">
        <v>49</v>
      </c>
      <c r="C185" s="8" t="s">
        <v>59</v>
      </c>
      <c r="D185" s="8" t="s">
        <v>63</v>
      </c>
      <c r="E185" s="12">
        <v>7</v>
      </c>
    </row>
    <row r="186" spans="1:5" x14ac:dyDescent="0.35">
      <c r="A186" s="6">
        <v>41412</v>
      </c>
      <c r="B186" s="7" t="s">
        <v>49</v>
      </c>
      <c r="C186" s="8" t="s">
        <v>55</v>
      </c>
      <c r="D186" s="8" t="s">
        <v>63</v>
      </c>
      <c r="E186" s="12">
        <v>17</v>
      </c>
    </row>
    <row r="187" spans="1:5" x14ac:dyDescent="0.35">
      <c r="A187" s="6">
        <v>41412</v>
      </c>
      <c r="B187" s="7" t="s">
        <v>49</v>
      </c>
      <c r="C187" s="8" t="s">
        <v>58</v>
      </c>
      <c r="D187" s="8" t="s">
        <v>63</v>
      </c>
      <c r="E187" s="12">
        <v>7</v>
      </c>
    </row>
    <row r="188" spans="1:5" x14ac:dyDescent="0.35">
      <c r="A188" s="6">
        <v>41412</v>
      </c>
      <c r="B188" s="7" t="s">
        <v>49</v>
      </c>
      <c r="C188" s="8" t="s">
        <v>53</v>
      </c>
      <c r="D188" s="8" t="s">
        <v>64</v>
      </c>
      <c r="E188" s="12">
        <v>17</v>
      </c>
    </row>
    <row r="189" spans="1:5" x14ac:dyDescent="0.35">
      <c r="A189" s="6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5">
      <c r="A190" s="6">
        <v>41412</v>
      </c>
      <c r="B190" s="7" t="s">
        <v>49</v>
      </c>
      <c r="C190" s="8" t="s">
        <v>59</v>
      </c>
      <c r="D190" s="8" t="s">
        <v>63</v>
      </c>
      <c r="E190" s="12">
        <v>7</v>
      </c>
    </row>
    <row r="191" spans="1:5" x14ac:dyDescent="0.35">
      <c r="A191" s="6">
        <v>41412</v>
      </c>
      <c r="B191" s="7" t="s">
        <v>49</v>
      </c>
      <c r="C191" s="8" t="s">
        <v>55</v>
      </c>
      <c r="D191" s="8" t="s">
        <v>64</v>
      </c>
      <c r="E191" s="12">
        <v>7</v>
      </c>
    </row>
    <row r="192" spans="1:5" x14ac:dyDescent="0.35">
      <c r="A192" s="6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5">
      <c r="A193" s="6">
        <v>41413</v>
      </c>
      <c r="B193" s="7" t="s">
        <v>49</v>
      </c>
      <c r="C193" s="8" t="s">
        <v>59</v>
      </c>
      <c r="D193" s="8" t="s">
        <v>64</v>
      </c>
      <c r="E193" s="12">
        <v>7</v>
      </c>
    </row>
    <row r="194" spans="1:5" x14ac:dyDescent="0.35">
      <c r="A194" s="6">
        <v>41414</v>
      </c>
      <c r="B194" s="7" t="s">
        <v>49</v>
      </c>
      <c r="C194" s="8" t="s">
        <v>56</v>
      </c>
      <c r="D194" s="8" t="s">
        <v>64</v>
      </c>
      <c r="E194" s="12">
        <v>7</v>
      </c>
    </row>
    <row r="195" spans="1:5" x14ac:dyDescent="0.35">
      <c r="A195" s="6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5">
      <c r="A196" s="6">
        <v>41414</v>
      </c>
      <c r="B196" s="7" t="s">
        <v>49</v>
      </c>
      <c r="C196" s="8" t="s">
        <v>57</v>
      </c>
      <c r="D196" s="8" t="s">
        <v>64</v>
      </c>
      <c r="E196" s="12">
        <v>7</v>
      </c>
    </row>
    <row r="197" spans="1:5" x14ac:dyDescent="0.35">
      <c r="A197" s="6">
        <v>41415</v>
      </c>
      <c r="B197" s="7" t="s">
        <v>49</v>
      </c>
      <c r="C197" s="8" t="s">
        <v>58</v>
      </c>
      <c r="D197" s="8" t="s">
        <v>64</v>
      </c>
      <c r="E197" s="12">
        <v>7</v>
      </c>
    </row>
    <row r="198" spans="1:5" x14ac:dyDescent="0.35">
      <c r="A198" s="6">
        <v>41415</v>
      </c>
      <c r="B198" s="7" t="s">
        <v>49</v>
      </c>
      <c r="C198" s="8" t="s">
        <v>57</v>
      </c>
      <c r="D198" s="8" t="s">
        <v>63</v>
      </c>
      <c r="E198" s="12">
        <v>7</v>
      </c>
    </row>
    <row r="199" spans="1:5" x14ac:dyDescent="0.35">
      <c r="A199" s="6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5">
      <c r="A200" s="6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5">
      <c r="A201" s="6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5">
      <c r="A202" s="6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5">
      <c r="A203" s="6">
        <v>41418</v>
      </c>
      <c r="B203" s="7" t="s">
        <v>52</v>
      </c>
      <c r="C203" s="8" t="s">
        <v>57</v>
      </c>
      <c r="D203" s="8" t="s">
        <v>64</v>
      </c>
      <c r="E203" s="12">
        <v>33</v>
      </c>
    </row>
    <row r="204" spans="1:5" x14ac:dyDescent="0.35">
      <c r="A204" s="6">
        <v>41418</v>
      </c>
      <c r="B204" s="7" t="s">
        <v>52</v>
      </c>
      <c r="C204" s="8" t="s">
        <v>57</v>
      </c>
      <c r="D204" s="8" t="s">
        <v>63</v>
      </c>
      <c r="E204" s="12">
        <v>33</v>
      </c>
    </row>
    <row r="205" spans="1:5" x14ac:dyDescent="0.35">
      <c r="A205" s="6">
        <v>41418</v>
      </c>
      <c r="B205" s="7" t="s">
        <v>52</v>
      </c>
      <c r="C205" s="8" t="s">
        <v>54</v>
      </c>
      <c r="D205" s="8" t="s">
        <v>63</v>
      </c>
      <c r="E205" s="12">
        <v>33</v>
      </c>
    </row>
    <row r="206" spans="1:5" x14ac:dyDescent="0.35">
      <c r="A206" s="6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5">
      <c r="A207" s="6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5">
      <c r="A208" s="6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5">
      <c r="A209" s="6">
        <v>41419</v>
      </c>
      <c r="B209" s="7" t="s">
        <v>49</v>
      </c>
      <c r="C209" s="8" t="s">
        <v>55</v>
      </c>
      <c r="D209" s="8" t="s">
        <v>64</v>
      </c>
      <c r="E209" s="12">
        <v>17</v>
      </c>
    </row>
    <row r="210" spans="1:5" x14ac:dyDescent="0.35">
      <c r="A210" s="6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5">
      <c r="A211" s="6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5">
      <c r="A212" s="6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5">
      <c r="A213" s="6">
        <v>41420</v>
      </c>
      <c r="B213" s="7" t="s">
        <v>49</v>
      </c>
      <c r="C213" s="8" t="s">
        <v>57</v>
      </c>
      <c r="D213" s="8" t="s">
        <v>63</v>
      </c>
      <c r="E213" s="12">
        <v>17</v>
      </c>
    </row>
    <row r="214" spans="1:5" x14ac:dyDescent="0.35">
      <c r="A214" s="6">
        <v>41420</v>
      </c>
      <c r="B214" s="7" t="s">
        <v>49</v>
      </c>
      <c r="C214" s="8" t="s">
        <v>54</v>
      </c>
      <c r="D214" s="8" t="s">
        <v>63</v>
      </c>
      <c r="E214" s="12">
        <v>17</v>
      </c>
    </row>
    <row r="215" spans="1:5" x14ac:dyDescent="0.35">
      <c r="A215" s="6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5">
      <c r="A216" s="6">
        <v>41421</v>
      </c>
      <c r="B216" s="7" t="s">
        <v>51</v>
      </c>
      <c r="C216" s="8" t="s">
        <v>57</v>
      </c>
      <c r="D216" s="8" t="s">
        <v>63</v>
      </c>
      <c r="E216" s="12">
        <v>67</v>
      </c>
    </row>
    <row r="217" spans="1:5" x14ac:dyDescent="0.35">
      <c r="A217" s="6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5">
      <c r="A218" s="6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5">
      <c r="A219" s="6">
        <v>41421</v>
      </c>
      <c r="B219" s="7" t="s">
        <v>51</v>
      </c>
      <c r="C219" s="8" t="s">
        <v>57</v>
      </c>
      <c r="D219" s="8" t="s">
        <v>63</v>
      </c>
      <c r="E219" s="12">
        <v>67</v>
      </c>
    </row>
    <row r="220" spans="1:5" x14ac:dyDescent="0.35">
      <c r="A220" s="6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5">
      <c r="A221" s="6">
        <v>41422</v>
      </c>
      <c r="B221" s="7" t="s">
        <v>52</v>
      </c>
      <c r="C221" s="8" t="s">
        <v>58</v>
      </c>
      <c r="D221" s="8" t="s">
        <v>63</v>
      </c>
      <c r="E221" s="12">
        <v>33</v>
      </c>
    </row>
    <row r="222" spans="1:5" x14ac:dyDescent="0.35">
      <c r="A222" s="6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5">
      <c r="A223" s="6">
        <v>41422</v>
      </c>
      <c r="B223" s="7" t="s">
        <v>52</v>
      </c>
      <c r="C223" s="8" t="s">
        <v>54</v>
      </c>
      <c r="D223" s="8" t="s">
        <v>63</v>
      </c>
      <c r="E223" s="12">
        <v>33</v>
      </c>
    </row>
    <row r="224" spans="1:5" x14ac:dyDescent="0.35">
      <c r="A224" s="6">
        <v>41422</v>
      </c>
      <c r="B224" s="7" t="s">
        <v>52</v>
      </c>
      <c r="C224" s="8" t="s">
        <v>55</v>
      </c>
      <c r="D224" s="8" t="s">
        <v>63</v>
      </c>
      <c r="E224" s="12">
        <v>33</v>
      </c>
    </row>
    <row r="225" spans="1:5" x14ac:dyDescent="0.35">
      <c r="A225" s="6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5">
      <c r="A226" s="6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5">
      <c r="A227" s="6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5">
      <c r="A228" s="6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5">
      <c r="A229" s="6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5">
      <c r="A230" s="6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5">
      <c r="A231" s="6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5">
      <c r="A232" s="6">
        <v>41424</v>
      </c>
      <c r="B232" s="7" t="s">
        <v>49</v>
      </c>
      <c r="C232" s="8" t="s">
        <v>53</v>
      </c>
      <c r="D232" s="8" t="s">
        <v>64</v>
      </c>
      <c r="E232" s="12">
        <v>17</v>
      </c>
    </row>
    <row r="233" spans="1:5" x14ac:dyDescent="0.35">
      <c r="A233" s="6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5">
      <c r="A234" s="6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5">
      <c r="A235" s="6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5">
      <c r="A236" s="6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5">
      <c r="A237" s="6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5">
      <c r="A238" s="6">
        <v>41425</v>
      </c>
      <c r="B238" s="7" t="s">
        <v>49</v>
      </c>
      <c r="C238" s="8" t="s">
        <v>59</v>
      </c>
      <c r="D238" s="8" t="s">
        <v>63</v>
      </c>
      <c r="E238" s="12">
        <v>17</v>
      </c>
    </row>
    <row r="239" spans="1:5" x14ac:dyDescent="0.35">
      <c r="A239" s="6">
        <v>41425</v>
      </c>
      <c r="B239" s="7" t="s">
        <v>49</v>
      </c>
      <c r="C239" s="8" t="s">
        <v>57</v>
      </c>
      <c r="D239" s="8" t="s">
        <v>64</v>
      </c>
      <c r="E239" s="12">
        <v>17</v>
      </c>
    </row>
    <row r="240" spans="1:5" x14ac:dyDescent="0.35">
      <c r="A240" s="6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5">
      <c r="A241" s="6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6"/>
      <c r="B6" s="16"/>
      <c r="C6" s="16"/>
      <c r="D6" s="16"/>
      <c r="E6" s="16"/>
      <c r="F6" s="16"/>
    </row>
    <row r="8" spans="1:6" ht="48.75" customHeight="1" x14ac:dyDescent="0.3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5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5"/>
    </row>
    <row r="13" spans="1:6" x14ac:dyDescent="0.35">
      <c r="B13" s="15"/>
    </row>
    <row r="14" spans="1:6" x14ac:dyDescent="0.35">
      <c r="A14" s="21" t="s">
        <v>65</v>
      </c>
      <c r="B14" s="21"/>
      <c r="C14" s="21"/>
      <c r="D14" s="21"/>
      <c r="E14" s="21"/>
    </row>
    <row r="15" spans="1:6" x14ac:dyDescent="0.35">
      <c r="A15" s="5" t="s">
        <v>1</v>
      </c>
      <c r="B15" s="5" t="s">
        <v>60</v>
      </c>
      <c r="C15" s="5" t="s">
        <v>61</v>
      </c>
      <c r="D15" s="5" t="s">
        <v>62</v>
      </c>
      <c r="E15" s="5" t="s">
        <v>66</v>
      </c>
    </row>
    <row r="16" spans="1:6" x14ac:dyDescent="0.35">
      <c r="A16" s="6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5">
      <c r="A17" s="6">
        <v>41395</v>
      </c>
      <c r="B17" s="7" t="s">
        <v>49</v>
      </c>
      <c r="C17" s="8" t="s">
        <v>54</v>
      </c>
      <c r="D17" s="8" t="s">
        <v>64</v>
      </c>
      <c r="E17" s="12">
        <v>7</v>
      </c>
    </row>
    <row r="18" spans="1:5" x14ac:dyDescent="0.35">
      <c r="A18" s="6">
        <v>41395</v>
      </c>
      <c r="B18" s="7" t="s">
        <v>49</v>
      </c>
      <c r="C18" s="8" t="s">
        <v>55</v>
      </c>
      <c r="D18" s="8" t="s">
        <v>63</v>
      </c>
      <c r="E18" s="12">
        <v>7</v>
      </c>
    </row>
    <row r="19" spans="1:5" x14ac:dyDescent="0.35">
      <c r="A19" s="6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5">
      <c r="A20" s="6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5">
      <c r="A21" s="6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5">
      <c r="A22" s="6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5">
      <c r="A23" s="6">
        <v>41395</v>
      </c>
      <c r="B23" s="7" t="s">
        <v>49</v>
      </c>
      <c r="C23" s="8" t="s">
        <v>58</v>
      </c>
      <c r="D23" s="8" t="s">
        <v>63</v>
      </c>
      <c r="E23" s="12">
        <v>7</v>
      </c>
    </row>
    <row r="24" spans="1:5" x14ac:dyDescent="0.35">
      <c r="A24" s="6">
        <v>41396</v>
      </c>
      <c r="B24" s="7" t="s">
        <v>49</v>
      </c>
      <c r="C24" s="8" t="s">
        <v>58</v>
      </c>
      <c r="D24" s="8" t="s">
        <v>64</v>
      </c>
      <c r="E24" s="12">
        <v>7</v>
      </c>
    </row>
    <row r="25" spans="1:5" x14ac:dyDescent="0.35">
      <c r="A25" s="6">
        <v>41396</v>
      </c>
      <c r="B25" s="7" t="s">
        <v>49</v>
      </c>
      <c r="C25" s="8" t="s">
        <v>59</v>
      </c>
      <c r="D25" s="8" t="s">
        <v>64</v>
      </c>
      <c r="E25" s="12">
        <v>17</v>
      </c>
    </row>
    <row r="26" spans="1:5" x14ac:dyDescent="0.35">
      <c r="A26" s="6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5">
      <c r="A27" s="6">
        <v>41396</v>
      </c>
      <c r="B27" s="7" t="s">
        <v>49</v>
      </c>
      <c r="C27" s="8" t="s">
        <v>58</v>
      </c>
      <c r="D27" s="8" t="s">
        <v>63</v>
      </c>
      <c r="E27" s="12">
        <v>7</v>
      </c>
    </row>
    <row r="28" spans="1:5" x14ac:dyDescent="0.35">
      <c r="A28" s="6">
        <v>41396</v>
      </c>
      <c r="B28" s="7" t="s">
        <v>49</v>
      </c>
      <c r="C28" s="8" t="s">
        <v>55</v>
      </c>
      <c r="D28" s="8" t="s">
        <v>63</v>
      </c>
      <c r="E28" s="12">
        <v>7</v>
      </c>
    </row>
    <row r="29" spans="1:5" x14ac:dyDescent="0.35">
      <c r="A29" s="6">
        <v>41396</v>
      </c>
      <c r="B29" s="7" t="s">
        <v>49</v>
      </c>
      <c r="C29" s="8" t="s">
        <v>53</v>
      </c>
      <c r="D29" s="8" t="s">
        <v>64</v>
      </c>
      <c r="E29" s="12">
        <v>7</v>
      </c>
    </row>
    <row r="30" spans="1:5" x14ac:dyDescent="0.35">
      <c r="A30" s="6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5">
      <c r="A31" s="6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5">
      <c r="A32" s="6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5">
      <c r="A33" s="6">
        <v>41396</v>
      </c>
      <c r="B33" s="7" t="s">
        <v>52</v>
      </c>
      <c r="C33" s="8" t="s">
        <v>53</v>
      </c>
      <c r="D33" s="8" t="s">
        <v>63</v>
      </c>
      <c r="E33" s="12">
        <v>33</v>
      </c>
    </row>
    <row r="34" spans="1:5" x14ac:dyDescent="0.35">
      <c r="A34" s="6">
        <v>41396</v>
      </c>
      <c r="B34" s="7" t="s">
        <v>47</v>
      </c>
      <c r="C34" s="8" t="s">
        <v>54</v>
      </c>
      <c r="D34" s="8" t="s">
        <v>63</v>
      </c>
      <c r="E34" s="12">
        <v>23</v>
      </c>
    </row>
    <row r="35" spans="1:5" x14ac:dyDescent="0.35">
      <c r="A35" s="6">
        <v>41396</v>
      </c>
      <c r="B35" s="7" t="s">
        <v>49</v>
      </c>
      <c r="C35" s="8" t="s">
        <v>59</v>
      </c>
      <c r="D35" s="8" t="s">
        <v>63</v>
      </c>
      <c r="E35" s="12">
        <v>7</v>
      </c>
    </row>
    <row r="36" spans="1:5" x14ac:dyDescent="0.35">
      <c r="A36" s="6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5">
      <c r="A37" s="6">
        <v>41396</v>
      </c>
      <c r="B37" s="7" t="s">
        <v>50</v>
      </c>
      <c r="C37" s="8" t="s">
        <v>58</v>
      </c>
      <c r="D37" s="8" t="s">
        <v>63</v>
      </c>
      <c r="E37" s="12">
        <v>3</v>
      </c>
    </row>
    <row r="38" spans="1:5" x14ac:dyDescent="0.35">
      <c r="A38" s="6">
        <v>41397</v>
      </c>
      <c r="B38" s="7" t="s">
        <v>50</v>
      </c>
      <c r="C38" s="8" t="s">
        <v>59</v>
      </c>
      <c r="D38" s="8" t="s">
        <v>64</v>
      </c>
      <c r="E38" s="12">
        <v>3</v>
      </c>
    </row>
    <row r="39" spans="1:5" x14ac:dyDescent="0.35">
      <c r="A39" s="6">
        <v>41397</v>
      </c>
      <c r="B39" s="7" t="s">
        <v>50</v>
      </c>
      <c r="C39" s="8" t="s">
        <v>55</v>
      </c>
      <c r="D39" s="8" t="s">
        <v>63</v>
      </c>
      <c r="E39" s="12">
        <v>3</v>
      </c>
    </row>
    <row r="40" spans="1:5" x14ac:dyDescent="0.35">
      <c r="A40" s="6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5">
      <c r="A41" s="6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5">
      <c r="A42" s="6">
        <v>41397</v>
      </c>
      <c r="B42" s="7" t="s">
        <v>51</v>
      </c>
      <c r="C42" s="8" t="s">
        <v>57</v>
      </c>
      <c r="D42" s="8" t="s">
        <v>63</v>
      </c>
      <c r="E42" s="12">
        <v>67</v>
      </c>
    </row>
    <row r="43" spans="1:5" x14ac:dyDescent="0.35">
      <c r="A43" s="6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5">
      <c r="A44" s="6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5">
      <c r="A45" s="6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5">
      <c r="A46" s="6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5">
      <c r="A47" s="6">
        <v>41398</v>
      </c>
      <c r="B47" s="7" t="s">
        <v>50</v>
      </c>
      <c r="C47" s="8" t="s">
        <v>56</v>
      </c>
      <c r="D47" s="8" t="s">
        <v>63</v>
      </c>
      <c r="E47" s="12">
        <v>3</v>
      </c>
    </row>
    <row r="48" spans="1:5" x14ac:dyDescent="0.35">
      <c r="A48" s="6">
        <v>41398</v>
      </c>
      <c r="B48" s="7" t="s">
        <v>50</v>
      </c>
      <c r="C48" s="8" t="s">
        <v>59</v>
      </c>
      <c r="D48" s="8" t="s">
        <v>64</v>
      </c>
      <c r="E48" s="12">
        <v>3</v>
      </c>
    </row>
    <row r="49" spans="1:5" x14ac:dyDescent="0.35">
      <c r="A49" s="6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5">
      <c r="A50" s="6">
        <v>41398</v>
      </c>
      <c r="B50" s="7" t="s">
        <v>50</v>
      </c>
      <c r="C50" s="8" t="s">
        <v>53</v>
      </c>
      <c r="D50" s="8" t="s">
        <v>64</v>
      </c>
      <c r="E50" s="12">
        <v>3</v>
      </c>
    </row>
    <row r="51" spans="1:5" x14ac:dyDescent="0.35">
      <c r="A51" s="6">
        <v>41398</v>
      </c>
      <c r="B51" s="7" t="s">
        <v>50</v>
      </c>
      <c r="C51" s="8" t="s">
        <v>54</v>
      </c>
      <c r="D51" s="8" t="s">
        <v>63</v>
      </c>
      <c r="E51" s="12">
        <v>3</v>
      </c>
    </row>
    <row r="52" spans="1:5" x14ac:dyDescent="0.35">
      <c r="A52" s="6">
        <v>41398</v>
      </c>
      <c r="B52" s="7" t="s">
        <v>50</v>
      </c>
      <c r="C52" s="8" t="s">
        <v>57</v>
      </c>
      <c r="D52" s="8" t="s">
        <v>63</v>
      </c>
      <c r="E52" s="12">
        <v>3</v>
      </c>
    </row>
    <row r="53" spans="1:5" x14ac:dyDescent="0.35">
      <c r="A53" s="6">
        <v>41399</v>
      </c>
      <c r="B53" s="7" t="s">
        <v>52</v>
      </c>
      <c r="C53" s="8" t="s">
        <v>59</v>
      </c>
      <c r="D53" s="8" t="s">
        <v>63</v>
      </c>
      <c r="E53" s="12">
        <v>33</v>
      </c>
    </row>
    <row r="54" spans="1:5" x14ac:dyDescent="0.35">
      <c r="A54" s="6">
        <v>41399</v>
      </c>
      <c r="B54" s="7" t="s">
        <v>52</v>
      </c>
      <c r="C54" s="8" t="s">
        <v>56</v>
      </c>
      <c r="D54" s="8" t="s">
        <v>64</v>
      </c>
      <c r="E54" s="12">
        <v>33</v>
      </c>
    </row>
    <row r="55" spans="1:5" x14ac:dyDescent="0.35">
      <c r="A55" s="6">
        <v>41399</v>
      </c>
      <c r="B55" s="7" t="s">
        <v>49</v>
      </c>
      <c r="C55" s="8" t="s">
        <v>54</v>
      </c>
      <c r="D55" s="8" t="s">
        <v>63</v>
      </c>
      <c r="E55" s="12">
        <v>7</v>
      </c>
    </row>
    <row r="56" spans="1:5" x14ac:dyDescent="0.35">
      <c r="A56" s="6">
        <v>41399</v>
      </c>
      <c r="B56" s="7" t="s">
        <v>49</v>
      </c>
      <c r="C56" s="8" t="s">
        <v>54</v>
      </c>
      <c r="D56" s="8" t="s">
        <v>63</v>
      </c>
      <c r="E56" s="12">
        <v>17</v>
      </c>
    </row>
    <row r="57" spans="1:5" x14ac:dyDescent="0.35">
      <c r="A57" s="6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5">
      <c r="A58" s="6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5">
      <c r="A59" s="6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5">
      <c r="A60" s="6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5">
      <c r="A61" s="6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5">
      <c r="A62" s="6">
        <v>41399</v>
      </c>
      <c r="B62" s="7" t="s">
        <v>51</v>
      </c>
      <c r="C62" s="8" t="s">
        <v>59</v>
      </c>
      <c r="D62" s="8" t="s">
        <v>63</v>
      </c>
      <c r="E62" s="12">
        <v>67</v>
      </c>
    </row>
    <row r="63" spans="1:5" x14ac:dyDescent="0.35">
      <c r="A63" s="6">
        <v>41399</v>
      </c>
      <c r="B63" s="7" t="s">
        <v>52</v>
      </c>
      <c r="C63" s="8" t="s">
        <v>54</v>
      </c>
      <c r="D63" s="8" t="s">
        <v>63</v>
      </c>
      <c r="E63" s="12">
        <v>33</v>
      </c>
    </row>
    <row r="64" spans="1:5" x14ac:dyDescent="0.35">
      <c r="A64" s="6">
        <v>41399</v>
      </c>
      <c r="B64" s="7" t="s">
        <v>49</v>
      </c>
      <c r="C64" s="8" t="s">
        <v>58</v>
      </c>
      <c r="D64" s="8" t="s">
        <v>63</v>
      </c>
      <c r="E64" s="12">
        <v>7</v>
      </c>
    </row>
    <row r="65" spans="1:5" x14ac:dyDescent="0.35">
      <c r="A65" s="6">
        <v>41399</v>
      </c>
      <c r="B65" s="7" t="s">
        <v>49</v>
      </c>
      <c r="C65" s="8" t="s">
        <v>57</v>
      </c>
      <c r="D65" s="8" t="s">
        <v>63</v>
      </c>
      <c r="E65" s="12">
        <v>7</v>
      </c>
    </row>
    <row r="66" spans="1:5" x14ac:dyDescent="0.35">
      <c r="A66" s="6">
        <v>41400</v>
      </c>
      <c r="B66" s="7" t="s">
        <v>52</v>
      </c>
      <c r="C66" s="8" t="s">
        <v>57</v>
      </c>
      <c r="D66" s="8" t="s">
        <v>63</v>
      </c>
      <c r="E66" s="12">
        <v>33</v>
      </c>
    </row>
    <row r="67" spans="1:5" x14ac:dyDescent="0.35">
      <c r="A67" s="6">
        <v>41400</v>
      </c>
      <c r="B67" s="7" t="s">
        <v>49</v>
      </c>
      <c r="C67" s="8" t="s">
        <v>59</v>
      </c>
      <c r="D67" s="8" t="s">
        <v>64</v>
      </c>
      <c r="E67" s="12">
        <v>7</v>
      </c>
    </row>
    <row r="68" spans="1:5" x14ac:dyDescent="0.35">
      <c r="A68" s="6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5">
      <c r="A69" s="6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5">
      <c r="A70" s="6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5">
      <c r="A71" s="6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5">
      <c r="A72" s="6">
        <v>41400</v>
      </c>
      <c r="B72" s="7" t="s">
        <v>51</v>
      </c>
      <c r="C72" s="8" t="s">
        <v>57</v>
      </c>
      <c r="D72" s="8" t="s">
        <v>63</v>
      </c>
      <c r="E72" s="12">
        <v>67</v>
      </c>
    </row>
    <row r="73" spans="1:5" x14ac:dyDescent="0.35">
      <c r="A73" s="6">
        <v>41400</v>
      </c>
      <c r="B73" s="7" t="s">
        <v>52</v>
      </c>
      <c r="C73" s="8" t="s">
        <v>59</v>
      </c>
      <c r="D73" s="8" t="s">
        <v>63</v>
      </c>
      <c r="E73" s="12">
        <v>33</v>
      </c>
    </row>
    <row r="74" spans="1:5" x14ac:dyDescent="0.35">
      <c r="A74" s="6">
        <v>41400</v>
      </c>
      <c r="B74" s="7" t="s">
        <v>47</v>
      </c>
      <c r="C74" s="8" t="s">
        <v>56</v>
      </c>
      <c r="D74" s="8" t="s">
        <v>63</v>
      </c>
      <c r="E74" s="12">
        <v>23</v>
      </c>
    </row>
    <row r="75" spans="1:5" x14ac:dyDescent="0.35">
      <c r="A75" s="6">
        <v>41401</v>
      </c>
      <c r="B75" s="7" t="s">
        <v>52</v>
      </c>
      <c r="C75" s="8" t="s">
        <v>59</v>
      </c>
      <c r="D75" s="8" t="s">
        <v>64</v>
      </c>
      <c r="E75" s="12">
        <v>33</v>
      </c>
    </row>
    <row r="76" spans="1:5" x14ac:dyDescent="0.35">
      <c r="A76" s="6">
        <v>41401</v>
      </c>
      <c r="B76" s="7" t="s">
        <v>49</v>
      </c>
      <c r="C76" s="8" t="s">
        <v>57</v>
      </c>
      <c r="D76" s="8" t="s">
        <v>63</v>
      </c>
      <c r="E76" s="12">
        <v>17</v>
      </c>
    </row>
    <row r="77" spans="1:5" x14ac:dyDescent="0.35">
      <c r="A77" s="6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5">
      <c r="A78" s="6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5">
      <c r="A79" s="6">
        <v>41401</v>
      </c>
      <c r="B79" s="7" t="s">
        <v>49</v>
      </c>
      <c r="C79" s="8" t="s">
        <v>57</v>
      </c>
      <c r="D79" s="8" t="s">
        <v>63</v>
      </c>
      <c r="E79" s="12">
        <v>7</v>
      </c>
    </row>
    <row r="80" spans="1:5" x14ac:dyDescent="0.35">
      <c r="A80" s="6">
        <v>41401</v>
      </c>
      <c r="B80" s="7" t="s">
        <v>49</v>
      </c>
      <c r="C80" s="8" t="s">
        <v>58</v>
      </c>
      <c r="D80" s="8" t="s">
        <v>63</v>
      </c>
      <c r="E80" s="12">
        <v>7</v>
      </c>
    </row>
    <row r="81" spans="1:5" x14ac:dyDescent="0.35">
      <c r="A81" s="6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5">
      <c r="A82" s="6">
        <v>41402</v>
      </c>
      <c r="B82" s="7" t="s">
        <v>51</v>
      </c>
      <c r="C82" s="8" t="s">
        <v>57</v>
      </c>
      <c r="D82" s="8" t="s">
        <v>64</v>
      </c>
      <c r="E82" s="12">
        <v>67</v>
      </c>
    </row>
    <row r="83" spans="1:5" x14ac:dyDescent="0.35">
      <c r="A83" s="6">
        <v>41402</v>
      </c>
      <c r="B83" s="7" t="s">
        <v>49</v>
      </c>
      <c r="C83" s="8" t="s">
        <v>55</v>
      </c>
      <c r="D83" s="8" t="s">
        <v>64</v>
      </c>
      <c r="E83" s="12">
        <v>7</v>
      </c>
    </row>
    <row r="84" spans="1:5" x14ac:dyDescent="0.35">
      <c r="A84" s="6">
        <v>41402</v>
      </c>
      <c r="B84" s="7" t="s">
        <v>49</v>
      </c>
      <c r="C84" s="8" t="s">
        <v>57</v>
      </c>
      <c r="D84" s="8" t="s">
        <v>64</v>
      </c>
      <c r="E84" s="12">
        <v>7</v>
      </c>
    </row>
    <row r="85" spans="1:5" x14ac:dyDescent="0.35">
      <c r="A85" s="6">
        <v>41402</v>
      </c>
      <c r="B85" s="7" t="s">
        <v>52</v>
      </c>
      <c r="C85" s="8" t="s">
        <v>58</v>
      </c>
      <c r="D85" s="8" t="s">
        <v>63</v>
      </c>
      <c r="E85" s="12">
        <v>33</v>
      </c>
    </row>
    <row r="86" spans="1:5" x14ac:dyDescent="0.35">
      <c r="A86" s="6">
        <v>41402</v>
      </c>
      <c r="B86" s="7" t="s">
        <v>49</v>
      </c>
      <c r="C86" s="8" t="s">
        <v>56</v>
      </c>
      <c r="D86" s="8" t="s">
        <v>63</v>
      </c>
      <c r="E86" s="12">
        <v>17</v>
      </c>
    </row>
    <row r="87" spans="1:5" x14ac:dyDescent="0.35">
      <c r="A87" s="6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5">
      <c r="A88" s="6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5">
      <c r="A89" s="6">
        <v>41402</v>
      </c>
      <c r="B89" s="7" t="s">
        <v>49</v>
      </c>
      <c r="C89" s="8" t="s">
        <v>57</v>
      </c>
      <c r="D89" s="8" t="s">
        <v>63</v>
      </c>
      <c r="E89" s="12">
        <v>7</v>
      </c>
    </row>
    <row r="90" spans="1:5" x14ac:dyDescent="0.35">
      <c r="A90" s="6">
        <v>41402</v>
      </c>
      <c r="B90" s="7" t="s">
        <v>52</v>
      </c>
      <c r="C90" s="8" t="s">
        <v>56</v>
      </c>
      <c r="D90" s="8" t="s">
        <v>64</v>
      </c>
      <c r="E90" s="12">
        <v>33</v>
      </c>
    </row>
    <row r="91" spans="1:5" x14ac:dyDescent="0.35">
      <c r="A91" s="6">
        <v>41402</v>
      </c>
      <c r="B91" s="7" t="s">
        <v>49</v>
      </c>
      <c r="C91" s="8" t="s">
        <v>59</v>
      </c>
      <c r="D91" s="8" t="s">
        <v>63</v>
      </c>
      <c r="E91" s="12">
        <v>7</v>
      </c>
    </row>
    <row r="92" spans="1:5" x14ac:dyDescent="0.35">
      <c r="A92" s="6">
        <v>41402</v>
      </c>
      <c r="B92" s="7" t="s">
        <v>52</v>
      </c>
      <c r="C92" s="8" t="s">
        <v>53</v>
      </c>
      <c r="D92" s="8" t="s">
        <v>63</v>
      </c>
      <c r="E92" s="12">
        <v>33</v>
      </c>
    </row>
    <row r="93" spans="1:5" x14ac:dyDescent="0.35">
      <c r="A93" s="6">
        <v>41402</v>
      </c>
      <c r="B93" s="7" t="s">
        <v>49</v>
      </c>
      <c r="C93" s="8" t="s">
        <v>58</v>
      </c>
      <c r="D93" s="8" t="s">
        <v>64</v>
      </c>
      <c r="E93" s="12">
        <v>7</v>
      </c>
    </row>
    <row r="94" spans="1:5" x14ac:dyDescent="0.35">
      <c r="A94" s="6">
        <v>41403</v>
      </c>
      <c r="B94" s="7" t="s">
        <v>49</v>
      </c>
      <c r="C94" s="8" t="s">
        <v>58</v>
      </c>
      <c r="D94" s="8" t="s">
        <v>64</v>
      </c>
      <c r="E94" s="12">
        <v>7</v>
      </c>
    </row>
    <row r="95" spans="1:5" x14ac:dyDescent="0.35">
      <c r="A95" s="6">
        <v>41403</v>
      </c>
      <c r="B95" s="7" t="s">
        <v>49</v>
      </c>
      <c r="C95" s="8" t="s">
        <v>57</v>
      </c>
      <c r="D95" s="8" t="s">
        <v>63</v>
      </c>
      <c r="E95" s="12">
        <v>7</v>
      </c>
    </row>
    <row r="96" spans="1:5" x14ac:dyDescent="0.35">
      <c r="A96" s="6">
        <v>41403</v>
      </c>
      <c r="B96" s="7" t="s">
        <v>49</v>
      </c>
      <c r="C96" s="8" t="s">
        <v>57</v>
      </c>
      <c r="D96" s="8" t="s">
        <v>64</v>
      </c>
      <c r="E96" s="12">
        <v>17</v>
      </c>
    </row>
    <row r="97" spans="1:5" x14ac:dyDescent="0.35">
      <c r="A97" s="6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5">
      <c r="A98" s="6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5">
      <c r="A99" s="6">
        <v>41403</v>
      </c>
      <c r="B99" s="7" t="s">
        <v>49</v>
      </c>
      <c r="C99" s="8" t="s">
        <v>57</v>
      </c>
      <c r="D99" s="8" t="s">
        <v>63</v>
      </c>
      <c r="E99" s="12">
        <v>7</v>
      </c>
    </row>
    <row r="100" spans="1:5" x14ac:dyDescent="0.35">
      <c r="A100" s="6">
        <v>41403</v>
      </c>
      <c r="B100" s="7" t="s">
        <v>49</v>
      </c>
      <c r="C100" s="8" t="s">
        <v>58</v>
      </c>
      <c r="D100" s="8" t="s">
        <v>63</v>
      </c>
      <c r="E100" s="12">
        <v>7</v>
      </c>
    </row>
    <row r="101" spans="1:5" x14ac:dyDescent="0.35">
      <c r="A101" s="6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5">
      <c r="A102" s="6">
        <v>41403</v>
      </c>
      <c r="B102" s="7" t="s">
        <v>49</v>
      </c>
      <c r="C102" s="8" t="s">
        <v>54</v>
      </c>
      <c r="D102" s="8" t="s">
        <v>64</v>
      </c>
      <c r="E102" s="12">
        <v>7</v>
      </c>
    </row>
    <row r="103" spans="1:5" x14ac:dyDescent="0.35">
      <c r="A103" s="6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5">
      <c r="A104" s="6">
        <v>41404</v>
      </c>
      <c r="B104" s="7" t="s">
        <v>47</v>
      </c>
      <c r="C104" s="8" t="s">
        <v>53</v>
      </c>
      <c r="D104" s="8" t="s">
        <v>63</v>
      </c>
      <c r="E104" s="12">
        <v>23</v>
      </c>
    </row>
    <row r="105" spans="1:5" x14ac:dyDescent="0.35">
      <c r="A105" s="6">
        <v>41404</v>
      </c>
      <c r="B105" s="7" t="s">
        <v>49</v>
      </c>
      <c r="C105" s="8" t="s">
        <v>57</v>
      </c>
      <c r="D105" s="8" t="s">
        <v>63</v>
      </c>
      <c r="E105" s="12">
        <v>7</v>
      </c>
    </row>
    <row r="106" spans="1:5" x14ac:dyDescent="0.35">
      <c r="A106" s="6">
        <v>41404</v>
      </c>
      <c r="B106" s="7" t="s">
        <v>49</v>
      </c>
      <c r="C106" s="8" t="s">
        <v>57</v>
      </c>
      <c r="D106" s="8" t="s">
        <v>64</v>
      </c>
      <c r="E106" s="12">
        <v>17</v>
      </c>
    </row>
    <row r="107" spans="1:5" x14ac:dyDescent="0.35">
      <c r="A107" s="6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5">
      <c r="A108" s="6">
        <v>41404</v>
      </c>
      <c r="B108" s="7" t="s">
        <v>52</v>
      </c>
      <c r="C108" s="8" t="s">
        <v>57</v>
      </c>
      <c r="D108" s="8" t="s">
        <v>64</v>
      </c>
      <c r="E108" s="12">
        <v>33</v>
      </c>
    </row>
    <row r="109" spans="1:5" x14ac:dyDescent="0.35">
      <c r="A109" s="6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5">
      <c r="A110" s="6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5">
      <c r="A111" s="6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5">
      <c r="A112" s="6">
        <v>41404</v>
      </c>
      <c r="B112" s="7" t="s">
        <v>51</v>
      </c>
      <c r="C112" s="8" t="s">
        <v>58</v>
      </c>
      <c r="D112" s="8" t="s">
        <v>63</v>
      </c>
      <c r="E112" s="12">
        <v>67</v>
      </c>
    </row>
    <row r="113" spans="1:5" x14ac:dyDescent="0.35">
      <c r="A113" s="6">
        <v>41404</v>
      </c>
      <c r="B113" s="7" t="s">
        <v>52</v>
      </c>
      <c r="C113" s="8" t="s">
        <v>57</v>
      </c>
      <c r="D113" s="8" t="s">
        <v>64</v>
      </c>
      <c r="E113" s="12">
        <v>33</v>
      </c>
    </row>
    <row r="114" spans="1:5" x14ac:dyDescent="0.35">
      <c r="A114" s="6">
        <v>41404</v>
      </c>
      <c r="B114" s="7" t="s">
        <v>47</v>
      </c>
      <c r="C114" s="8" t="s">
        <v>53</v>
      </c>
      <c r="D114" s="8" t="s">
        <v>64</v>
      </c>
      <c r="E114" s="12">
        <v>23</v>
      </c>
    </row>
    <row r="115" spans="1:5" x14ac:dyDescent="0.35">
      <c r="A115" s="6">
        <v>41405</v>
      </c>
      <c r="B115" s="7" t="s">
        <v>49</v>
      </c>
      <c r="C115" s="8" t="s">
        <v>59</v>
      </c>
      <c r="D115" s="8" t="s">
        <v>64</v>
      </c>
      <c r="E115" s="12">
        <v>7</v>
      </c>
    </row>
    <row r="116" spans="1:5" x14ac:dyDescent="0.35">
      <c r="A116" s="6">
        <v>41405</v>
      </c>
      <c r="B116" s="7" t="s">
        <v>49</v>
      </c>
      <c r="C116" s="8" t="s">
        <v>56</v>
      </c>
      <c r="D116" s="8" t="s">
        <v>64</v>
      </c>
      <c r="E116" s="12">
        <v>17</v>
      </c>
    </row>
    <row r="117" spans="1:5" x14ac:dyDescent="0.35">
      <c r="A117" s="6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5">
      <c r="A118" s="6">
        <v>41405</v>
      </c>
      <c r="B118" s="7" t="s">
        <v>49</v>
      </c>
      <c r="C118" s="8" t="s">
        <v>54</v>
      </c>
      <c r="D118" s="8" t="s">
        <v>63</v>
      </c>
      <c r="E118" s="12">
        <v>7</v>
      </c>
    </row>
    <row r="119" spans="1:5" x14ac:dyDescent="0.35">
      <c r="A119" s="6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5">
      <c r="A120" s="6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5">
      <c r="A121" s="6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5">
      <c r="A122" s="6">
        <v>41405</v>
      </c>
      <c r="B122" s="7" t="s">
        <v>49</v>
      </c>
      <c r="C122" s="8" t="s">
        <v>56</v>
      </c>
      <c r="D122" s="8" t="s">
        <v>63</v>
      </c>
      <c r="E122" s="12">
        <v>7</v>
      </c>
    </row>
    <row r="123" spans="1:5" x14ac:dyDescent="0.35">
      <c r="A123" s="6">
        <v>41405</v>
      </c>
      <c r="B123" s="7" t="s">
        <v>52</v>
      </c>
      <c r="C123" s="8" t="s">
        <v>55</v>
      </c>
      <c r="D123" s="8" t="s">
        <v>63</v>
      </c>
      <c r="E123" s="12">
        <v>33</v>
      </c>
    </row>
    <row r="124" spans="1:5" x14ac:dyDescent="0.35">
      <c r="A124" s="6">
        <v>41405</v>
      </c>
      <c r="B124" s="7" t="s">
        <v>47</v>
      </c>
      <c r="C124" s="8" t="s">
        <v>56</v>
      </c>
      <c r="D124" s="8" t="s">
        <v>64</v>
      </c>
      <c r="E124" s="12">
        <v>23</v>
      </c>
    </row>
    <row r="125" spans="1:5" x14ac:dyDescent="0.35">
      <c r="A125" s="6">
        <v>41406</v>
      </c>
      <c r="B125" s="7" t="s">
        <v>49</v>
      </c>
      <c r="C125" s="8" t="s">
        <v>58</v>
      </c>
      <c r="D125" s="8" t="s">
        <v>64</v>
      </c>
      <c r="E125" s="12">
        <v>7</v>
      </c>
    </row>
    <row r="126" spans="1:5" x14ac:dyDescent="0.35">
      <c r="A126" s="6">
        <v>41406</v>
      </c>
      <c r="B126" s="7" t="s">
        <v>49</v>
      </c>
      <c r="C126" s="8" t="s">
        <v>58</v>
      </c>
      <c r="D126" s="8" t="s">
        <v>63</v>
      </c>
      <c r="E126" s="12">
        <v>17</v>
      </c>
    </row>
    <row r="127" spans="1:5" x14ac:dyDescent="0.35">
      <c r="A127" s="6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5">
      <c r="A128" s="6">
        <v>41406</v>
      </c>
      <c r="B128" s="7" t="s">
        <v>49</v>
      </c>
      <c r="C128" s="8" t="s">
        <v>53</v>
      </c>
      <c r="D128" s="8" t="s">
        <v>63</v>
      </c>
      <c r="E128" s="12">
        <v>7</v>
      </c>
    </row>
    <row r="129" spans="1:5" x14ac:dyDescent="0.35">
      <c r="A129" s="6">
        <v>41406</v>
      </c>
      <c r="B129" s="7" t="s">
        <v>49</v>
      </c>
      <c r="C129" s="8" t="s">
        <v>58</v>
      </c>
      <c r="D129" s="8" t="s">
        <v>64</v>
      </c>
      <c r="E129" s="12">
        <v>7</v>
      </c>
    </row>
    <row r="130" spans="1:5" x14ac:dyDescent="0.35">
      <c r="A130" s="6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5">
      <c r="A131" s="6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5">
      <c r="A132" s="6">
        <v>41406</v>
      </c>
      <c r="B132" s="7" t="s">
        <v>49</v>
      </c>
      <c r="C132" s="8" t="s">
        <v>53</v>
      </c>
      <c r="D132" s="8" t="s">
        <v>64</v>
      </c>
      <c r="E132" s="12">
        <v>7</v>
      </c>
    </row>
    <row r="133" spans="1:5" x14ac:dyDescent="0.35">
      <c r="A133" s="6">
        <v>41407</v>
      </c>
      <c r="B133" s="7" t="s">
        <v>49</v>
      </c>
      <c r="C133" s="8" t="s">
        <v>55</v>
      </c>
      <c r="D133" s="8" t="s">
        <v>63</v>
      </c>
      <c r="E133" s="12">
        <v>7</v>
      </c>
    </row>
    <row r="134" spans="1:5" x14ac:dyDescent="0.35">
      <c r="A134" s="6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5">
      <c r="A135" s="6">
        <v>41407</v>
      </c>
      <c r="B135" s="7" t="s">
        <v>49</v>
      </c>
      <c r="C135" s="8" t="s">
        <v>57</v>
      </c>
      <c r="D135" s="8" t="s">
        <v>63</v>
      </c>
      <c r="E135" s="12">
        <v>7</v>
      </c>
    </row>
    <row r="136" spans="1:5" x14ac:dyDescent="0.35">
      <c r="A136" s="6">
        <v>41407</v>
      </c>
      <c r="B136" s="7" t="s">
        <v>49</v>
      </c>
      <c r="C136" s="8" t="s">
        <v>57</v>
      </c>
      <c r="D136" s="8" t="s">
        <v>63</v>
      </c>
      <c r="E136" s="12">
        <v>7</v>
      </c>
    </row>
    <row r="137" spans="1:5" x14ac:dyDescent="0.35">
      <c r="A137" s="6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5">
      <c r="A138" s="6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5">
      <c r="A139" s="6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5">
      <c r="A140" s="6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5">
      <c r="A141" s="6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5">
      <c r="A142" s="6">
        <v>41407</v>
      </c>
      <c r="B142" s="7" t="s">
        <v>51</v>
      </c>
      <c r="C142" s="8" t="s">
        <v>59</v>
      </c>
      <c r="D142" s="8" t="s">
        <v>63</v>
      </c>
      <c r="E142" s="12">
        <v>67</v>
      </c>
    </row>
    <row r="143" spans="1:5" x14ac:dyDescent="0.35">
      <c r="A143" s="6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5">
      <c r="A144" s="6">
        <v>41407</v>
      </c>
      <c r="B144" s="7" t="s">
        <v>51</v>
      </c>
      <c r="C144" s="8" t="s">
        <v>57</v>
      </c>
      <c r="D144" s="8" t="s">
        <v>64</v>
      </c>
      <c r="E144" s="12">
        <v>67</v>
      </c>
    </row>
    <row r="145" spans="1:5" x14ac:dyDescent="0.35">
      <c r="A145" s="6">
        <v>41407</v>
      </c>
      <c r="B145" s="7" t="s">
        <v>49</v>
      </c>
      <c r="C145" s="8" t="s">
        <v>56</v>
      </c>
      <c r="D145" s="8" t="s">
        <v>64</v>
      </c>
      <c r="E145" s="12">
        <v>7</v>
      </c>
    </row>
    <row r="146" spans="1:5" x14ac:dyDescent="0.35">
      <c r="A146" s="6">
        <v>41407</v>
      </c>
      <c r="B146" s="7" t="s">
        <v>49</v>
      </c>
      <c r="C146" s="8" t="s">
        <v>54</v>
      </c>
      <c r="D146" s="8" t="s">
        <v>63</v>
      </c>
      <c r="E146" s="12">
        <v>17</v>
      </c>
    </row>
    <row r="147" spans="1:5" x14ac:dyDescent="0.35">
      <c r="A147" s="6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5">
      <c r="A148" s="6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5">
      <c r="A149" s="6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5">
      <c r="A150" s="6">
        <v>41408</v>
      </c>
      <c r="B150" s="7" t="s">
        <v>51</v>
      </c>
      <c r="C150" s="8" t="s">
        <v>55</v>
      </c>
      <c r="D150" s="8" t="s">
        <v>63</v>
      </c>
      <c r="E150" s="12">
        <v>67</v>
      </c>
    </row>
    <row r="151" spans="1:5" x14ac:dyDescent="0.35">
      <c r="A151" s="6">
        <v>41408</v>
      </c>
      <c r="B151" s="7" t="s">
        <v>51</v>
      </c>
      <c r="C151" s="8" t="s">
        <v>55</v>
      </c>
      <c r="D151" s="8" t="s">
        <v>63</v>
      </c>
      <c r="E151" s="12">
        <v>67</v>
      </c>
    </row>
    <row r="152" spans="1:5" x14ac:dyDescent="0.35">
      <c r="A152" s="6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5">
      <c r="A153" s="6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5">
      <c r="A154" s="6">
        <v>41408</v>
      </c>
      <c r="B154" s="7" t="s">
        <v>51</v>
      </c>
      <c r="C154" s="8" t="s">
        <v>57</v>
      </c>
      <c r="D154" s="8" t="s">
        <v>63</v>
      </c>
      <c r="E154" s="12">
        <v>67</v>
      </c>
    </row>
    <row r="155" spans="1:5" x14ac:dyDescent="0.35">
      <c r="A155" s="6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5">
      <c r="A156" s="6">
        <v>41409</v>
      </c>
      <c r="B156" s="7" t="s">
        <v>49</v>
      </c>
      <c r="C156" s="8" t="s">
        <v>58</v>
      </c>
      <c r="D156" s="8" t="s">
        <v>64</v>
      </c>
      <c r="E156" s="12">
        <v>17</v>
      </c>
    </row>
    <row r="157" spans="1:5" x14ac:dyDescent="0.35">
      <c r="A157" s="6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5">
      <c r="A158" s="6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5">
      <c r="A159" s="6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5">
      <c r="A160" s="6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5">
      <c r="A161" s="6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5">
      <c r="A162" s="6">
        <v>41409</v>
      </c>
      <c r="B162" s="7" t="s">
        <v>51</v>
      </c>
      <c r="C162" s="8" t="s">
        <v>54</v>
      </c>
      <c r="D162" s="8" t="s">
        <v>63</v>
      </c>
      <c r="E162" s="12">
        <v>67</v>
      </c>
    </row>
    <row r="163" spans="1:5" x14ac:dyDescent="0.35">
      <c r="A163" s="6">
        <v>41409</v>
      </c>
      <c r="B163" s="7" t="s">
        <v>51</v>
      </c>
      <c r="C163" s="8" t="s">
        <v>53</v>
      </c>
      <c r="D163" s="8" t="s">
        <v>64</v>
      </c>
      <c r="E163" s="12">
        <v>67</v>
      </c>
    </row>
    <row r="164" spans="1:5" x14ac:dyDescent="0.35">
      <c r="A164" s="6">
        <v>41409</v>
      </c>
      <c r="B164" s="7" t="s">
        <v>47</v>
      </c>
      <c r="C164" s="8" t="s">
        <v>59</v>
      </c>
      <c r="D164" s="8" t="s">
        <v>64</v>
      </c>
      <c r="E164" s="12">
        <v>23</v>
      </c>
    </row>
    <row r="165" spans="1:5" x14ac:dyDescent="0.35">
      <c r="A165" s="6">
        <v>41410</v>
      </c>
      <c r="B165" s="7" t="s">
        <v>49</v>
      </c>
      <c r="C165" s="8" t="s">
        <v>59</v>
      </c>
      <c r="D165" s="8" t="s">
        <v>63</v>
      </c>
      <c r="E165" s="12">
        <v>7</v>
      </c>
    </row>
    <row r="166" spans="1:5" x14ac:dyDescent="0.35">
      <c r="A166" s="6">
        <v>41410</v>
      </c>
      <c r="B166" s="7" t="s">
        <v>49</v>
      </c>
      <c r="C166" s="8" t="s">
        <v>58</v>
      </c>
      <c r="D166" s="8" t="s">
        <v>63</v>
      </c>
      <c r="E166" s="12">
        <v>17</v>
      </c>
    </row>
    <row r="167" spans="1:5" x14ac:dyDescent="0.35">
      <c r="A167" s="6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5">
      <c r="A168" s="6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5">
      <c r="A169" s="6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5">
      <c r="A170" s="6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5">
      <c r="A171" s="6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5">
      <c r="A172" s="6">
        <v>41410</v>
      </c>
      <c r="B172" s="7" t="s">
        <v>51</v>
      </c>
      <c r="C172" s="8" t="s">
        <v>58</v>
      </c>
      <c r="D172" s="8" t="s">
        <v>63</v>
      </c>
      <c r="E172" s="12">
        <v>67</v>
      </c>
    </row>
    <row r="173" spans="1:5" x14ac:dyDescent="0.35">
      <c r="A173" s="6">
        <v>41410</v>
      </c>
      <c r="B173" s="7" t="s">
        <v>52</v>
      </c>
      <c r="C173" s="8" t="s">
        <v>56</v>
      </c>
      <c r="D173" s="8" t="s">
        <v>64</v>
      </c>
      <c r="E173" s="12">
        <v>33</v>
      </c>
    </row>
    <row r="174" spans="1:5" x14ac:dyDescent="0.35">
      <c r="A174" s="6">
        <v>41410</v>
      </c>
      <c r="B174" s="7" t="s">
        <v>47</v>
      </c>
      <c r="C174" s="8" t="s">
        <v>59</v>
      </c>
      <c r="D174" s="8" t="s">
        <v>63</v>
      </c>
      <c r="E174" s="12">
        <v>23</v>
      </c>
    </row>
    <row r="175" spans="1:5" x14ac:dyDescent="0.35">
      <c r="A175" s="6">
        <v>41410</v>
      </c>
      <c r="B175" s="7" t="s">
        <v>49</v>
      </c>
      <c r="C175" s="8" t="s">
        <v>57</v>
      </c>
      <c r="D175" s="8" t="s">
        <v>63</v>
      </c>
      <c r="E175" s="12">
        <v>7</v>
      </c>
    </row>
    <row r="176" spans="1:5" x14ac:dyDescent="0.35">
      <c r="A176" s="6">
        <v>41410</v>
      </c>
      <c r="B176" s="7" t="s">
        <v>49</v>
      </c>
      <c r="C176" s="8" t="s">
        <v>55</v>
      </c>
      <c r="D176" s="8" t="s">
        <v>64</v>
      </c>
      <c r="E176" s="12">
        <v>17</v>
      </c>
    </row>
    <row r="177" spans="1:5" x14ac:dyDescent="0.35">
      <c r="A177" s="6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5">
      <c r="A178" s="6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5">
      <c r="A179" s="6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5">
      <c r="A180" s="6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5">
      <c r="A181" s="6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5">
      <c r="A182" s="6">
        <v>41411</v>
      </c>
      <c r="B182" s="7" t="s">
        <v>51</v>
      </c>
      <c r="C182" s="8" t="s">
        <v>54</v>
      </c>
      <c r="D182" s="8" t="s">
        <v>64</v>
      </c>
      <c r="E182" s="12">
        <v>67</v>
      </c>
    </row>
    <row r="183" spans="1:5" x14ac:dyDescent="0.35">
      <c r="A183" s="6">
        <v>41411</v>
      </c>
      <c r="B183" s="7" t="s">
        <v>52</v>
      </c>
      <c r="C183" s="8" t="s">
        <v>57</v>
      </c>
      <c r="D183" s="8" t="s">
        <v>64</v>
      </c>
      <c r="E183" s="12">
        <v>33</v>
      </c>
    </row>
    <row r="184" spans="1:5" x14ac:dyDescent="0.35">
      <c r="A184" s="6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5">
      <c r="A185" s="6">
        <v>41411</v>
      </c>
      <c r="B185" s="7" t="s">
        <v>49</v>
      </c>
      <c r="C185" s="8" t="s">
        <v>59</v>
      </c>
      <c r="D185" s="8" t="s">
        <v>63</v>
      </c>
      <c r="E185" s="12">
        <v>7</v>
      </c>
    </row>
    <row r="186" spans="1:5" x14ac:dyDescent="0.35">
      <c r="A186" s="6">
        <v>41412</v>
      </c>
      <c r="B186" s="7" t="s">
        <v>49</v>
      </c>
      <c r="C186" s="8" t="s">
        <v>55</v>
      </c>
      <c r="D186" s="8" t="s">
        <v>63</v>
      </c>
      <c r="E186" s="12">
        <v>17</v>
      </c>
    </row>
    <row r="187" spans="1:5" x14ac:dyDescent="0.35">
      <c r="A187" s="6">
        <v>41412</v>
      </c>
      <c r="B187" s="7" t="s">
        <v>49</v>
      </c>
      <c r="C187" s="8" t="s">
        <v>58</v>
      </c>
      <c r="D187" s="8" t="s">
        <v>63</v>
      </c>
      <c r="E187" s="12">
        <v>7</v>
      </c>
    </row>
    <row r="188" spans="1:5" x14ac:dyDescent="0.35">
      <c r="A188" s="6">
        <v>41412</v>
      </c>
      <c r="B188" s="7" t="s">
        <v>49</v>
      </c>
      <c r="C188" s="8" t="s">
        <v>53</v>
      </c>
      <c r="D188" s="8" t="s">
        <v>64</v>
      </c>
      <c r="E188" s="12">
        <v>17</v>
      </c>
    </row>
    <row r="189" spans="1:5" x14ac:dyDescent="0.35">
      <c r="A189" s="6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5">
      <c r="A190" s="6">
        <v>41412</v>
      </c>
      <c r="B190" s="7" t="s">
        <v>49</v>
      </c>
      <c r="C190" s="8" t="s">
        <v>59</v>
      </c>
      <c r="D190" s="8" t="s">
        <v>63</v>
      </c>
      <c r="E190" s="12">
        <v>7</v>
      </c>
    </row>
    <row r="191" spans="1:5" x14ac:dyDescent="0.35">
      <c r="A191" s="6">
        <v>41412</v>
      </c>
      <c r="B191" s="7" t="s">
        <v>49</v>
      </c>
      <c r="C191" s="8" t="s">
        <v>55</v>
      </c>
      <c r="D191" s="8" t="s">
        <v>64</v>
      </c>
      <c r="E191" s="12">
        <v>7</v>
      </c>
    </row>
    <row r="192" spans="1:5" x14ac:dyDescent="0.35">
      <c r="A192" s="6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5">
      <c r="A193" s="6">
        <v>41413</v>
      </c>
      <c r="B193" s="7" t="s">
        <v>49</v>
      </c>
      <c r="C193" s="8" t="s">
        <v>59</v>
      </c>
      <c r="D193" s="8" t="s">
        <v>64</v>
      </c>
      <c r="E193" s="12">
        <v>7</v>
      </c>
    </row>
    <row r="194" spans="1:5" x14ac:dyDescent="0.35">
      <c r="A194" s="6">
        <v>41414</v>
      </c>
      <c r="B194" s="7" t="s">
        <v>49</v>
      </c>
      <c r="C194" s="8" t="s">
        <v>56</v>
      </c>
      <c r="D194" s="8" t="s">
        <v>64</v>
      </c>
      <c r="E194" s="12">
        <v>7</v>
      </c>
    </row>
    <row r="195" spans="1:5" x14ac:dyDescent="0.35">
      <c r="A195" s="6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5">
      <c r="A196" s="6">
        <v>41414</v>
      </c>
      <c r="B196" s="7" t="s">
        <v>49</v>
      </c>
      <c r="C196" s="8" t="s">
        <v>57</v>
      </c>
      <c r="D196" s="8" t="s">
        <v>64</v>
      </c>
      <c r="E196" s="12">
        <v>7</v>
      </c>
    </row>
    <row r="197" spans="1:5" x14ac:dyDescent="0.35">
      <c r="A197" s="6">
        <v>41415</v>
      </c>
      <c r="B197" s="7" t="s">
        <v>49</v>
      </c>
      <c r="C197" s="8" t="s">
        <v>58</v>
      </c>
      <c r="D197" s="8" t="s">
        <v>64</v>
      </c>
      <c r="E197" s="12">
        <v>7</v>
      </c>
    </row>
    <row r="198" spans="1:5" x14ac:dyDescent="0.35">
      <c r="A198" s="6">
        <v>41415</v>
      </c>
      <c r="B198" s="7" t="s">
        <v>49</v>
      </c>
      <c r="C198" s="8" t="s">
        <v>57</v>
      </c>
      <c r="D198" s="8" t="s">
        <v>63</v>
      </c>
      <c r="E198" s="12">
        <v>7</v>
      </c>
    </row>
    <row r="199" spans="1:5" x14ac:dyDescent="0.35">
      <c r="A199" s="6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5">
      <c r="A200" s="6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5">
      <c r="A201" s="6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5">
      <c r="A202" s="6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5">
      <c r="A203" s="6">
        <v>41418</v>
      </c>
      <c r="B203" s="7" t="s">
        <v>52</v>
      </c>
      <c r="C203" s="8" t="s">
        <v>57</v>
      </c>
      <c r="D203" s="8" t="s">
        <v>64</v>
      </c>
      <c r="E203" s="12">
        <v>33</v>
      </c>
    </row>
    <row r="204" spans="1:5" x14ac:dyDescent="0.35">
      <c r="A204" s="6">
        <v>41418</v>
      </c>
      <c r="B204" s="7" t="s">
        <v>52</v>
      </c>
      <c r="C204" s="8" t="s">
        <v>57</v>
      </c>
      <c r="D204" s="8" t="s">
        <v>63</v>
      </c>
      <c r="E204" s="12">
        <v>33</v>
      </c>
    </row>
    <row r="205" spans="1:5" x14ac:dyDescent="0.35">
      <c r="A205" s="6">
        <v>41418</v>
      </c>
      <c r="B205" s="7" t="s">
        <v>52</v>
      </c>
      <c r="C205" s="8" t="s">
        <v>54</v>
      </c>
      <c r="D205" s="8" t="s">
        <v>63</v>
      </c>
      <c r="E205" s="12">
        <v>33</v>
      </c>
    </row>
    <row r="206" spans="1:5" x14ac:dyDescent="0.35">
      <c r="A206" s="6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5">
      <c r="A207" s="6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5">
      <c r="A208" s="6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5">
      <c r="A209" s="6">
        <v>41419</v>
      </c>
      <c r="B209" s="7" t="s">
        <v>49</v>
      </c>
      <c r="C209" s="8" t="s">
        <v>55</v>
      </c>
      <c r="D209" s="8" t="s">
        <v>64</v>
      </c>
      <c r="E209" s="12">
        <v>17</v>
      </c>
    </row>
    <row r="210" spans="1:5" x14ac:dyDescent="0.35">
      <c r="A210" s="6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5">
      <c r="A211" s="6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5">
      <c r="A212" s="6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5">
      <c r="A213" s="6">
        <v>41420</v>
      </c>
      <c r="B213" s="7" t="s">
        <v>49</v>
      </c>
      <c r="C213" s="8" t="s">
        <v>57</v>
      </c>
      <c r="D213" s="8" t="s">
        <v>63</v>
      </c>
      <c r="E213" s="12">
        <v>17</v>
      </c>
    </row>
    <row r="214" spans="1:5" x14ac:dyDescent="0.35">
      <c r="A214" s="6">
        <v>41420</v>
      </c>
      <c r="B214" s="7" t="s">
        <v>49</v>
      </c>
      <c r="C214" s="8" t="s">
        <v>54</v>
      </c>
      <c r="D214" s="8" t="s">
        <v>63</v>
      </c>
      <c r="E214" s="12">
        <v>17</v>
      </c>
    </row>
    <row r="215" spans="1:5" x14ac:dyDescent="0.35">
      <c r="A215" s="6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5">
      <c r="A216" s="6">
        <v>41421</v>
      </c>
      <c r="B216" s="7" t="s">
        <v>51</v>
      </c>
      <c r="C216" s="8" t="s">
        <v>57</v>
      </c>
      <c r="D216" s="8" t="s">
        <v>63</v>
      </c>
      <c r="E216" s="12">
        <v>67</v>
      </c>
    </row>
    <row r="217" spans="1:5" x14ac:dyDescent="0.35">
      <c r="A217" s="6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5">
      <c r="A218" s="6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5">
      <c r="A219" s="6">
        <v>41421</v>
      </c>
      <c r="B219" s="7" t="s">
        <v>51</v>
      </c>
      <c r="C219" s="8" t="s">
        <v>57</v>
      </c>
      <c r="D219" s="8" t="s">
        <v>63</v>
      </c>
      <c r="E219" s="12">
        <v>67</v>
      </c>
    </row>
    <row r="220" spans="1:5" x14ac:dyDescent="0.35">
      <c r="A220" s="6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5">
      <c r="A221" s="6">
        <v>41422</v>
      </c>
      <c r="B221" s="7" t="s">
        <v>52</v>
      </c>
      <c r="C221" s="8" t="s">
        <v>58</v>
      </c>
      <c r="D221" s="8" t="s">
        <v>63</v>
      </c>
      <c r="E221" s="12">
        <v>33</v>
      </c>
    </row>
    <row r="222" spans="1:5" x14ac:dyDescent="0.35">
      <c r="A222" s="6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5">
      <c r="A223" s="6">
        <v>41422</v>
      </c>
      <c r="B223" s="7" t="s">
        <v>52</v>
      </c>
      <c r="C223" s="8" t="s">
        <v>54</v>
      </c>
      <c r="D223" s="8" t="s">
        <v>63</v>
      </c>
      <c r="E223" s="12">
        <v>33</v>
      </c>
    </row>
    <row r="224" spans="1:5" x14ac:dyDescent="0.35">
      <c r="A224" s="6">
        <v>41422</v>
      </c>
      <c r="B224" s="7" t="s">
        <v>52</v>
      </c>
      <c r="C224" s="8" t="s">
        <v>55</v>
      </c>
      <c r="D224" s="8" t="s">
        <v>63</v>
      </c>
      <c r="E224" s="12">
        <v>33</v>
      </c>
    </row>
    <row r="225" spans="1:5" x14ac:dyDescent="0.35">
      <c r="A225" s="6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5">
      <c r="A226" s="6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5">
      <c r="A227" s="6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5">
      <c r="A228" s="6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5">
      <c r="A229" s="6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5">
      <c r="A230" s="6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5">
      <c r="A231" s="6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5">
      <c r="A232" s="6">
        <v>41424</v>
      </c>
      <c r="B232" s="7" t="s">
        <v>49</v>
      </c>
      <c r="C232" s="8" t="s">
        <v>53</v>
      </c>
      <c r="D232" s="8" t="s">
        <v>64</v>
      </c>
      <c r="E232" s="12">
        <v>17</v>
      </c>
    </row>
    <row r="233" spans="1:5" x14ac:dyDescent="0.35">
      <c r="A233" s="6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5">
      <c r="A234" s="6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5">
      <c r="A235" s="6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5">
      <c r="A236" s="6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5">
      <c r="A237" s="6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5">
      <c r="A238" s="6">
        <v>41425</v>
      </c>
      <c r="B238" s="7" t="s">
        <v>49</v>
      </c>
      <c r="C238" s="8" t="s">
        <v>59</v>
      </c>
      <c r="D238" s="8" t="s">
        <v>63</v>
      </c>
      <c r="E238" s="12">
        <v>17</v>
      </c>
    </row>
    <row r="239" spans="1:5" x14ac:dyDescent="0.35">
      <c r="A239" s="6">
        <v>41425</v>
      </c>
      <c r="B239" s="7" t="s">
        <v>49</v>
      </c>
      <c r="C239" s="8" t="s">
        <v>57</v>
      </c>
      <c r="D239" s="8" t="s">
        <v>64</v>
      </c>
      <c r="E239" s="12">
        <v>17</v>
      </c>
    </row>
    <row r="240" spans="1:5" x14ac:dyDescent="0.35">
      <c r="A240" s="6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5">
      <c r="A241" s="6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B8" sqref="B8"/>
    </sheetView>
  </sheetViews>
  <sheetFormatPr defaultRowHeight="14.5" x14ac:dyDescent="0.35"/>
  <sheetData>
    <row r="8" spans="2:2" ht="31" x14ac:dyDescent="0.7">
      <c r="B8" s="17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AKSHAY Y. CHAVAN</cp:lastModifiedBy>
  <dcterms:created xsi:type="dcterms:W3CDTF">2013-06-05T17:23:06Z</dcterms:created>
  <dcterms:modified xsi:type="dcterms:W3CDTF">2021-09-19T07:52:57Z</dcterms:modified>
</cp:coreProperties>
</file>