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
    </mc:Choice>
  </mc:AlternateContent>
  <bookViews>
    <workbookView xWindow="0" yWindow="0" windowWidth="23040" windowHeight="9984" activeTab="3"/>
  </bookViews>
  <sheets>
    <sheet name="Users" sheetId="1" r:id="rId1"/>
    <sheet name="Posts" sheetId="2" r:id="rId2"/>
    <sheet name="Sheet1" sheetId="6" r:id="rId3"/>
    <sheet name="Sheet2" sheetId="8" r:id="rId4"/>
    <sheet name="Likes" sheetId="3" r:id="rId5"/>
    <sheet name="Comments" sheetId="4" r:id="rId6"/>
    <sheet name="Friendships" sheetId="5" r:id="rId7"/>
  </sheets>
  <definedNames>
    <definedName name="Slicer_Post_Date">#N/A</definedName>
  </definedNames>
  <calcPr calcId="152511"/>
  <pivotCaches>
    <pivotCache cacheId="7" r:id="rId8"/>
    <pivotCache cacheId="6" r:id="rId9"/>
    <pivotCache cacheId="24" r:id="rId10"/>
    <pivotCache cacheId="2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E2" i="5" l="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I2" i="1"/>
  <c r="I3" i="1"/>
  <c r="I4" i="1"/>
  <c r="K4" i="1" s="1"/>
  <c r="I5" i="1"/>
  <c r="K5" i="1" s="1"/>
  <c r="I6" i="1"/>
  <c r="I7" i="1"/>
  <c r="I8" i="1"/>
  <c r="K8" i="1" s="1"/>
  <c r="I9" i="1"/>
  <c r="K9" i="1" s="1"/>
  <c r="I10" i="1"/>
  <c r="I11" i="1"/>
  <c r="I12" i="1"/>
  <c r="K12" i="1" s="1"/>
  <c r="I13" i="1"/>
  <c r="K13" i="1" s="1"/>
  <c r="I14" i="1"/>
  <c r="I15" i="1"/>
  <c r="I16" i="1"/>
  <c r="K16" i="1" s="1"/>
  <c r="I17" i="1"/>
  <c r="K17" i="1" s="1"/>
  <c r="I18" i="1"/>
  <c r="I19" i="1"/>
  <c r="I20" i="1"/>
  <c r="K20" i="1" s="1"/>
  <c r="I21" i="1"/>
  <c r="K21" i="1" s="1"/>
  <c r="I22" i="1"/>
  <c r="I23" i="1"/>
  <c r="I24" i="1"/>
  <c r="K24" i="1" s="1"/>
  <c r="I25" i="1"/>
  <c r="K25" i="1" s="1"/>
  <c r="I26" i="1"/>
  <c r="I27" i="1"/>
  <c r="I28" i="1"/>
  <c r="K28" i="1" s="1"/>
  <c r="I29" i="1"/>
  <c r="K29" i="1" s="1"/>
  <c r="I30" i="1"/>
  <c r="I31" i="1"/>
  <c r="I32" i="1"/>
  <c r="K32" i="1" s="1"/>
  <c r="I33" i="1"/>
  <c r="K33" i="1" s="1"/>
  <c r="I34" i="1"/>
  <c r="I35" i="1"/>
  <c r="I36" i="1"/>
  <c r="K36" i="1" s="1"/>
  <c r="I37" i="1"/>
  <c r="K37" i="1" s="1"/>
  <c r="I38" i="1"/>
  <c r="I39" i="1"/>
  <c r="I40" i="1"/>
  <c r="K40" i="1" s="1"/>
  <c r="I41" i="1"/>
  <c r="K41" i="1" s="1"/>
  <c r="I42" i="1"/>
  <c r="I43" i="1"/>
  <c r="I44" i="1"/>
  <c r="K44" i="1" s="1"/>
  <c r="I45" i="1"/>
  <c r="K45" i="1" s="1"/>
  <c r="I46" i="1"/>
  <c r="I47" i="1"/>
  <c r="I48" i="1"/>
  <c r="K48" i="1" s="1"/>
  <c r="I49" i="1"/>
  <c r="K49" i="1" s="1"/>
  <c r="I50" i="1"/>
  <c r="I51" i="1"/>
  <c r="H2" i="1"/>
  <c r="G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K50" i="1" l="1"/>
  <c r="K46" i="1"/>
  <c r="K42" i="1"/>
  <c r="K38" i="1"/>
  <c r="K34" i="1"/>
  <c r="K30" i="1"/>
  <c r="K26" i="1"/>
  <c r="K22" i="1"/>
  <c r="K18" i="1"/>
  <c r="K14" i="1"/>
  <c r="K10" i="1"/>
  <c r="K6" i="1"/>
  <c r="K2" i="1"/>
  <c r="K51" i="1"/>
  <c r="K47" i="1"/>
  <c r="K43" i="1"/>
  <c r="K39" i="1"/>
  <c r="K35" i="1"/>
  <c r="K31" i="1"/>
  <c r="K27" i="1"/>
  <c r="K23" i="1"/>
  <c r="K19" i="1"/>
  <c r="K15" i="1"/>
  <c r="K11" i="1"/>
  <c r="K7" i="1"/>
  <c r="K3" i="1"/>
</calcChain>
</file>

<file path=xl/sharedStrings.xml><?xml version="1.0" encoding="utf-8"?>
<sst xmlns="http://schemas.openxmlformats.org/spreadsheetml/2006/main" count="476" uniqueCount="438">
  <si>
    <t>User_ID</t>
  </si>
  <si>
    <t>Username</t>
  </si>
  <si>
    <t>Email</t>
  </si>
  <si>
    <t>Join_Date</t>
  </si>
  <si>
    <t>City</t>
  </si>
  <si>
    <t>daniel14</t>
  </si>
  <si>
    <t>tina13@hotmail.com</t>
  </si>
  <si>
    <t>New Krystal</t>
  </si>
  <si>
    <t>jacksonbrianna</t>
  </si>
  <si>
    <t>rjohnson@mayo.com</t>
  </si>
  <si>
    <t>East Jennifer</t>
  </si>
  <si>
    <t>restes</t>
  </si>
  <si>
    <t>heatherfernandez@jenkins-martinez.com</t>
  </si>
  <si>
    <t>West Richardchester</t>
  </si>
  <si>
    <t>joshuatucker</t>
  </si>
  <si>
    <t>ortegathomas@gmail.com</t>
  </si>
  <si>
    <t>East Luisberg</t>
  </si>
  <si>
    <t>matthew35</t>
  </si>
  <si>
    <t>johnsonnathan@cruz-sullivan.com</t>
  </si>
  <si>
    <t>South Kylemouth</t>
  </si>
  <si>
    <t>ghogan</t>
  </si>
  <si>
    <t>robert35@gmail.com</t>
  </si>
  <si>
    <t>Payneshire</t>
  </si>
  <si>
    <t>costamark</t>
  </si>
  <si>
    <t>mercadoheidi@savage.com</t>
  </si>
  <si>
    <t>Taraberg</t>
  </si>
  <si>
    <t>estradatracy</t>
  </si>
  <si>
    <t>porterkatherine@horton.com</t>
  </si>
  <si>
    <t>Leahborough</t>
  </si>
  <si>
    <t>ahamilton</t>
  </si>
  <si>
    <t>qsnow@huang.net</t>
  </si>
  <si>
    <t>Garciashire</t>
  </si>
  <si>
    <t>chamberslouis</t>
  </si>
  <si>
    <t>davidmoore@gmail.com</t>
  </si>
  <si>
    <t>Edwardsbury</t>
  </si>
  <si>
    <t>georgemartin</t>
  </si>
  <si>
    <t>codyoconnor@lopez.com</t>
  </si>
  <si>
    <t>Heatherland</t>
  </si>
  <si>
    <t>meyersjacqueline</t>
  </si>
  <si>
    <t>sfowler@hotmail.com</t>
  </si>
  <si>
    <t>Jerrychester</t>
  </si>
  <si>
    <t>ronald33</t>
  </si>
  <si>
    <t>nlarson@delgado.net</t>
  </si>
  <si>
    <t>Stephenbury</t>
  </si>
  <si>
    <t>williamsrobert</t>
  </si>
  <si>
    <t>michael13@graves.com</t>
  </si>
  <si>
    <t>Andreaborough</t>
  </si>
  <si>
    <t>seandonaldson</t>
  </si>
  <si>
    <t>bushandrew@norton.info</t>
  </si>
  <si>
    <t>Morrisfurt</t>
  </si>
  <si>
    <t>ericabaker</t>
  </si>
  <si>
    <t>grahamdesiree@griffin-herring.com</t>
  </si>
  <si>
    <t>East Taylorfurt</t>
  </si>
  <si>
    <t>smithlogan</t>
  </si>
  <si>
    <t>millerkyle@gmail.com</t>
  </si>
  <si>
    <t>Kathyview</t>
  </si>
  <si>
    <t>oromero</t>
  </si>
  <si>
    <t>roberthicks@smith-robertson.com</t>
  </si>
  <si>
    <t>Mooreshire</t>
  </si>
  <si>
    <t>bassjason</t>
  </si>
  <si>
    <t>joshuabell@gmail.com</t>
  </si>
  <si>
    <t>Hunterland</t>
  </si>
  <si>
    <t>haledavid</t>
  </si>
  <si>
    <t>eric01@long-golden.biz</t>
  </si>
  <si>
    <t>Danielhaven</t>
  </si>
  <si>
    <t>carpentermckenzie</t>
  </si>
  <si>
    <t>tammiemiller@yahoo.com</t>
  </si>
  <si>
    <t>Cruzfurt</t>
  </si>
  <si>
    <t>erikaphillips</t>
  </si>
  <si>
    <t>franklinamanda@hicks.com</t>
  </si>
  <si>
    <t>Calderonbury</t>
  </si>
  <si>
    <t>kevinhampton</t>
  </si>
  <si>
    <t>nolantiffany@wilson.com</t>
  </si>
  <si>
    <t>Lake Eric</t>
  </si>
  <si>
    <t>privera</t>
  </si>
  <si>
    <t>tiffany20@chavez-robinson.com</t>
  </si>
  <si>
    <t>Hollandmouth</t>
  </si>
  <si>
    <t>abigailmercer</t>
  </si>
  <si>
    <t>kevinporter@schneider.org</t>
  </si>
  <si>
    <t>Kennethside</t>
  </si>
  <si>
    <t>mbush</t>
  </si>
  <si>
    <t>xdecker@yahoo.com</t>
  </si>
  <si>
    <t>Codyview</t>
  </si>
  <si>
    <t>taylorclark</t>
  </si>
  <si>
    <t>amanda22@thomas-newman.biz</t>
  </si>
  <si>
    <t>Walterland</t>
  </si>
  <si>
    <t>kristendecker</t>
  </si>
  <si>
    <t>benjamincox@graham.biz</t>
  </si>
  <si>
    <t>Lauraberg</t>
  </si>
  <si>
    <t>ssharp</t>
  </si>
  <si>
    <t>mmurray@hotmail.com</t>
  </si>
  <si>
    <t>North Benjamin</t>
  </si>
  <si>
    <t>victorjackson</t>
  </si>
  <si>
    <t>henryblake@yahoo.com</t>
  </si>
  <si>
    <t>North Shawnfurt</t>
  </si>
  <si>
    <t>timothy51</t>
  </si>
  <si>
    <t>laurie37@cook.com</t>
  </si>
  <si>
    <t>Lake Nathan</t>
  </si>
  <si>
    <t>lucerodavid</t>
  </si>
  <si>
    <t>schroederdennis@gmail.com</t>
  </si>
  <si>
    <t>North Amandaton</t>
  </si>
  <si>
    <t>jonessydney</t>
  </si>
  <si>
    <t>courtneyheath@gregory.biz</t>
  </si>
  <si>
    <t>East Sharontown</t>
  </si>
  <si>
    <t>carrillotiffany</t>
  </si>
  <si>
    <t>imartinez@yahoo.com</t>
  </si>
  <si>
    <t>Seanville</t>
  </si>
  <si>
    <t>leegina</t>
  </si>
  <si>
    <t>jrobinson@yahoo.com</t>
  </si>
  <si>
    <t>Port Susanfort</t>
  </si>
  <si>
    <t>larry37</t>
  </si>
  <si>
    <t>lindseyroy@yahoo.com</t>
  </si>
  <si>
    <t>East Melissaville</t>
  </si>
  <si>
    <t>ljohnson</t>
  </si>
  <si>
    <t>coreythomas@yahoo.com</t>
  </si>
  <si>
    <t>East Willieton</t>
  </si>
  <si>
    <t>christian06</t>
  </si>
  <si>
    <t>dennis81@clayton-gonzalez.com</t>
  </si>
  <si>
    <t>South Brendafurt</t>
  </si>
  <si>
    <t>traviscarr</t>
  </si>
  <si>
    <t>gordonbrandon@morales.org</t>
  </si>
  <si>
    <t>Bushstad</t>
  </si>
  <si>
    <t>znelson</t>
  </si>
  <si>
    <t>jonesbrandon@buchanan-sawyer.com</t>
  </si>
  <si>
    <t>Amandafurt</t>
  </si>
  <si>
    <t>samuel65</t>
  </si>
  <si>
    <t>rileyjason@keller.com</t>
  </si>
  <si>
    <t>New David</t>
  </si>
  <si>
    <t>lindadelgado</t>
  </si>
  <si>
    <t>cheryllong@whitehead-harris.com</t>
  </si>
  <si>
    <t>Christopherside</t>
  </si>
  <si>
    <t>suzannevillanueva</t>
  </si>
  <si>
    <t>foleythomas@walker.com</t>
  </si>
  <si>
    <t>North Anna</t>
  </si>
  <si>
    <t>weavergina</t>
  </si>
  <si>
    <t>melissa75@yahoo.com</t>
  </si>
  <si>
    <t>Davidville</t>
  </si>
  <si>
    <t>rebeccapacheco</t>
  </si>
  <si>
    <t>zunigajohn@gmail.com</t>
  </si>
  <si>
    <t>East Michael</t>
  </si>
  <si>
    <t>vbutler</t>
  </si>
  <si>
    <t>stephaniesantiago@ramos-ballard.com</t>
  </si>
  <si>
    <t>Port Lanceland</t>
  </si>
  <si>
    <t>sheri18</t>
  </si>
  <si>
    <t>monique96@gmail.com</t>
  </si>
  <si>
    <t>Mendezborough</t>
  </si>
  <si>
    <t>qfields</t>
  </si>
  <si>
    <t>qcox@yahoo.com</t>
  </si>
  <si>
    <t>Josephshire</t>
  </si>
  <si>
    <t>pgarcia</t>
  </si>
  <si>
    <t>ophillips@whitaker.info</t>
  </si>
  <si>
    <t>New Amanda</t>
  </si>
  <si>
    <t>tiffanymoore</t>
  </si>
  <si>
    <t>feliciapatrick@rice-schmidt.com</t>
  </si>
  <si>
    <t>Watsonton</t>
  </si>
  <si>
    <t>Post_ID</t>
  </si>
  <si>
    <t>Content_Length</t>
  </si>
  <si>
    <t>Post_Date</t>
  </si>
  <si>
    <t>Like_ID</t>
  </si>
  <si>
    <t>Like_Date</t>
  </si>
  <si>
    <t>Comment_ID</t>
  </si>
  <si>
    <t>Comment_Text</t>
  </si>
  <si>
    <t>Comment_Date</t>
  </si>
  <si>
    <t>Total protect news response past author.</t>
  </si>
  <si>
    <t>Guess push nearly sit.</t>
  </si>
  <si>
    <t>Nation mean draw.</t>
  </si>
  <si>
    <t>Ago kitchen century key small.</t>
  </si>
  <si>
    <t>Understand plant energy apply professor defense agreement likely.</t>
  </si>
  <si>
    <t>Health special force city to.</t>
  </si>
  <si>
    <t>Check clear program cell case government add store.</t>
  </si>
  <si>
    <t>Perform figure beat watch as American.</t>
  </si>
  <si>
    <t>Short prepare machine adult peace conference expect.</t>
  </si>
  <si>
    <t>Point offer once wear most why them quickly.</t>
  </si>
  <si>
    <t>Study he particularly nor difficult.</t>
  </si>
  <si>
    <t>Why number return outside.</t>
  </si>
  <si>
    <t>Pattern know red single media.</t>
  </si>
  <si>
    <t>Surface whole paper agreement true article.</t>
  </si>
  <si>
    <t>Usually employee investment wall.</t>
  </si>
  <si>
    <t>Former may best ask understand.</t>
  </si>
  <si>
    <t>Charge know onto while.</t>
  </si>
  <si>
    <t>Option single focus issue particular and rate.</t>
  </si>
  <si>
    <t>Very less national theory themselves.</t>
  </si>
  <si>
    <t>Case collection before fine thought start year.</t>
  </si>
  <si>
    <t>Measure accept explain light maybe meeting personal public.</t>
  </si>
  <si>
    <t>Another discussion course miss opportunity wish.</t>
  </si>
  <si>
    <t>Should economic happy mouth benefit.</t>
  </si>
  <si>
    <t>Bed hard drive prove north various shoulder state.</t>
  </si>
  <si>
    <t>Weight accept campaign approach over training.</t>
  </si>
  <si>
    <t>Sing would worry test improve several.</t>
  </si>
  <si>
    <t>Street still that air leg play.</t>
  </si>
  <si>
    <t>Current their name sing production month science little.</t>
  </si>
  <si>
    <t>Story south far cold you current.</t>
  </si>
  <si>
    <t>Writer even movie.</t>
  </si>
  <si>
    <t>Have turn teach Democrat reason treatment ago.</t>
  </si>
  <si>
    <t>Fear film low truth practice.</t>
  </si>
  <si>
    <t>Great table receive then.</t>
  </si>
  <si>
    <t>Decade low that number.</t>
  </si>
  <si>
    <t>Its buy writer kitchen debate coach dream.</t>
  </si>
  <si>
    <t>Whether development ten however career that nearly style.</t>
  </si>
  <si>
    <t>Something production support develop.</t>
  </si>
  <si>
    <t>Discover probably wonder.</t>
  </si>
  <si>
    <t>Affect manager body former maintain stop.</t>
  </si>
  <si>
    <t>A else general simple.</t>
  </si>
  <si>
    <t>Little whole good quickly my successful protect well.</t>
  </si>
  <si>
    <t>Mrs free human sea design big back.</t>
  </si>
  <si>
    <t>Phone usually community or.</t>
  </si>
  <si>
    <t>Particularly indeed remain much American.</t>
  </si>
  <si>
    <t>Two sound yes both better.</t>
  </si>
  <si>
    <t>Draw back world culture.</t>
  </si>
  <si>
    <t>Start happen approach whose she indeed soon president.</t>
  </si>
  <si>
    <t>Standard over mother.</t>
  </si>
  <si>
    <t>Price name why decade.</t>
  </si>
  <si>
    <t>To painting couple step human pressure still.</t>
  </si>
  <si>
    <t>Add he debate computer loss product network.</t>
  </si>
  <si>
    <t>Stage point represent hope company conference thing from.</t>
  </si>
  <si>
    <t>Population single music company.</t>
  </si>
  <si>
    <t>Approach man employee always nature.</t>
  </si>
  <si>
    <t>Local health instead beautiful particularly government create.</t>
  </si>
  <si>
    <t>Large always list more perform west.</t>
  </si>
  <si>
    <t>Reduce soon bar collection democratic sister.</t>
  </si>
  <si>
    <t>This together describe write rate hotel.</t>
  </si>
  <si>
    <t>Program learn close simply month.</t>
  </si>
  <si>
    <t>Spend cause this yet apply capital.</t>
  </si>
  <si>
    <t>Run far course think Republican himself herself.</t>
  </si>
  <si>
    <t>Exactly character lay success.</t>
  </si>
  <si>
    <t>Significant education ever.</t>
  </si>
  <si>
    <t>Smile wait police.</t>
  </si>
  <si>
    <t>Ground fight create while.</t>
  </si>
  <si>
    <t>Than speak manage before really.</t>
  </si>
  <si>
    <t>Report career speak yard.</t>
  </si>
  <si>
    <t>Rock kitchen fight agreement upon even ahead free.</t>
  </si>
  <si>
    <t>Ready TV kid likely despite.</t>
  </si>
  <si>
    <t>Drop move hope fight various military throw bad.</t>
  </si>
  <si>
    <t>Make statement positive couple.</t>
  </si>
  <si>
    <t>Seem by child human space month.</t>
  </si>
  <si>
    <t>Different one great parent civil much.</t>
  </si>
  <si>
    <t>Debate fish sea though mind natural.</t>
  </si>
  <si>
    <t>Hair quite specific so green answer.</t>
  </si>
  <si>
    <t>Develop fund I new.</t>
  </si>
  <si>
    <t>Who effect hospital scientist tax eat.</t>
  </si>
  <si>
    <t>Form less shake think from machine.</t>
  </si>
  <si>
    <t>Ahead response reason remain prepare.</t>
  </si>
  <si>
    <t>Western simply international final.</t>
  </si>
  <si>
    <t>Suffer kitchen modern under item keep.</t>
  </si>
  <si>
    <t>Half structure wish they.</t>
  </si>
  <si>
    <t>Determine whom beautiful.</t>
  </si>
  <si>
    <t>Security challenge house war teach.</t>
  </si>
  <si>
    <t>Loss parent house attention after.</t>
  </si>
  <si>
    <t>Mr blood everyone civil that draw.</t>
  </si>
  <si>
    <t>Note beautiful forget space realize.</t>
  </si>
  <si>
    <t>Ground because office indicate stop.</t>
  </si>
  <si>
    <t>Leg husband standard subject who bank environment.</t>
  </si>
  <si>
    <t>Good safe report us hand society yard into.</t>
  </si>
  <si>
    <t>Girl fact miss interview step age.</t>
  </si>
  <si>
    <t>Relationship onto himself fact fund.</t>
  </si>
  <si>
    <t>Must fill me woman service material rest hit.</t>
  </si>
  <si>
    <t>Former production at stand technology.</t>
  </si>
  <si>
    <t>Then develop woman event.</t>
  </si>
  <si>
    <t>Car star mind center top dog discuss.</t>
  </si>
  <si>
    <t>Others six blood.</t>
  </si>
  <si>
    <t>Hundred participant learn big save discuss create service.</t>
  </si>
  <si>
    <t>Plant management little among item.</t>
  </si>
  <si>
    <t>Wonder write shoulder share.</t>
  </si>
  <si>
    <t>Husband even fill be design.</t>
  </si>
  <si>
    <t>Ability notice war seat tell job along fill.</t>
  </si>
  <si>
    <t>Attorney technology order air.</t>
  </si>
  <si>
    <t>Scene rise billion option.</t>
  </si>
  <si>
    <t>Claim system official possible season sign city speech.</t>
  </si>
  <si>
    <t>Over war represent read.</t>
  </si>
  <si>
    <t>Mrs military skill card to.</t>
  </si>
  <si>
    <t>Main then wear pretty beautiful strong risk.</t>
  </si>
  <si>
    <t>Guess church argue source work.</t>
  </si>
  <si>
    <t>Conference head cover population.</t>
  </si>
  <si>
    <t>Media themselves other part pattern them.</t>
  </si>
  <si>
    <t>Writer police factor nearly name require.</t>
  </si>
  <si>
    <t>Later film free future.</t>
  </si>
  <si>
    <t>Nothing gun because better new do.</t>
  </si>
  <si>
    <t>End help seek good.</t>
  </si>
  <si>
    <t>Guy community protect relationship theory name.</t>
  </si>
  <si>
    <t>Style unit power.</t>
  </si>
  <si>
    <t>Although deal determine.</t>
  </si>
  <si>
    <t>Job business billion skin mention not hundred.</t>
  </si>
  <si>
    <t>Should single officer success.</t>
  </si>
  <si>
    <t>Friendship_ID</t>
  </si>
  <si>
    <t>User_ID1</t>
  </si>
  <si>
    <t>User_ID2</t>
  </si>
  <si>
    <t>Since_Date</t>
  </si>
  <si>
    <t>Column1</t>
  </si>
  <si>
    <t>hotmail</t>
  </si>
  <si>
    <t>mayo</t>
  </si>
  <si>
    <t>jenkins-martinez</t>
  </si>
  <si>
    <t>gmail</t>
  </si>
  <si>
    <t>cruz-sullivan</t>
  </si>
  <si>
    <t>savage</t>
  </si>
  <si>
    <t>horton</t>
  </si>
  <si>
    <t>huang</t>
  </si>
  <si>
    <t>lopez</t>
  </si>
  <si>
    <t>delgado</t>
  </si>
  <si>
    <t>graves</t>
  </si>
  <si>
    <t>norton</t>
  </si>
  <si>
    <t>griffin-herring</t>
  </si>
  <si>
    <t>smith-robertson</t>
  </si>
  <si>
    <t>long-golden</t>
  </si>
  <si>
    <t>yahoo</t>
  </si>
  <si>
    <t>hicks</t>
  </si>
  <si>
    <t>wilson</t>
  </si>
  <si>
    <t>chavez-robinson</t>
  </si>
  <si>
    <t>schneider</t>
  </si>
  <si>
    <t>thomas-newman</t>
  </si>
  <si>
    <t>graham</t>
  </si>
  <si>
    <t>cook</t>
  </si>
  <si>
    <t>gregory</t>
  </si>
  <si>
    <t>clayton-gonzalez</t>
  </si>
  <si>
    <t>morales</t>
  </si>
  <si>
    <t>buchanan-sawyer</t>
  </si>
  <si>
    <t>keller</t>
  </si>
  <si>
    <t>whitehead-harris</t>
  </si>
  <si>
    <t>walker</t>
  </si>
  <si>
    <t>ramos-ballard</t>
  </si>
  <si>
    <t>whitaker</t>
  </si>
  <si>
    <t>rice-schmidt</t>
  </si>
  <si>
    <t>domain name</t>
  </si>
  <si>
    <t>number of posts</t>
  </si>
  <si>
    <t>average content length</t>
  </si>
  <si>
    <t>likes count</t>
  </si>
  <si>
    <t>commants count</t>
  </si>
  <si>
    <t>likes and commants</t>
  </si>
  <si>
    <t>Commenter_Username.</t>
  </si>
  <si>
    <t>Length_in_Months.</t>
  </si>
  <si>
    <t>Row Labels</t>
  </si>
  <si>
    <t>Grand Total</t>
  </si>
  <si>
    <t>Sum of Like_ID</t>
  </si>
  <si>
    <t>Sum of Comment_ID</t>
  </si>
  <si>
    <t xml:space="preserve"> </t>
  </si>
  <si>
    <t>Sum of commants count</t>
  </si>
  <si>
    <t>Sum of likes count</t>
  </si>
  <si>
    <t>Sum of User_ID</t>
  </si>
  <si>
    <t>Jan</t>
  </si>
  <si>
    <t>Feb</t>
  </si>
  <si>
    <t>Mar</t>
  </si>
  <si>
    <t>Apr</t>
  </si>
  <si>
    <t>May</t>
  </si>
  <si>
    <t>Jun</t>
  </si>
  <si>
    <t>Jul</t>
  </si>
  <si>
    <t>Aug</t>
  </si>
  <si>
    <t>Sep</t>
  </si>
  <si>
    <t>Oct</t>
  </si>
  <si>
    <t>Nov</t>
  </si>
  <si>
    <t>Dec</t>
  </si>
  <si>
    <t>2-Jan</t>
  </si>
  <si>
    <t>3-Jan</t>
  </si>
  <si>
    <t>8-Jan</t>
  </si>
  <si>
    <t>13-Jan</t>
  </si>
  <si>
    <t>17-Jan</t>
  </si>
  <si>
    <t>18-Jan</t>
  </si>
  <si>
    <t>19-Jan</t>
  </si>
  <si>
    <t>21-Jan</t>
  </si>
  <si>
    <t>25-Jan</t>
  </si>
  <si>
    <t>29-Jan</t>
  </si>
  <si>
    <t>3-Feb</t>
  </si>
  <si>
    <t>5-Feb</t>
  </si>
  <si>
    <t>6-Feb</t>
  </si>
  <si>
    <t>12-Feb</t>
  </si>
  <si>
    <t>15-Feb</t>
  </si>
  <si>
    <t>16-Feb</t>
  </si>
  <si>
    <t>17-Feb</t>
  </si>
  <si>
    <t>19-Feb</t>
  </si>
  <si>
    <t>27-Feb</t>
  </si>
  <si>
    <t>28-Feb</t>
  </si>
  <si>
    <t>1-Mar</t>
  </si>
  <si>
    <t>6-Mar</t>
  </si>
  <si>
    <t>12-Mar</t>
  </si>
  <si>
    <t>13-Mar</t>
  </si>
  <si>
    <t>20-Mar</t>
  </si>
  <si>
    <t>21-Mar</t>
  </si>
  <si>
    <t>25-Mar</t>
  </si>
  <si>
    <t>27-Mar</t>
  </si>
  <si>
    <t>31-Mar</t>
  </si>
  <si>
    <t>3-Apr</t>
  </si>
  <si>
    <t>9-Apr</t>
  </si>
  <si>
    <t>11-Apr</t>
  </si>
  <si>
    <t>12-Apr</t>
  </si>
  <si>
    <t>13-Apr</t>
  </si>
  <si>
    <t>14-Apr</t>
  </si>
  <si>
    <t>28-Apr</t>
  </si>
  <si>
    <t>29-Apr</t>
  </si>
  <si>
    <t>2-May</t>
  </si>
  <si>
    <t>4-May</t>
  </si>
  <si>
    <t>8-May</t>
  </si>
  <si>
    <t>10-May</t>
  </si>
  <si>
    <t>11-May</t>
  </si>
  <si>
    <t>17-May</t>
  </si>
  <si>
    <t>24-May</t>
  </si>
  <si>
    <t>27-May</t>
  </si>
  <si>
    <t>4-Jun</t>
  </si>
  <si>
    <t>5-Jun</t>
  </si>
  <si>
    <t>7-Jun</t>
  </si>
  <si>
    <t>14-Jun</t>
  </si>
  <si>
    <t>25-Jun</t>
  </si>
  <si>
    <t>27-Jun</t>
  </si>
  <si>
    <t>3-Jul</t>
  </si>
  <si>
    <t>4-Jul</t>
  </si>
  <si>
    <t>9-Jul</t>
  </si>
  <si>
    <t>12-Jul</t>
  </si>
  <si>
    <t>6-Aug</t>
  </si>
  <si>
    <t>11-Aug</t>
  </si>
  <si>
    <t>18-Aug</t>
  </si>
  <si>
    <t>19-Aug</t>
  </si>
  <si>
    <t>22-Aug</t>
  </si>
  <si>
    <t>4-Sep</t>
  </si>
  <si>
    <t>5-Sep</t>
  </si>
  <si>
    <t>10-Sep</t>
  </si>
  <si>
    <t>16-Sep</t>
  </si>
  <si>
    <t>19-Sep</t>
  </si>
  <si>
    <t>29-Sep</t>
  </si>
  <si>
    <t>1-Oct</t>
  </si>
  <si>
    <t>7-Oct</t>
  </si>
  <si>
    <t>8-Oct</t>
  </si>
  <si>
    <t>10-Oct</t>
  </si>
  <si>
    <t>17-Oct</t>
  </si>
  <si>
    <t>22-Oct</t>
  </si>
  <si>
    <t>27-Oct</t>
  </si>
  <si>
    <t>31-Oct</t>
  </si>
  <si>
    <t>12-Nov</t>
  </si>
  <si>
    <t>13-Nov</t>
  </si>
  <si>
    <t>20-Nov</t>
  </si>
  <si>
    <t>21-Nov</t>
  </si>
  <si>
    <t>22-Nov</t>
  </si>
  <si>
    <t>25-Nov</t>
  </si>
  <si>
    <t>28-Nov</t>
  </si>
  <si>
    <t>30-Nov</t>
  </si>
  <si>
    <t>3-Dec</t>
  </si>
  <si>
    <t>4-Dec</t>
  </si>
  <si>
    <t>7-Dec</t>
  </si>
  <si>
    <t>13-Dec</t>
  </si>
  <si>
    <t>17-Dec</t>
  </si>
  <si>
    <t>21-Dec</t>
  </si>
  <si>
    <t>Sum of Content_Length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</si>
</sst>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mmm\-yyyy"/>
  </numFmts>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2">
    <xf numFmtId="0" fontId="0" fillId="0" borderId="0" xfId="0"/>
    <xf numFmtId="164" fontId="0" fillId="0" borderId="0" xfId="0" applyNumberFormat="1"/>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165" fontId="0" fillId="0" borderId="0" xfId="0" applyNumberFormat="1"/>
    <xf numFmtId="0" fontId="2" fillId="0" borderId="1" xfId="0" applyFont="1" applyBorder="1" applyAlignment="1">
      <alignment horizontal="center" vertical="top"/>
    </xf>
    <xf numFmtId="0" fontId="0" fillId="0" borderId="0" xfId="0" applyNumberFormat="1"/>
    <xf numFmtId="14" fontId="1" fillId="0" borderId="1" xfId="0" applyNumberFormat="1" applyFont="1" applyBorder="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indent="1"/>
    </xf>
  </cellXfs>
  <cellStyles count="1">
    <cellStyle name="Normal" xfId="0" builtinId="0"/>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19" formatCode="m/d/yyyy"/>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mm\-yyyy"/>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[social_media_excel_challenge_1.xlsx]Sheet1!PivotTable3</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7.9247594050743664E-2"/>
          <c:y val="0.25865522018081066"/>
          <c:w val="0.77378937007874016"/>
          <c:h val="0.53774387576552929"/>
        </c:manualLayout>
      </c:layout>
      <c:barChart>
        <c:barDir val="col"/>
        <c:grouping val="clustered"/>
        <c:varyColors val="0"/>
        <c:ser>
          <c:idx val="0"/>
          <c:order val="0"/>
          <c:tx>
            <c:strRef>
              <c:f>Sheet1!$H$3</c:f>
              <c:strCache>
                <c:ptCount val="1"/>
                <c:pt idx="0">
                  <c:v>Total</c:v>
                </c:pt>
              </c:strCache>
            </c:strRef>
          </c:tx>
          <c:spPr>
            <a:solidFill>
              <a:schemeClr val="accent1"/>
            </a:solidFill>
            <a:ln>
              <a:noFill/>
            </a:ln>
            <a:effectLst/>
          </c:spPr>
          <c:invertIfNegative val="0"/>
          <c:cat>
            <c:strRef>
              <c:f>Sheet1!$G$4:$G$14</c:f>
              <c:strCache>
                <c:ptCount val="10"/>
                <c:pt idx="0">
                  <c:v>10</c:v>
                </c:pt>
                <c:pt idx="1">
                  <c:v>19</c:v>
                </c:pt>
                <c:pt idx="2">
                  <c:v>33</c:v>
                </c:pt>
                <c:pt idx="3">
                  <c:v>46</c:v>
                </c:pt>
                <c:pt idx="4">
                  <c:v>51</c:v>
                </c:pt>
                <c:pt idx="5">
                  <c:v>81</c:v>
                </c:pt>
                <c:pt idx="6">
                  <c:v>85</c:v>
                </c:pt>
                <c:pt idx="7">
                  <c:v>91</c:v>
                </c:pt>
                <c:pt idx="8">
                  <c:v>92</c:v>
                </c:pt>
                <c:pt idx="9">
                  <c:v>93</c:v>
                </c:pt>
              </c:strCache>
            </c:strRef>
          </c:cat>
          <c:val>
            <c:numRef>
              <c:f>Sheet1!$H$4:$H$14</c:f>
              <c:numCache>
                <c:formatCode>General</c:formatCode>
                <c:ptCount val="10"/>
                <c:pt idx="0">
                  <c:v>266</c:v>
                </c:pt>
                <c:pt idx="1">
                  <c:v>309</c:v>
                </c:pt>
                <c:pt idx="2">
                  <c:v>358</c:v>
                </c:pt>
                <c:pt idx="3">
                  <c:v>376</c:v>
                </c:pt>
                <c:pt idx="4">
                  <c:v>253</c:v>
                </c:pt>
                <c:pt idx="5">
                  <c:v>302</c:v>
                </c:pt>
                <c:pt idx="6">
                  <c:v>288</c:v>
                </c:pt>
                <c:pt idx="7">
                  <c:v>390</c:v>
                </c:pt>
                <c:pt idx="8">
                  <c:v>336</c:v>
                </c:pt>
                <c:pt idx="9">
                  <c:v>284</c:v>
                </c:pt>
              </c:numCache>
            </c:numRef>
          </c:val>
        </c:ser>
        <c:dLbls>
          <c:showLegendKey val="0"/>
          <c:showVal val="0"/>
          <c:showCatName val="0"/>
          <c:showSerName val="0"/>
          <c:showPercent val="0"/>
          <c:showBubbleSize val="0"/>
        </c:dLbls>
        <c:gapWidth val="219"/>
        <c:overlap val="-27"/>
        <c:axId val="1113052880"/>
        <c:axId val="1113065392"/>
      </c:barChart>
      <c:catAx>
        <c:axId val="111305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065392"/>
        <c:crosses val="autoZero"/>
        <c:auto val="1"/>
        <c:lblAlgn val="ctr"/>
        <c:lblOffset val="100"/>
        <c:noMultiLvlLbl val="0"/>
      </c:catAx>
      <c:valAx>
        <c:axId val="111306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052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[social_media_excel_challenge_1.xlsx]Sheet1!PivotTable4</c:name>
    <c:fmtId val="2"/>
  </c:pivotSource>
  <c:chart>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Sheet1!$J$3</c:f>
              <c:strCache>
                <c:ptCount val="1"/>
                <c:pt idx="0">
                  <c:v>Sum of commants count</c:v>
                </c:pt>
              </c:strCache>
            </c:strRef>
          </c:tx>
          <c:spPr>
            <a:solidFill>
              <a:schemeClr val="accent1"/>
            </a:solidFill>
            <a:ln>
              <a:noFill/>
            </a:ln>
            <a:effectLst/>
          </c:spPr>
          <c:invertIfNegative val="0"/>
          <c:cat>
            <c:strRef>
              <c:f>Sheet1!$J$4</c:f>
              <c:strCache>
                <c:ptCount val="1"/>
                <c:pt idx="0">
                  <c:v>Total</c:v>
                </c:pt>
              </c:strCache>
            </c:strRef>
          </c:cat>
          <c:val>
            <c:numRef>
              <c:f>Sheet1!$J$4</c:f>
              <c:numCache>
                <c:formatCode>General</c:formatCode>
                <c:ptCount val="1"/>
                <c:pt idx="0">
                  <c:v>50</c:v>
                </c:pt>
              </c:numCache>
            </c:numRef>
          </c:val>
        </c:ser>
        <c:ser>
          <c:idx val="1"/>
          <c:order val="1"/>
          <c:tx>
            <c:strRef>
              <c:f>Sheet1!$K$3</c:f>
              <c:strCache>
                <c:ptCount val="1"/>
                <c:pt idx="0">
                  <c:v>Sum of likes count</c:v>
                </c:pt>
              </c:strCache>
            </c:strRef>
          </c:tx>
          <c:spPr>
            <a:solidFill>
              <a:schemeClr val="accent2"/>
            </a:solidFill>
            <a:ln>
              <a:noFill/>
            </a:ln>
            <a:effectLst/>
          </c:spPr>
          <c:invertIfNegative val="0"/>
          <c:cat>
            <c:strRef>
              <c:f>Sheet1!$J$4</c:f>
              <c:strCache>
                <c:ptCount val="1"/>
                <c:pt idx="0">
                  <c:v>Total</c:v>
                </c:pt>
              </c:strCache>
            </c:strRef>
          </c:cat>
          <c:val>
            <c:numRef>
              <c:f>Sheet1!$K$4</c:f>
              <c:numCache>
                <c:formatCode>General</c:formatCode>
                <c:ptCount val="1"/>
                <c:pt idx="0">
                  <c:v>50</c:v>
                </c:pt>
              </c:numCache>
            </c:numRef>
          </c:val>
        </c:ser>
        <c:ser>
          <c:idx val="2"/>
          <c:order val="2"/>
          <c:tx>
            <c:strRef>
              <c:f>Sheet1!$L$3</c:f>
              <c:strCache>
                <c:ptCount val="1"/>
                <c:pt idx="0">
                  <c:v>Sum of User_ID</c:v>
                </c:pt>
              </c:strCache>
            </c:strRef>
          </c:tx>
          <c:spPr>
            <a:solidFill>
              <a:schemeClr val="accent3"/>
            </a:solidFill>
            <a:ln>
              <a:noFill/>
            </a:ln>
            <a:effectLst/>
          </c:spPr>
          <c:invertIfNegative val="0"/>
          <c:cat>
            <c:strRef>
              <c:f>Sheet1!$J$4</c:f>
              <c:strCache>
                <c:ptCount val="1"/>
                <c:pt idx="0">
                  <c:v>Total</c:v>
                </c:pt>
              </c:strCache>
            </c:strRef>
          </c:cat>
          <c:val>
            <c:numRef>
              <c:f>Sheet1!$L$4</c:f>
              <c:numCache>
                <c:formatCode>General</c:formatCode>
                <c:ptCount val="1"/>
                <c:pt idx="0">
                  <c:v>1275</c:v>
                </c:pt>
              </c:numCache>
            </c:numRef>
          </c:val>
        </c:ser>
        <c:dLbls>
          <c:showLegendKey val="0"/>
          <c:showVal val="0"/>
          <c:showCatName val="0"/>
          <c:showSerName val="0"/>
          <c:showPercent val="0"/>
          <c:showBubbleSize val="0"/>
        </c:dLbls>
        <c:gapWidth val="219"/>
        <c:overlap val="-27"/>
        <c:axId val="1035208128"/>
        <c:axId val="1035211392"/>
      </c:barChart>
      <c:catAx>
        <c:axId val="103520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211392"/>
        <c:crosses val="autoZero"/>
        <c:auto val="1"/>
        <c:lblAlgn val="ctr"/>
        <c:lblOffset val="100"/>
        <c:noMultiLvlLbl val="0"/>
      </c:catAx>
      <c:valAx>
        <c:axId val="103521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208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[social_media_excel_challenge_1.xlsx]Sheet1!Likes_by_Post</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Sheet1!$A$4:$A$82</c:f>
              <c:strCache>
                <c:ptCount val="78"/>
                <c:pt idx="0">
                  <c:v>2</c:v>
                </c:pt>
                <c:pt idx="1">
                  <c:v>3</c:v>
                </c:pt>
                <c:pt idx="2">
                  <c:v>4</c:v>
                </c:pt>
                <c:pt idx="3">
                  <c:v>5</c:v>
                </c:pt>
                <c:pt idx="4">
                  <c:v>7</c:v>
                </c:pt>
                <c:pt idx="5">
                  <c:v>8</c:v>
                </c:pt>
                <c:pt idx="6">
                  <c:v>10</c:v>
                </c:pt>
                <c:pt idx="7">
                  <c:v>11</c:v>
                </c:pt>
                <c:pt idx="8">
                  <c:v>12</c:v>
                </c:pt>
                <c:pt idx="9">
                  <c:v>13</c:v>
                </c:pt>
                <c:pt idx="10">
                  <c:v>14</c:v>
                </c:pt>
                <c:pt idx="11">
                  <c:v>15</c:v>
                </c:pt>
                <c:pt idx="12">
                  <c:v>16</c:v>
                </c:pt>
                <c:pt idx="13">
                  <c:v>18</c:v>
                </c:pt>
                <c:pt idx="14">
                  <c:v>19</c:v>
                </c:pt>
                <c:pt idx="15">
                  <c:v>21</c:v>
                </c:pt>
                <c:pt idx="16">
                  <c:v>22</c:v>
                </c:pt>
                <c:pt idx="17">
                  <c:v>23</c:v>
                </c:pt>
                <c:pt idx="18">
                  <c:v>24</c:v>
                </c:pt>
                <c:pt idx="19">
                  <c:v>25</c:v>
                </c:pt>
                <c:pt idx="20">
                  <c:v>26</c:v>
                </c:pt>
                <c:pt idx="21">
                  <c:v>27</c:v>
                </c:pt>
                <c:pt idx="22">
                  <c:v>28</c:v>
                </c:pt>
                <c:pt idx="23">
                  <c:v>29</c:v>
                </c:pt>
                <c:pt idx="24">
                  <c:v>30</c:v>
                </c:pt>
                <c:pt idx="25">
                  <c:v>31</c:v>
                </c:pt>
                <c:pt idx="26">
                  <c:v>33</c:v>
                </c:pt>
                <c:pt idx="27">
                  <c:v>34</c:v>
                </c:pt>
                <c:pt idx="28">
                  <c:v>35</c:v>
                </c:pt>
                <c:pt idx="29">
                  <c:v>37</c:v>
                </c:pt>
                <c:pt idx="30">
                  <c:v>38</c:v>
                </c:pt>
                <c:pt idx="31">
                  <c:v>39</c:v>
                </c:pt>
                <c:pt idx="32">
                  <c:v>40</c:v>
                </c:pt>
                <c:pt idx="33">
                  <c:v>42</c:v>
                </c:pt>
                <c:pt idx="34">
                  <c:v>46</c:v>
                </c:pt>
                <c:pt idx="35">
                  <c:v>47</c:v>
                </c:pt>
                <c:pt idx="36">
                  <c:v>48</c:v>
                </c:pt>
                <c:pt idx="37">
                  <c:v>49</c:v>
                </c:pt>
                <c:pt idx="38">
                  <c:v>50</c:v>
                </c:pt>
                <c:pt idx="39">
                  <c:v>51</c:v>
                </c:pt>
                <c:pt idx="40">
                  <c:v>52</c:v>
                </c:pt>
                <c:pt idx="41">
                  <c:v>55</c:v>
                </c:pt>
                <c:pt idx="42">
                  <c:v>57</c:v>
                </c:pt>
                <c:pt idx="43">
                  <c:v>58</c:v>
                </c:pt>
                <c:pt idx="44">
                  <c:v>59</c:v>
                </c:pt>
                <c:pt idx="45">
                  <c:v>60</c:v>
                </c:pt>
                <c:pt idx="46">
                  <c:v>62</c:v>
                </c:pt>
                <c:pt idx="47">
                  <c:v>63</c:v>
                </c:pt>
                <c:pt idx="48">
                  <c:v>64</c:v>
                </c:pt>
                <c:pt idx="49">
                  <c:v>65</c:v>
                </c:pt>
                <c:pt idx="50">
                  <c:v>67</c:v>
                </c:pt>
                <c:pt idx="51">
                  <c:v>68</c:v>
                </c:pt>
                <c:pt idx="52">
                  <c:v>69</c:v>
                </c:pt>
                <c:pt idx="53">
                  <c:v>70</c:v>
                </c:pt>
                <c:pt idx="54">
                  <c:v>71</c:v>
                </c:pt>
                <c:pt idx="55">
                  <c:v>72</c:v>
                </c:pt>
                <c:pt idx="56">
                  <c:v>73</c:v>
                </c:pt>
                <c:pt idx="57">
                  <c:v>75</c:v>
                </c:pt>
                <c:pt idx="58">
                  <c:v>76</c:v>
                </c:pt>
                <c:pt idx="59">
                  <c:v>77</c:v>
                </c:pt>
                <c:pt idx="60">
                  <c:v>78</c:v>
                </c:pt>
                <c:pt idx="61">
                  <c:v>79</c:v>
                </c:pt>
                <c:pt idx="62">
                  <c:v>80</c:v>
                </c:pt>
                <c:pt idx="63">
                  <c:v>81</c:v>
                </c:pt>
                <c:pt idx="64">
                  <c:v>82</c:v>
                </c:pt>
                <c:pt idx="65">
                  <c:v>84</c:v>
                </c:pt>
                <c:pt idx="66">
                  <c:v>85</c:v>
                </c:pt>
                <c:pt idx="67">
                  <c:v>87</c:v>
                </c:pt>
                <c:pt idx="68">
                  <c:v>89</c:v>
                </c:pt>
                <c:pt idx="69">
                  <c:v>90</c:v>
                </c:pt>
                <c:pt idx="70">
                  <c:v>91</c:v>
                </c:pt>
                <c:pt idx="71">
                  <c:v>92</c:v>
                </c:pt>
                <c:pt idx="72">
                  <c:v>93</c:v>
                </c:pt>
                <c:pt idx="73">
                  <c:v>94</c:v>
                </c:pt>
                <c:pt idx="74">
                  <c:v>95</c:v>
                </c:pt>
                <c:pt idx="75">
                  <c:v>96</c:v>
                </c:pt>
                <c:pt idx="76">
                  <c:v>98</c:v>
                </c:pt>
                <c:pt idx="77">
                  <c:v>99</c:v>
                </c:pt>
              </c:strCache>
            </c:strRef>
          </c:cat>
          <c:val>
            <c:numRef>
              <c:f>Sheet1!$B$4:$B$82</c:f>
              <c:numCache>
                <c:formatCode>General</c:formatCode>
                <c:ptCount val="78"/>
                <c:pt idx="0">
                  <c:v>185</c:v>
                </c:pt>
                <c:pt idx="1">
                  <c:v>126</c:v>
                </c:pt>
                <c:pt idx="2">
                  <c:v>246</c:v>
                </c:pt>
                <c:pt idx="3">
                  <c:v>122</c:v>
                </c:pt>
                <c:pt idx="4">
                  <c:v>203</c:v>
                </c:pt>
                <c:pt idx="5">
                  <c:v>248</c:v>
                </c:pt>
                <c:pt idx="6">
                  <c:v>266</c:v>
                </c:pt>
                <c:pt idx="7">
                  <c:v>148</c:v>
                </c:pt>
                <c:pt idx="8">
                  <c:v>38</c:v>
                </c:pt>
                <c:pt idx="9">
                  <c:v>168</c:v>
                </c:pt>
                <c:pt idx="10">
                  <c:v>56</c:v>
                </c:pt>
                <c:pt idx="11">
                  <c:v>125</c:v>
                </c:pt>
                <c:pt idx="12">
                  <c:v>123</c:v>
                </c:pt>
                <c:pt idx="13">
                  <c:v>137</c:v>
                </c:pt>
                <c:pt idx="14">
                  <c:v>309</c:v>
                </c:pt>
                <c:pt idx="15">
                  <c:v>89</c:v>
                </c:pt>
                <c:pt idx="16">
                  <c:v>85</c:v>
                </c:pt>
                <c:pt idx="17">
                  <c:v>56</c:v>
                </c:pt>
                <c:pt idx="18">
                  <c:v>52</c:v>
                </c:pt>
                <c:pt idx="19">
                  <c:v>121</c:v>
                </c:pt>
                <c:pt idx="20">
                  <c:v>147</c:v>
                </c:pt>
                <c:pt idx="21">
                  <c:v>5</c:v>
                </c:pt>
                <c:pt idx="22">
                  <c:v>44</c:v>
                </c:pt>
                <c:pt idx="23">
                  <c:v>96</c:v>
                </c:pt>
                <c:pt idx="24">
                  <c:v>22</c:v>
                </c:pt>
                <c:pt idx="25">
                  <c:v>75</c:v>
                </c:pt>
                <c:pt idx="26">
                  <c:v>358</c:v>
                </c:pt>
                <c:pt idx="27">
                  <c:v>18</c:v>
                </c:pt>
                <c:pt idx="28">
                  <c:v>109</c:v>
                </c:pt>
                <c:pt idx="29">
                  <c:v>162</c:v>
                </c:pt>
                <c:pt idx="30">
                  <c:v>99</c:v>
                </c:pt>
                <c:pt idx="31">
                  <c:v>139</c:v>
                </c:pt>
                <c:pt idx="32">
                  <c:v>231</c:v>
                </c:pt>
                <c:pt idx="33">
                  <c:v>141</c:v>
                </c:pt>
                <c:pt idx="34">
                  <c:v>376</c:v>
                </c:pt>
                <c:pt idx="35">
                  <c:v>134</c:v>
                </c:pt>
                <c:pt idx="36">
                  <c:v>83</c:v>
                </c:pt>
                <c:pt idx="37">
                  <c:v>122</c:v>
                </c:pt>
                <c:pt idx="38">
                  <c:v>228</c:v>
                </c:pt>
                <c:pt idx="39">
                  <c:v>253</c:v>
                </c:pt>
                <c:pt idx="40">
                  <c:v>111</c:v>
                </c:pt>
                <c:pt idx="41">
                  <c:v>133</c:v>
                </c:pt>
                <c:pt idx="42">
                  <c:v>51</c:v>
                </c:pt>
                <c:pt idx="43">
                  <c:v>61</c:v>
                </c:pt>
                <c:pt idx="44">
                  <c:v>131</c:v>
                </c:pt>
                <c:pt idx="45">
                  <c:v>145</c:v>
                </c:pt>
                <c:pt idx="46">
                  <c:v>28</c:v>
                </c:pt>
                <c:pt idx="47">
                  <c:v>224</c:v>
                </c:pt>
                <c:pt idx="48">
                  <c:v>189</c:v>
                </c:pt>
                <c:pt idx="49">
                  <c:v>7</c:v>
                </c:pt>
                <c:pt idx="50">
                  <c:v>123</c:v>
                </c:pt>
                <c:pt idx="51">
                  <c:v>233</c:v>
                </c:pt>
                <c:pt idx="52">
                  <c:v>102</c:v>
                </c:pt>
                <c:pt idx="53">
                  <c:v>105</c:v>
                </c:pt>
                <c:pt idx="54">
                  <c:v>100</c:v>
                </c:pt>
                <c:pt idx="55">
                  <c:v>137</c:v>
                </c:pt>
                <c:pt idx="56">
                  <c:v>133</c:v>
                </c:pt>
                <c:pt idx="57">
                  <c:v>161</c:v>
                </c:pt>
                <c:pt idx="58">
                  <c:v>191</c:v>
                </c:pt>
                <c:pt idx="59">
                  <c:v>172</c:v>
                </c:pt>
                <c:pt idx="60">
                  <c:v>30</c:v>
                </c:pt>
                <c:pt idx="61">
                  <c:v>184</c:v>
                </c:pt>
                <c:pt idx="62">
                  <c:v>235</c:v>
                </c:pt>
                <c:pt idx="63">
                  <c:v>302</c:v>
                </c:pt>
                <c:pt idx="64">
                  <c:v>125</c:v>
                </c:pt>
                <c:pt idx="65">
                  <c:v>138</c:v>
                </c:pt>
                <c:pt idx="66">
                  <c:v>288</c:v>
                </c:pt>
                <c:pt idx="67">
                  <c:v>125</c:v>
                </c:pt>
                <c:pt idx="68">
                  <c:v>62</c:v>
                </c:pt>
                <c:pt idx="69">
                  <c:v>8</c:v>
                </c:pt>
                <c:pt idx="70">
                  <c:v>390</c:v>
                </c:pt>
                <c:pt idx="71">
                  <c:v>336</c:v>
                </c:pt>
                <c:pt idx="72">
                  <c:v>284</c:v>
                </c:pt>
                <c:pt idx="73">
                  <c:v>246</c:v>
                </c:pt>
                <c:pt idx="74">
                  <c:v>11</c:v>
                </c:pt>
                <c:pt idx="75">
                  <c:v>36</c:v>
                </c:pt>
                <c:pt idx="76">
                  <c:v>227</c:v>
                </c:pt>
                <c:pt idx="77">
                  <c:v>16</c:v>
                </c:pt>
              </c:numCache>
            </c:numRef>
          </c:val>
          <c:smooth val="0"/>
        </c:ser>
        <c:dLbls>
          <c:showLegendKey val="0"/>
          <c:showVal val="0"/>
          <c:showCatName val="0"/>
          <c:showSerName val="0"/>
          <c:showPercent val="0"/>
          <c:showBubbleSize val="0"/>
        </c:dLbls>
        <c:smooth val="0"/>
        <c:axId val="1120512768"/>
        <c:axId val="1120511680"/>
      </c:lineChart>
      <c:catAx>
        <c:axId val="112051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511680"/>
        <c:crosses val="autoZero"/>
        <c:auto val="1"/>
        <c:lblAlgn val="ctr"/>
        <c:lblOffset val="100"/>
        <c:noMultiLvlLbl val="0"/>
      </c:catAx>
      <c:valAx>
        <c:axId val="112051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512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[social_media_excel_challenge_1.xlsx]Sheet1!PivotTable7</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Sheet1!$O$4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Sheet1!$N$5:$N$10</c:f>
              <c:strCache>
                <c:ptCount val="5"/>
                <c:pt idx="0">
                  <c:v>Josephshire</c:v>
                </c:pt>
                <c:pt idx="1">
                  <c:v>Mendezborough</c:v>
                </c:pt>
                <c:pt idx="2">
                  <c:v>New Amanda</c:v>
                </c:pt>
                <c:pt idx="3">
                  <c:v>Port Lanceland</c:v>
                </c:pt>
                <c:pt idx="4">
                  <c:v>Watsonton</c:v>
                </c:pt>
              </c:strCache>
            </c:strRef>
          </c:cat>
          <c:val>
            <c:numRef>
              <c:f>Sheet1!$O$5:$O$10</c:f>
              <c:numCache>
                <c:formatCode>General</c:formatCode>
                <c:ptCount val="5"/>
                <c:pt idx="0">
                  <c:v>48</c:v>
                </c:pt>
                <c:pt idx="1">
                  <c:v>47</c:v>
                </c:pt>
                <c:pt idx="2">
                  <c:v>49</c:v>
                </c:pt>
                <c:pt idx="3">
                  <c:v>46</c:v>
                </c:pt>
                <c:pt idx="4">
                  <c:v>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10</xdr:col>
      <xdr:colOff>716280</xdr:colOff>
      <xdr:row>7</xdr:row>
      <xdr:rowOff>152400</xdr:rowOff>
    </xdr:from>
    <xdr:to>
      <xdr:col>12</xdr:col>
      <xdr:colOff>548640</xdr:colOff>
      <xdr:row>21</xdr:row>
      <xdr:rowOff>59055</xdr:rowOff>
    </xdr:to>
    <mc:AlternateContent xmlns:mc="http://schemas.openxmlformats.org/markup-compatibility/2006">
      <mc:Choice xmlns:a14="http://schemas.microsoft.com/office/drawing/2010/main" Requires="a14">
        <xdr:graphicFrame macro="">
          <xdr:nvGraphicFramePr>
            <xdr:cNvPr id="2" name="Post_Date"/>
            <xdr:cNvGraphicFramePr/>
          </xdr:nvGraphicFramePr>
          <xdr:xfrm>
            <a:off x="0" y="0"/>
            <a:ext cx="0" cy="0"/>
          </xdr:xfrm>
          <a:graphic>
            <a:graphicData uri="http://schemas.microsoft.com/office/drawing/2010/slicer">
              <sle:slicer xmlns:sle="http://schemas.microsoft.com/office/drawing/2010/slicer" name="Post_Date"/>
            </a:graphicData>
          </a:graphic>
        </xdr:graphicFrame>
      </mc:Choice>
      <mc:Fallback>
        <xdr:sp macro="" textlink="">
          <xdr:nvSpPr>
            <xdr:cNvPr id="0" name=""/>
            <xdr:cNvSpPr>
              <a:spLocks noTextEdit="1"/>
            </xdr:cNvSpPr>
          </xdr:nvSpPr>
          <xdr:spPr>
            <a:xfrm>
              <a:off x="9479280" y="14325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xdr:colOff>
      <xdr:row>0</xdr:row>
      <xdr:rowOff>53340</xdr:rowOff>
    </xdr:from>
    <xdr:to>
      <xdr:col>13</xdr:col>
      <xdr:colOff>586740</xdr:colOff>
      <xdr:row>28</xdr:row>
      <xdr:rowOff>99060</xdr:rowOff>
    </xdr:to>
    <xdr:sp macro="" textlink="">
      <xdr:nvSpPr>
        <xdr:cNvPr id="2" name="Rectangle 1"/>
        <xdr:cNvSpPr/>
      </xdr:nvSpPr>
      <xdr:spPr>
        <a:xfrm>
          <a:off x="83820" y="53340"/>
          <a:ext cx="8427720" cy="5166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220980</xdr:colOff>
      <xdr:row>1</xdr:row>
      <xdr:rowOff>0</xdr:rowOff>
    </xdr:from>
    <xdr:to>
      <xdr:col>6</xdr:col>
      <xdr:colOff>289560</xdr:colOff>
      <xdr:row>13</xdr:row>
      <xdr:rowOff>7620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0</xdr:row>
      <xdr:rowOff>167640</xdr:rowOff>
    </xdr:from>
    <xdr:to>
      <xdr:col>13</xdr:col>
      <xdr:colOff>198120</xdr:colOff>
      <xdr:row>13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13</xdr:row>
      <xdr:rowOff>129540</xdr:rowOff>
    </xdr:from>
    <xdr:to>
      <xdr:col>6</xdr:col>
      <xdr:colOff>304800</xdr:colOff>
      <xdr:row>26</xdr:row>
      <xdr:rowOff>129540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594360</xdr:colOff>
      <xdr:row>13</xdr:row>
      <xdr:rowOff>129540</xdr:rowOff>
    </xdr:from>
    <xdr:to>
      <xdr:col>13</xdr:col>
      <xdr:colOff>205740</xdr:colOff>
      <xdr:row>26</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LENOVO" refreshedDate="45919.623682175923" createdVersion="5" refreshedVersion="5" minRefreshableVersion="3" recordCount="150">
  <cacheSource type="worksheet">
    <worksheetSource name="Table3"/>
  </cacheSource>
  <cacheFields count="4">
    <cacheField name="Like_ID" numFmtId="0">
      <sharedItems containsSemiMixedTypes="0" containsString="0" containsNumber="1" containsInteger="1" minValue="1" maxValue="150"/>
    </cacheField>
    <cacheField name="User_ID" numFmtId="0">
      <sharedItems containsSemiMixedTypes="0" containsString="0" containsNumber="1" containsInteger="1" minValue="1" maxValue="50"/>
    </cacheField>
    <cacheField name="Post_ID" numFmtId="0">
      <sharedItems containsSemiMixedTypes="0" containsString="0" containsNumber="1" containsInteger="1" minValue="2" maxValue="99" count="78">
        <n v="33"/>
        <n v="7"/>
        <n v="78"/>
        <n v="63"/>
        <n v="27"/>
        <n v="87"/>
        <n v="65"/>
        <n v="90"/>
        <n v="96"/>
        <n v="95"/>
        <n v="50"/>
        <n v="75"/>
        <n v="2"/>
        <n v="73"/>
        <n v="99"/>
        <n v="39"/>
        <n v="34"/>
        <n v="51"/>
        <n v="14"/>
        <n v="30"/>
        <n v="76"/>
        <n v="92"/>
        <n v="62"/>
        <n v="19"/>
        <n v="16"/>
        <n v="81"/>
        <n v="42"/>
        <n v="31"/>
        <n v="80"/>
        <n v="12"/>
        <n v="21"/>
        <n v="28"/>
        <n v="37"/>
        <n v="15"/>
        <n v="70"/>
        <n v="57"/>
        <n v="24"/>
        <n v="49"/>
        <n v="23"/>
        <n v="77"/>
        <n v="59"/>
        <n v="58"/>
        <n v="89"/>
        <n v="91"/>
        <n v="94"/>
        <n v="18"/>
        <n v="46"/>
        <n v="10"/>
        <n v="13"/>
        <n v="79"/>
        <n v="93"/>
        <n v="48"/>
        <n v="22"/>
        <n v="98"/>
        <n v="64"/>
        <n v="40"/>
        <n v="29"/>
        <n v="68"/>
        <n v="38"/>
        <n v="71"/>
        <n v="69"/>
        <n v="35"/>
        <n v="52"/>
        <n v="4"/>
        <n v="8"/>
        <n v="25"/>
        <n v="5"/>
        <n v="67"/>
        <n v="82"/>
        <n v="3"/>
        <n v="55"/>
        <n v="47"/>
        <n v="72"/>
        <n v="84"/>
        <n v="85"/>
        <n v="60"/>
        <n v="26"/>
        <n v="11"/>
      </sharedItems>
    </cacheField>
    <cacheField name="Like_Date" numFmtId="164">
      <sharedItems containsSemiMixedTypes="0" containsNonDate="0" containsDate="1" containsString="0" minDate="2024-09-19T00:00:00" maxDate="2025-09-17T00:00:00" count="119">
        <d v="2024-12-13T00:00:00"/>
        <d v="2024-09-23T00:00:00"/>
        <d v="2024-11-10T00:00:00"/>
        <d v="2025-06-11T00:00:00"/>
        <d v="2024-10-10T00:00:00"/>
        <d v="2024-10-02T00:00:00"/>
        <d v="2025-08-13T00:00:00"/>
        <d v="2024-12-26T00:00:00"/>
        <d v="2025-05-24T00:00:00"/>
        <d v="2025-08-10T00:00:00"/>
        <d v="2025-02-10T00:00:00"/>
        <d v="2025-09-11T00:00:00"/>
        <d v="2024-11-29T00:00:00"/>
        <d v="2025-01-26T00:00:00"/>
        <d v="2025-04-25T00:00:00"/>
        <d v="2025-05-03T00:00:00"/>
        <d v="2024-12-28T00:00:00"/>
        <d v="2025-02-08T00:00:00"/>
        <d v="2025-07-20T00:00:00"/>
        <d v="2025-01-18T00:00:00"/>
        <d v="2024-12-11T00:00:00"/>
        <d v="2025-06-19T00:00:00"/>
        <d v="2024-11-04T00:00:00"/>
        <d v="2025-01-14T00:00:00"/>
        <d v="2025-03-24T00:00:00"/>
        <d v="2025-08-18T00:00:00"/>
        <d v="2024-11-22T00:00:00"/>
        <d v="2025-02-03T00:00:00"/>
        <d v="2025-08-11T00:00:00"/>
        <d v="2025-06-01T00:00:00"/>
        <d v="2024-12-10T00:00:00"/>
        <d v="2025-05-02T00:00:00"/>
        <d v="2025-03-19T00:00:00"/>
        <d v="2025-08-25T00:00:00"/>
        <d v="2024-12-07T00:00:00"/>
        <d v="2025-04-30T00:00:00"/>
        <d v="2025-09-14T00:00:00"/>
        <d v="2025-01-12T00:00:00"/>
        <d v="2025-08-26T00:00:00"/>
        <d v="2024-10-26T00:00:00"/>
        <d v="2024-09-25T00:00:00"/>
        <d v="2025-05-19T00:00:00"/>
        <d v="2025-07-13T00:00:00"/>
        <d v="2024-09-30T00:00:00"/>
        <d v="2024-11-28T00:00:00"/>
        <d v="2025-05-05T00:00:00"/>
        <d v="2024-10-08T00:00:00"/>
        <d v="2025-03-18T00:00:00"/>
        <d v="2024-10-29T00:00:00"/>
        <d v="2025-05-28T00:00:00"/>
        <d v="2025-02-09T00:00:00"/>
        <d v="2025-08-27T00:00:00"/>
        <d v="2024-10-28T00:00:00"/>
        <d v="2025-03-31T00:00:00"/>
        <d v="2025-02-26T00:00:00"/>
        <d v="2024-11-13T00:00:00"/>
        <d v="2024-10-05T00:00:00"/>
        <d v="2025-04-19T00:00:00"/>
        <d v="2024-11-21T00:00:00"/>
        <d v="2025-04-02T00:00:00"/>
        <d v="2024-10-09T00:00:00"/>
        <d v="2025-03-06T00:00:00"/>
        <d v="2025-01-05T00:00:00"/>
        <d v="2025-06-28T00:00:00"/>
        <d v="2025-05-18T00:00:00"/>
        <d v="2025-02-05T00:00:00"/>
        <d v="2025-01-13T00:00:00"/>
        <d v="2025-03-28T00:00:00"/>
        <d v="2025-04-10T00:00:00"/>
        <d v="2024-09-19T00:00:00"/>
        <d v="2024-12-04T00:00:00"/>
        <d v="2024-10-04T00:00:00"/>
        <d v="2024-12-16T00:00:00"/>
        <d v="2025-03-09T00:00:00"/>
        <d v="2025-05-17T00:00:00"/>
        <d v="2024-12-20T00:00:00"/>
        <d v="2024-09-27T00:00:00"/>
        <d v="2025-08-03T00:00:00"/>
        <d v="2025-09-05T00:00:00"/>
        <d v="2025-07-19T00:00:00"/>
        <d v="2025-04-04T00:00:00"/>
        <d v="2025-01-08T00:00:00"/>
        <d v="2025-01-19T00:00:00"/>
        <d v="2025-07-08T00:00:00"/>
        <d v="2024-10-21T00:00:00"/>
        <d v="2025-01-30T00:00:00"/>
        <d v="2025-03-30T00:00:00"/>
        <d v="2025-08-07T00:00:00"/>
        <d v="2024-11-24T00:00:00"/>
        <d v="2025-08-31T00:00:00"/>
        <d v="2025-04-15T00:00:00"/>
        <d v="2025-01-03T00:00:00"/>
        <d v="2024-10-31T00:00:00"/>
        <d v="2025-04-27T00:00:00"/>
        <d v="2025-05-27T00:00:00"/>
        <d v="2025-09-16T00:00:00"/>
        <d v="2025-07-06T00:00:00"/>
        <d v="2024-11-26T00:00:00"/>
        <d v="2024-12-31T00:00:00"/>
        <d v="2025-04-24T00:00:00"/>
        <d v="2025-02-07T00:00:00"/>
        <d v="2025-08-30T00:00:00"/>
        <d v="2025-06-03T00:00:00"/>
        <d v="2025-05-30T00:00:00"/>
        <d v="2025-04-16T00:00:00"/>
        <d v="2025-05-31T00:00:00"/>
        <d v="2024-11-02T00:00:00"/>
        <d v="2025-07-26T00:00:00"/>
        <d v="2024-10-13T00:00:00"/>
        <d v="2025-03-05T00:00:00"/>
        <d v="2024-12-12T00:00:00"/>
        <d v="2025-08-28T00:00:00"/>
        <d v="2024-09-29T00:00:00"/>
        <d v="2025-08-20T00:00:00"/>
        <d v="2025-01-29T00:00:00"/>
        <d v="2025-06-26T00:00:00"/>
        <d v="2025-01-15T00:00:00"/>
        <d v="2025-04-05T00:00:00"/>
        <d v="2024-12-05T00:00: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5919.627210185186" createdVersion="5" refreshedVersion="5" minRefreshableVersion="3" recordCount="120">
  <cacheSource type="worksheet">
    <worksheetSource name="Table5"/>
  </cacheSource>
  <cacheFields count="6">
    <cacheField name="Comment_ID" numFmtId="0">
      <sharedItems containsSemiMixedTypes="0" containsString="0" containsNumber="1" containsInteger="1" minValue="1" maxValue="120"/>
    </cacheField>
    <cacheField name="Post_ID" numFmtId="0">
      <sharedItems containsSemiMixedTypes="0" containsString="0" containsNumber="1" containsInteger="1" minValue="3" maxValue="99" count="75">
        <n v="68"/>
        <n v="74"/>
        <n v="88"/>
        <n v="70"/>
        <n v="76"/>
        <n v="81"/>
        <n v="40"/>
        <n v="23"/>
        <n v="63"/>
        <n v="50"/>
        <n v="18"/>
        <n v="60"/>
        <n v="36"/>
        <n v="3"/>
        <n v="32"/>
        <n v="85"/>
        <n v="69"/>
        <n v="26"/>
        <n v="91"/>
        <n v="27"/>
        <n v="82"/>
        <n v="86"/>
        <n v="92"/>
        <n v="79"/>
        <n v="93"/>
        <n v="56"/>
        <n v="42"/>
        <n v="5"/>
        <n v="52"/>
        <n v="90"/>
        <n v="11"/>
        <n v="87"/>
        <n v="65"/>
        <n v="72"/>
        <n v="77"/>
        <n v="55"/>
        <n v="25"/>
        <n v="37"/>
        <n v="43"/>
        <n v="17"/>
        <n v="30"/>
        <n v="31"/>
        <n v="71"/>
        <n v="8"/>
        <n v="78"/>
        <n v="62"/>
        <n v="47"/>
        <n v="24"/>
        <n v="97"/>
        <n v="35"/>
        <n v="38"/>
        <n v="15"/>
        <n v="57"/>
        <n v="7"/>
        <n v="16"/>
        <n v="28"/>
        <n v="10"/>
        <n v="14"/>
        <n v="67"/>
        <n v="19"/>
        <n v="6"/>
        <n v="29"/>
        <n v="58"/>
        <n v="73"/>
        <n v="51"/>
        <n v="66"/>
        <n v="89"/>
        <n v="44"/>
        <n v="75"/>
        <n v="53"/>
        <n v="12"/>
        <n v="99"/>
        <n v="84"/>
        <n v="96"/>
        <n v="4"/>
      </sharedItems>
    </cacheField>
    <cacheField name="User_ID" numFmtId="0">
      <sharedItems containsSemiMixedTypes="0" containsString="0" containsNumber="1" containsInteger="1" minValue="1" maxValue="50"/>
    </cacheField>
    <cacheField name="Comment_Text" numFmtId="0">
      <sharedItems/>
    </cacheField>
    <cacheField name="Comment_Date" numFmtId="164">
      <sharedItems containsSemiMixedTypes="0" containsNonDate="0" containsDate="1" containsString="0" minDate="2024-09-18T00:00:00" maxDate="2025-09-13T00:00:00"/>
    </cacheField>
    <cacheField name="Commenter_Usernam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ENOVO" refreshedDate="45919.705446064814" createdVersion="5" refreshedVersion="5" minRefreshableVersion="3" recordCount="50">
  <cacheSource type="worksheet">
    <worksheetSource name="Table1"/>
  </cacheSource>
  <cacheFields count="12">
    <cacheField name="User_ID" numFmtId="0">
      <sharedItems containsSemiMixedTypes="0" containsString="0" containsNumber="1" containsInteger="1" minValue="1" maxValue="50"/>
    </cacheField>
    <cacheField name="Username" numFmtId="0">
      <sharedItems count="50">
        <s v="daniel14"/>
        <s v="jacksonbrianna"/>
        <s v="restes"/>
        <s v="joshuatucker"/>
        <s v="matthew35"/>
        <s v="ghogan"/>
        <s v="costamark"/>
        <s v="estradatracy"/>
        <s v="ahamilton"/>
        <s v="chamberslouis"/>
        <s v="georgemartin"/>
        <s v="meyersjacqueline"/>
        <s v="ronald33"/>
        <s v="williamsrobert"/>
        <s v="seandonaldson"/>
        <s v="ericabaker"/>
        <s v="smithlogan"/>
        <s v="oromero"/>
        <s v="bassjason"/>
        <s v="haledavid"/>
        <s v="carpentermckenzie"/>
        <s v="erikaphillips"/>
        <s v="kevinhampton"/>
        <s v="privera"/>
        <s v="abigailmercer"/>
        <s v="mbush"/>
        <s v="taylorclark"/>
        <s v="kristendecker"/>
        <s v="ssharp"/>
        <s v="victorjackson"/>
        <s v="timothy51"/>
        <s v="lucerodavid"/>
        <s v="jonessydney"/>
        <s v="carrillotiffany"/>
        <s v="leegina"/>
        <s v="larry37"/>
        <s v="ljohnson"/>
        <s v="christian06"/>
        <s v="traviscarr"/>
        <s v="znelson"/>
        <s v="samuel65"/>
        <s v="lindadelgado"/>
        <s v="suzannevillanueva"/>
        <s v="weavergina"/>
        <s v="rebeccapacheco"/>
        <s v="vbutler"/>
        <s v="sheri18"/>
        <s v="qfields"/>
        <s v="pgarcia"/>
        <s v="tiffanymoore"/>
      </sharedItems>
    </cacheField>
    <cacheField name="domain name" numFmtId="0">
      <sharedItems count="33">
        <s v="hotmail"/>
        <s v="mayo"/>
        <s v="jenkins-martinez"/>
        <s v="gmail"/>
        <s v="cruz-sullivan"/>
        <s v="savage"/>
        <s v="horton"/>
        <s v="huang"/>
        <s v="lopez"/>
        <s v="delgado"/>
        <s v="graves"/>
        <s v="norton"/>
        <s v="griffin-herring"/>
        <s v="smith-robertson"/>
        <s v="long-golden"/>
        <s v="yahoo"/>
        <s v="hicks"/>
        <s v="wilson"/>
        <s v="chavez-robinson"/>
        <s v="schneider"/>
        <s v="thomas-newman"/>
        <s v="graham"/>
        <s v="cook"/>
        <s v="gregory"/>
        <s v="clayton-gonzalez"/>
        <s v="morales"/>
        <s v="buchanan-sawyer"/>
        <s v="keller"/>
        <s v="whitehead-harris"/>
        <s v="walker"/>
        <s v="ramos-ballard"/>
        <s v="whitaker"/>
        <s v="rice-schmidt"/>
      </sharedItems>
    </cacheField>
    <cacheField name="Email" numFmtId="0">
      <sharedItems count="50">
        <s v="tina13@hotmail.com"/>
        <s v="rjohnson@mayo.com"/>
        <s v="heatherfernandez@jenkins-martinez.com"/>
        <s v="ortegathomas@gmail.com"/>
        <s v="johnsonnathan@cruz-sullivan.com"/>
        <s v="robert35@gmail.com"/>
        <s v="mercadoheidi@savage.com"/>
        <s v="porterkatherine@horton.com"/>
        <s v="qsnow@huang.net"/>
        <s v="davidmoore@gmail.com"/>
        <s v="codyoconnor@lopez.com"/>
        <s v="sfowler@hotmail.com"/>
        <s v="nlarson@delgado.net"/>
        <s v="michael13@graves.com"/>
        <s v="bushandrew@norton.info"/>
        <s v="grahamdesiree@griffin-herring.com"/>
        <s v="millerkyle@gmail.com"/>
        <s v="roberthicks@smith-robertson.com"/>
        <s v="joshuabell@gmail.com"/>
        <s v="eric01@long-golden.biz"/>
        <s v="tammiemiller@yahoo.com"/>
        <s v="franklinamanda@hicks.com"/>
        <s v="nolantiffany@wilson.com"/>
        <s v="tiffany20@chavez-robinson.com"/>
        <s v="kevinporter@schneider.org"/>
        <s v="xdecker@yahoo.com"/>
        <s v="amanda22@thomas-newman.biz"/>
        <s v="benjamincox@graham.biz"/>
        <s v="mmurray@hotmail.com"/>
        <s v="henryblake@yahoo.com"/>
        <s v="laurie37@cook.com"/>
        <s v="schroederdennis@gmail.com"/>
        <s v="courtneyheath@gregory.biz"/>
        <s v="imartinez@yahoo.com"/>
        <s v="jrobinson@yahoo.com"/>
        <s v="lindseyroy@yahoo.com"/>
        <s v="coreythomas@yahoo.com"/>
        <s v="dennis81@clayton-gonzalez.com"/>
        <s v="gordonbrandon@morales.org"/>
        <s v="jonesbrandon@buchanan-sawyer.com"/>
        <s v="rileyjason@keller.com"/>
        <s v="cheryllong@whitehead-harris.com"/>
        <s v="foleythomas@walker.com"/>
        <s v="melissa75@yahoo.com"/>
        <s v="zunigajohn@gmail.com"/>
        <s v="stephaniesantiago@ramos-ballard.com"/>
        <s v="monique96@gmail.com"/>
        <s v="qcox@yahoo.com"/>
        <s v="ophillips@whitaker.info"/>
        <s v="feliciapatrick@rice-schmidt.com"/>
      </sharedItems>
    </cacheField>
    <cacheField name="Join_Date" numFmtId="165">
      <sharedItems containsSemiMixedTypes="0" containsNonDate="0" containsDate="1" containsString="0" minDate="2023-09-24T00:00:00" maxDate="2025-08-25T00:00:00" count="50">
        <d v="2024-02-13T00:00:00"/>
        <d v="2024-01-26T00:00:00"/>
        <d v="2023-11-08T00:00:00"/>
        <d v="2025-04-21T00:00:00"/>
        <d v="2025-07-10T00:00:00"/>
        <d v="2024-09-01T00:00:00"/>
        <d v="2023-09-24T00:00:00"/>
        <d v="2024-12-03T00:00:00"/>
        <d v="2024-03-25T00:00:00"/>
        <d v="2024-02-22T00:00:00"/>
        <d v="2024-09-19T00:00:00"/>
        <d v="2024-04-12T00:00:00"/>
        <d v="2024-10-31T00:00:00"/>
        <d v="2025-06-12T00:00:00"/>
        <d v="2024-07-03T00:00:00"/>
        <d v="2024-03-21T00:00:00"/>
        <d v="2023-10-18T00:00:00"/>
        <d v="2025-01-12T00:00:00"/>
        <d v="2024-08-22T00:00:00"/>
        <d v="2024-11-13T00:00:00"/>
        <d v="2025-08-14T00:00:00"/>
        <d v="2025-05-21T00:00:00"/>
        <d v="2024-09-24T00:00:00"/>
        <d v="2024-10-22T00:00:00"/>
        <d v="2025-07-15T00:00:00"/>
        <d v="2024-07-08T00:00:00"/>
        <d v="2025-07-08T00:00:00"/>
        <d v="2023-09-25T00:00:00"/>
        <d v="2024-04-23T00:00:00"/>
        <d v="2023-12-08T00:00:00"/>
        <d v="2024-09-13T00:00:00"/>
        <d v="2025-08-24T00:00:00"/>
        <d v="2023-12-05T00:00:00"/>
        <d v="2024-09-26T00:00:00"/>
        <d v="2025-02-15T00:00:00"/>
        <d v="2025-03-07T00:00:00"/>
        <d v="2023-12-24T00:00:00"/>
        <d v="2025-06-16T00:00:00"/>
        <d v="2023-09-28T00:00:00"/>
        <d v="2024-06-21T00:00:00"/>
        <d v="2024-05-03T00:00:00"/>
        <d v="2024-05-14T00:00:00"/>
        <d v="2023-11-07T00:00:00"/>
        <d v="2025-03-19T00:00:00"/>
        <d v="2024-08-15T00:00:00"/>
        <d v="2025-01-19T00:00:00"/>
        <d v="2024-01-28T00:00:00"/>
        <d v="2025-04-02T00:00:00"/>
        <d v="2025-05-26T00:00:00"/>
        <d v="2024-09-21T00:00:00"/>
      </sharedItems>
    </cacheField>
    <cacheField name="City" numFmtId="0">
      <sharedItems count="50">
        <s v="New Krystal"/>
        <s v="East Jennifer"/>
        <s v="West Richardchester"/>
        <s v="East Luisberg"/>
        <s v="South Kylemouth"/>
        <s v="Payneshire"/>
        <s v="Taraberg"/>
        <s v="Leahborough"/>
        <s v="Garciashire"/>
        <s v="Edwardsbury"/>
        <s v="Heatherland"/>
        <s v="Jerrychester"/>
        <s v="Stephenbury"/>
        <s v="Andreaborough"/>
        <s v="Morrisfurt"/>
        <s v="East Taylorfurt"/>
        <s v="Kathyview"/>
        <s v="Mooreshire"/>
        <s v="Hunterland"/>
        <s v="Danielhaven"/>
        <s v="Cruzfurt"/>
        <s v="Calderonbury"/>
        <s v="Lake Eric"/>
        <s v="Hollandmouth"/>
        <s v="Kennethside"/>
        <s v="Codyview"/>
        <s v="Walterland"/>
        <s v="Lauraberg"/>
        <s v="North Benjamin"/>
        <s v="North Shawnfurt"/>
        <s v="Lake Nathan"/>
        <s v="North Amandaton"/>
        <s v="East Sharontown"/>
        <s v="Seanville"/>
        <s v="Port Susanfort"/>
        <s v="East Melissaville"/>
        <s v="East Willieton"/>
        <s v="South Brendafurt"/>
        <s v="Bushstad"/>
        <s v="Amandafurt"/>
        <s v="New David"/>
        <s v="Christopherside"/>
        <s v="North Anna"/>
        <s v="Davidville"/>
        <s v="East Michael"/>
        <s v="Port Lanceland"/>
        <s v="Mendezborough"/>
        <s v="Josephshire"/>
        <s v="New Amanda"/>
        <s v="Watsonton"/>
      </sharedItems>
    </cacheField>
    <cacheField name="number of posts" numFmtId="0">
      <sharedItems containsSemiMixedTypes="0" containsString="0" containsNumber="1" containsInteger="1" minValue="1" maxValue="1"/>
    </cacheField>
    <cacheField name="average content length" numFmtId="0">
      <sharedItems containsSemiMixedTypes="0" containsString="0" containsNumber="1" containsInteger="1" minValue="1" maxValue="49"/>
    </cacheField>
    <cacheField name="likes count" numFmtId="0">
      <sharedItems containsSemiMixedTypes="0" containsString="0" containsNumber="1" containsInteger="1" minValue="1" maxValue="1"/>
    </cacheField>
    <cacheField name="commants count" numFmtId="0">
      <sharedItems containsSemiMixedTypes="0" containsString="0" containsNumber="1" containsInteger="1" minValue="1" maxValue="1"/>
    </cacheField>
    <cacheField name="likes and commants" numFmtId="0">
      <sharedItems containsSemiMixedTypes="0" containsString="0" containsNumber="1" containsInteger="1" minValue="2" maxValue="2"/>
    </cacheField>
    <cacheField name="Column1"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LENOVO" refreshedDate="45919.707242013887" createdVersion="5" refreshedVersion="5" minRefreshableVersion="3" recordCount="100">
  <cacheSource type="worksheet">
    <worksheetSource name="Table2"/>
  </cacheSource>
  <cacheFields count="5">
    <cacheField name="Post_ID" numFmtId="0">
      <sharedItems containsSemiMixedTypes="0" containsString="0" containsNumber="1" containsInteger="1" minValue="1" maxValue="100"/>
    </cacheField>
    <cacheField name="User_ID" numFmtId="0">
      <sharedItems containsSemiMixedTypes="0" containsString="0" containsNumber="1" containsInteger="1" minValue="1" maxValue="49" count="42">
        <n v="13"/>
        <n v="8"/>
        <n v="18"/>
        <n v="2"/>
        <n v="5"/>
        <n v="49"/>
        <n v="14"/>
        <n v="11"/>
        <n v="40"/>
        <n v="45"/>
        <n v="33"/>
        <n v="19"/>
        <n v="24"/>
        <n v="20"/>
        <n v="9"/>
        <n v="7"/>
        <n v="17"/>
        <n v="22"/>
        <n v="38"/>
        <n v="46"/>
        <n v="48"/>
        <n v="41"/>
        <n v="27"/>
        <n v="29"/>
        <n v="3"/>
        <n v="39"/>
        <n v="6"/>
        <n v="12"/>
        <n v="16"/>
        <n v="1"/>
        <n v="23"/>
        <n v="15"/>
        <n v="25"/>
        <n v="34"/>
        <n v="30"/>
        <n v="31"/>
        <n v="4"/>
        <n v="36"/>
        <n v="21"/>
        <n v="43"/>
        <n v="47"/>
        <n v="35"/>
      </sharedItems>
    </cacheField>
    <cacheField name="Content_Length" numFmtId="0">
      <sharedItems containsSemiMixedTypes="0" containsString="0" containsNumber="1" containsInteger="1" minValue="10" maxValue="200"/>
    </cacheField>
    <cacheField name="Post_Date" numFmtId="164">
      <sharedItems containsSemiMixedTypes="0" containsNonDate="0" containsDate="1" containsString="0" minDate="2024-09-16T00:00:00" maxDate="2025-09-11T00:00:00" count="88">
        <d v="2025-01-02T00:00:00"/>
        <d v="2024-12-21T00:00:00"/>
        <d v="2024-11-28T00:00:00"/>
        <d v="2025-07-03T00:00:00"/>
        <d v="2025-08-18T00:00:00"/>
        <d v="2025-03-21T00:00:00"/>
        <d v="2024-09-16T00:00:00"/>
        <d v="2025-05-02T00:00:00"/>
        <d v="2025-02-15T00:00:00"/>
        <d v="2025-02-06T00:00:00"/>
        <d v="2025-03-12T00:00:00"/>
        <d v="2025-07-12T00:00:00"/>
        <d v="2024-09-19T00:00:00"/>
        <d v="2025-04-29T00:00:00"/>
        <d v="2025-02-17T00:00:00"/>
        <d v="2025-04-13T00:00:00"/>
        <d v="2024-12-13T00:00:00"/>
        <d v="2025-05-17T00:00:00"/>
        <d v="2024-11-25T00:00:00"/>
        <d v="2025-05-24T00:00:00"/>
        <d v="2025-04-03T00:00:00"/>
        <d v="2024-10-01T00:00:00"/>
        <d v="2025-02-03T00:00:00"/>
        <d v="2025-01-03T00:00:00"/>
        <d v="2025-08-22T00:00:00"/>
        <d v="2025-02-05T00:00:00"/>
        <d v="2025-01-19T00:00:00"/>
        <d v="2024-11-22T00:00:00"/>
        <d v="2024-11-30T00:00:00"/>
        <d v="2025-01-21T00:00:00"/>
        <d v="2025-05-04T00:00:00"/>
        <d v="2025-03-20T00:00:00"/>
        <d v="2025-01-25T00:00:00"/>
        <d v="2024-10-08T00:00:00"/>
        <d v="2024-10-27T00:00:00"/>
        <d v="2025-04-28T00:00:00"/>
        <d v="2024-10-17T00:00:00"/>
        <d v="2025-05-11T00:00:00"/>
        <d v="2025-06-04T00:00:00"/>
        <d v="2025-02-12T00:00:00"/>
        <d v="2024-12-07T00:00:00"/>
        <d v="2025-08-06T00:00:00"/>
        <d v="2025-09-04T00:00:00"/>
        <d v="2024-11-20T00:00:00"/>
        <d v="2025-06-05T00:00:00"/>
        <d v="2024-11-12T00:00:00"/>
        <d v="2025-04-14T00:00:00"/>
        <d v="2025-08-11T00:00:00"/>
        <d v="2025-01-13T00:00:00"/>
        <d v="2025-01-08T00:00:00"/>
        <d v="2025-09-05T00:00:00"/>
        <d v="2025-04-09T00:00:00"/>
        <d v="2025-09-10T00:00:00"/>
        <d v="2025-03-06T00:00:00"/>
        <d v="2025-05-27T00:00:00"/>
        <d v="2025-07-09T00:00:00"/>
        <d v="2024-11-21T00:00:00"/>
        <d v="2025-02-16T00:00:00"/>
        <d v="2024-10-31T00:00:00"/>
        <d v="2025-06-07T00:00:00"/>
        <d v="2024-12-17T00:00:00"/>
        <d v="2025-03-25T00:00:00"/>
        <d v="2024-12-03T00:00:00"/>
        <d v="2025-02-28T00:00:00"/>
        <d v="2024-10-22T00:00:00"/>
        <d v="2025-05-08T00:00:00"/>
        <d v="2024-10-07T00:00:00"/>
        <d v="2025-06-27T00:00:00"/>
        <d v="2025-02-27T00:00:00"/>
        <d v="2025-03-27T00:00:00"/>
        <d v="2025-03-01T00:00:00"/>
        <d v="2024-10-10T00:00:00"/>
        <d v="2025-05-10T00:00:00"/>
        <d v="2025-06-25T00:00:00"/>
        <d v="2025-06-14T00:00:00"/>
        <d v="2025-01-18T00:00:00"/>
        <d v="2025-04-12T00:00:00"/>
        <d v="2025-04-11T00:00:00"/>
        <d v="2025-08-19T00:00:00"/>
        <d v="2024-09-29T00:00:00"/>
        <d v="2025-01-17T00:00:00"/>
        <d v="2025-03-13T00:00:00"/>
        <d v="2024-11-13T00:00:00"/>
        <d v="2025-01-29T00:00:00"/>
        <d v="2025-07-04T00:00:00"/>
        <d v="2025-02-19T00:00:00"/>
        <d v="2025-03-31T00:00:00"/>
        <d v="2024-12-04T00:00:00"/>
      </sharedItems>
      <fieldGroup par="4" base="3">
        <rangePr groupBy="days" startDate="2024-09-16T00:00:00" endDate="2025-09-11T00:00:00"/>
        <groupItems count="368">
          <s v="&lt;9/16/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1/2025"/>
        </groupItems>
      </fieldGroup>
    </cacheField>
    <cacheField name="Months" numFmtId="0" databaseField="0">
      <fieldGroup base="3">
        <rangePr groupBy="months" startDate="2024-09-16T00:00:00" endDate="2025-09-11T00:00:00"/>
        <groupItems count="14">
          <s v="&lt;9/16/2024"/>
          <s v="Jan"/>
          <s v="Feb"/>
          <s v="Mar"/>
          <s v="Apr"/>
          <s v="May"/>
          <s v="Jun"/>
          <s v="Jul"/>
          <s v="Aug"/>
          <s v="Sep"/>
          <s v="Oct"/>
          <s v="Nov"/>
          <s v="Dec"/>
          <s v="&gt;9/11/20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0">
  <r>
    <n v="1"/>
    <n v="30"/>
    <x v="0"/>
    <x v="0"/>
  </r>
  <r>
    <n v="2"/>
    <n v="20"/>
    <x v="1"/>
    <x v="1"/>
  </r>
  <r>
    <n v="3"/>
    <n v="10"/>
    <x v="2"/>
    <x v="2"/>
  </r>
  <r>
    <n v="4"/>
    <n v="39"/>
    <x v="3"/>
    <x v="3"/>
  </r>
  <r>
    <n v="5"/>
    <n v="17"/>
    <x v="4"/>
    <x v="4"/>
  </r>
  <r>
    <n v="6"/>
    <n v="20"/>
    <x v="5"/>
    <x v="5"/>
  </r>
  <r>
    <n v="7"/>
    <n v="47"/>
    <x v="6"/>
    <x v="6"/>
  </r>
  <r>
    <n v="8"/>
    <n v="35"/>
    <x v="7"/>
    <x v="7"/>
  </r>
  <r>
    <n v="9"/>
    <n v="22"/>
    <x v="3"/>
    <x v="8"/>
  </r>
  <r>
    <n v="10"/>
    <n v="47"/>
    <x v="8"/>
    <x v="9"/>
  </r>
  <r>
    <n v="11"/>
    <n v="6"/>
    <x v="9"/>
    <x v="10"/>
  </r>
  <r>
    <n v="12"/>
    <n v="22"/>
    <x v="10"/>
    <x v="11"/>
  </r>
  <r>
    <n v="13"/>
    <n v="14"/>
    <x v="11"/>
    <x v="12"/>
  </r>
  <r>
    <n v="14"/>
    <n v="39"/>
    <x v="12"/>
    <x v="13"/>
  </r>
  <r>
    <n v="15"/>
    <n v="50"/>
    <x v="13"/>
    <x v="14"/>
  </r>
  <r>
    <n v="16"/>
    <n v="7"/>
    <x v="14"/>
    <x v="15"/>
  </r>
  <r>
    <n v="17"/>
    <n v="44"/>
    <x v="15"/>
    <x v="16"/>
  </r>
  <r>
    <n v="18"/>
    <n v="24"/>
    <x v="16"/>
    <x v="17"/>
  </r>
  <r>
    <n v="19"/>
    <n v="25"/>
    <x v="17"/>
    <x v="18"/>
  </r>
  <r>
    <n v="20"/>
    <n v="26"/>
    <x v="11"/>
    <x v="19"/>
  </r>
  <r>
    <n v="21"/>
    <n v="13"/>
    <x v="18"/>
    <x v="20"/>
  </r>
  <r>
    <n v="22"/>
    <n v="10"/>
    <x v="19"/>
    <x v="21"/>
  </r>
  <r>
    <n v="23"/>
    <n v="1"/>
    <x v="20"/>
    <x v="22"/>
  </r>
  <r>
    <n v="24"/>
    <n v="5"/>
    <x v="21"/>
    <x v="23"/>
  </r>
  <r>
    <n v="25"/>
    <n v="50"/>
    <x v="13"/>
    <x v="24"/>
  </r>
  <r>
    <n v="26"/>
    <n v="38"/>
    <x v="8"/>
    <x v="25"/>
  </r>
  <r>
    <n v="27"/>
    <n v="38"/>
    <x v="2"/>
    <x v="26"/>
  </r>
  <r>
    <n v="28"/>
    <n v="40"/>
    <x v="22"/>
    <x v="27"/>
  </r>
  <r>
    <n v="29"/>
    <n v="4"/>
    <x v="15"/>
    <x v="28"/>
  </r>
  <r>
    <n v="30"/>
    <n v="41"/>
    <x v="23"/>
    <x v="29"/>
  </r>
  <r>
    <n v="31"/>
    <n v="13"/>
    <x v="24"/>
    <x v="30"/>
  </r>
  <r>
    <n v="32"/>
    <n v="20"/>
    <x v="25"/>
    <x v="31"/>
  </r>
  <r>
    <n v="33"/>
    <n v="4"/>
    <x v="26"/>
    <x v="32"/>
  </r>
  <r>
    <n v="34"/>
    <n v="37"/>
    <x v="27"/>
    <x v="33"/>
  </r>
  <r>
    <n v="35"/>
    <n v="33"/>
    <x v="18"/>
    <x v="34"/>
  </r>
  <r>
    <n v="36"/>
    <n v="10"/>
    <x v="28"/>
    <x v="35"/>
  </r>
  <r>
    <n v="37"/>
    <n v="42"/>
    <x v="17"/>
    <x v="36"/>
  </r>
  <r>
    <n v="38"/>
    <n v="48"/>
    <x v="29"/>
    <x v="37"/>
  </r>
  <r>
    <n v="39"/>
    <n v="42"/>
    <x v="30"/>
    <x v="38"/>
  </r>
  <r>
    <n v="40"/>
    <n v="46"/>
    <x v="13"/>
    <x v="39"/>
  </r>
  <r>
    <n v="41"/>
    <n v="40"/>
    <x v="27"/>
    <x v="40"/>
  </r>
  <r>
    <n v="42"/>
    <n v="15"/>
    <x v="3"/>
    <x v="41"/>
  </r>
  <r>
    <n v="43"/>
    <n v="45"/>
    <x v="1"/>
    <x v="42"/>
  </r>
  <r>
    <n v="44"/>
    <n v="28"/>
    <x v="31"/>
    <x v="43"/>
  </r>
  <r>
    <n v="45"/>
    <n v="27"/>
    <x v="3"/>
    <x v="44"/>
  </r>
  <r>
    <n v="46"/>
    <n v="14"/>
    <x v="32"/>
    <x v="45"/>
  </r>
  <r>
    <n v="47"/>
    <n v="3"/>
    <x v="33"/>
    <x v="46"/>
  </r>
  <r>
    <n v="48"/>
    <n v="7"/>
    <x v="34"/>
    <x v="47"/>
  </r>
  <r>
    <n v="49"/>
    <n v="13"/>
    <x v="28"/>
    <x v="48"/>
  </r>
  <r>
    <n v="50"/>
    <n v="30"/>
    <x v="30"/>
    <x v="49"/>
  </r>
  <r>
    <n v="51"/>
    <n v="1"/>
    <x v="35"/>
    <x v="50"/>
  </r>
  <r>
    <n v="52"/>
    <n v="20"/>
    <x v="36"/>
    <x v="51"/>
  </r>
  <r>
    <n v="53"/>
    <n v="33"/>
    <x v="13"/>
    <x v="52"/>
  </r>
  <r>
    <n v="54"/>
    <n v="27"/>
    <x v="17"/>
    <x v="53"/>
  </r>
  <r>
    <n v="55"/>
    <n v="42"/>
    <x v="37"/>
    <x v="54"/>
  </r>
  <r>
    <n v="56"/>
    <n v="36"/>
    <x v="38"/>
    <x v="55"/>
  </r>
  <r>
    <n v="57"/>
    <n v="29"/>
    <x v="34"/>
    <x v="30"/>
  </r>
  <r>
    <n v="58"/>
    <n v="7"/>
    <x v="39"/>
    <x v="42"/>
  </r>
  <r>
    <n v="59"/>
    <n v="30"/>
    <x v="12"/>
    <x v="56"/>
  </r>
  <r>
    <n v="60"/>
    <n v="28"/>
    <x v="40"/>
    <x v="57"/>
  </r>
  <r>
    <n v="61"/>
    <n v="35"/>
    <x v="41"/>
    <x v="58"/>
  </r>
  <r>
    <n v="62"/>
    <n v="10"/>
    <x v="42"/>
    <x v="39"/>
  </r>
  <r>
    <n v="63"/>
    <n v="45"/>
    <x v="1"/>
    <x v="59"/>
  </r>
  <r>
    <n v="64"/>
    <n v="33"/>
    <x v="43"/>
    <x v="60"/>
  </r>
  <r>
    <n v="65"/>
    <n v="38"/>
    <x v="44"/>
    <x v="61"/>
  </r>
  <r>
    <n v="66"/>
    <n v="1"/>
    <x v="43"/>
    <x v="62"/>
  </r>
  <r>
    <n v="67"/>
    <n v="1"/>
    <x v="37"/>
    <x v="63"/>
  </r>
  <r>
    <n v="68"/>
    <n v="10"/>
    <x v="45"/>
    <x v="64"/>
  </r>
  <r>
    <n v="69"/>
    <n v="32"/>
    <x v="45"/>
    <x v="65"/>
  </r>
  <r>
    <n v="70"/>
    <n v="17"/>
    <x v="43"/>
    <x v="66"/>
  </r>
  <r>
    <n v="71"/>
    <n v="40"/>
    <x v="40"/>
    <x v="67"/>
  </r>
  <r>
    <n v="72"/>
    <n v="17"/>
    <x v="46"/>
    <x v="68"/>
  </r>
  <r>
    <n v="73"/>
    <n v="46"/>
    <x v="47"/>
    <x v="69"/>
  </r>
  <r>
    <n v="74"/>
    <n v="11"/>
    <x v="48"/>
    <x v="70"/>
  </r>
  <r>
    <n v="75"/>
    <n v="42"/>
    <x v="43"/>
    <x v="71"/>
  </r>
  <r>
    <n v="76"/>
    <n v="17"/>
    <x v="44"/>
    <x v="72"/>
  </r>
  <r>
    <n v="77"/>
    <n v="25"/>
    <x v="49"/>
    <x v="73"/>
  </r>
  <r>
    <n v="78"/>
    <n v="42"/>
    <x v="33"/>
    <x v="74"/>
  </r>
  <r>
    <n v="79"/>
    <n v="18"/>
    <x v="21"/>
    <x v="75"/>
  </r>
  <r>
    <n v="80"/>
    <n v="17"/>
    <x v="50"/>
    <x v="68"/>
  </r>
  <r>
    <n v="81"/>
    <n v="33"/>
    <x v="0"/>
    <x v="76"/>
  </r>
  <r>
    <n v="82"/>
    <n v="6"/>
    <x v="20"/>
    <x v="71"/>
  </r>
  <r>
    <n v="83"/>
    <n v="16"/>
    <x v="51"/>
    <x v="51"/>
  </r>
  <r>
    <n v="84"/>
    <n v="21"/>
    <x v="10"/>
    <x v="28"/>
  </r>
  <r>
    <n v="85"/>
    <n v="21"/>
    <x v="52"/>
    <x v="73"/>
  </r>
  <r>
    <n v="86"/>
    <n v="23"/>
    <x v="20"/>
    <x v="77"/>
  </r>
  <r>
    <n v="87"/>
    <n v="8"/>
    <x v="53"/>
    <x v="78"/>
  </r>
  <r>
    <n v="88"/>
    <n v="11"/>
    <x v="54"/>
    <x v="78"/>
  </r>
  <r>
    <n v="89"/>
    <n v="21"/>
    <x v="47"/>
    <x v="79"/>
  </r>
  <r>
    <n v="90"/>
    <n v="38"/>
    <x v="55"/>
    <x v="44"/>
  </r>
  <r>
    <n v="91"/>
    <n v="27"/>
    <x v="46"/>
    <x v="80"/>
  </r>
  <r>
    <n v="92"/>
    <n v="14"/>
    <x v="24"/>
    <x v="72"/>
  </r>
  <r>
    <n v="93"/>
    <n v="46"/>
    <x v="15"/>
    <x v="45"/>
  </r>
  <r>
    <n v="94"/>
    <n v="4"/>
    <x v="48"/>
    <x v="50"/>
  </r>
  <r>
    <n v="95"/>
    <n v="44"/>
    <x v="1"/>
    <x v="81"/>
  </r>
  <r>
    <n v="96"/>
    <n v="42"/>
    <x v="56"/>
    <x v="82"/>
  </r>
  <r>
    <n v="97"/>
    <n v="4"/>
    <x v="57"/>
    <x v="83"/>
  </r>
  <r>
    <n v="98"/>
    <n v="18"/>
    <x v="50"/>
    <x v="84"/>
  </r>
  <r>
    <n v="99"/>
    <n v="1"/>
    <x v="58"/>
    <x v="60"/>
  </r>
  <r>
    <n v="100"/>
    <n v="21"/>
    <x v="59"/>
    <x v="50"/>
  </r>
  <r>
    <n v="101"/>
    <n v="15"/>
    <x v="54"/>
    <x v="85"/>
  </r>
  <r>
    <n v="102"/>
    <n v="36"/>
    <x v="60"/>
    <x v="86"/>
  </r>
  <r>
    <n v="103"/>
    <n v="31"/>
    <x v="46"/>
    <x v="46"/>
  </r>
  <r>
    <n v="104"/>
    <n v="21"/>
    <x v="47"/>
    <x v="87"/>
  </r>
  <r>
    <n v="105"/>
    <n v="42"/>
    <x v="44"/>
    <x v="88"/>
  </r>
  <r>
    <n v="106"/>
    <n v="7"/>
    <x v="50"/>
    <x v="89"/>
  </r>
  <r>
    <n v="107"/>
    <n v="31"/>
    <x v="49"/>
    <x v="64"/>
  </r>
  <r>
    <n v="108"/>
    <n v="3"/>
    <x v="26"/>
    <x v="90"/>
  </r>
  <r>
    <n v="109"/>
    <n v="43"/>
    <x v="61"/>
    <x v="91"/>
  </r>
  <r>
    <n v="110"/>
    <n v="48"/>
    <x v="46"/>
    <x v="92"/>
  </r>
  <r>
    <n v="111"/>
    <n v="23"/>
    <x v="62"/>
    <x v="60"/>
  </r>
  <r>
    <n v="112"/>
    <n v="39"/>
    <x v="12"/>
    <x v="93"/>
  </r>
  <r>
    <n v="113"/>
    <n v="16"/>
    <x v="21"/>
    <x v="94"/>
  </r>
  <r>
    <n v="114"/>
    <n v="10"/>
    <x v="39"/>
    <x v="8"/>
  </r>
  <r>
    <n v="115"/>
    <n v="8"/>
    <x v="43"/>
    <x v="95"/>
  </r>
  <r>
    <n v="116"/>
    <n v="1"/>
    <x v="32"/>
    <x v="96"/>
  </r>
  <r>
    <n v="117"/>
    <n v="32"/>
    <x v="63"/>
    <x v="97"/>
  </r>
  <r>
    <n v="118"/>
    <n v="46"/>
    <x v="64"/>
    <x v="98"/>
  </r>
  <r>
    <n v="119"/>
    <n v="23"/>
    <x v="5"/>
    <x v="99"/>
  </r>
  <r>
    <n v="120"/>
    <n v="41"/>
    <x v="21"/>
    <x v="64"/>
  </r>
  <r>
    <n v="121"/>
    <n v="36"/>
    <x v="65"/>
    <x v="100"/>
  </r>
  <r>
    <n v="122"/>
    <n v="11"/>
    <x v="66"/>
    <x v="101"/>
  </r>
  <r>
    <n v="123"/>
    <n v="35"/>
    <x v="67"/>
    <x v="102"/>
  </r>
  <r>
    <n v="124"/>
    <n v="10"/>
    <x v="3"/>
    <x v="103"/>
  </r>
  <r>
    <n v="125"/>
    <n v="28"/>
    <x v="68"/>
    <x v="104"/>
  </r>
  <r>
    <n v="126"/>
    <n v="21"/>
    <x v="69"/>
    <x v="105"/>
  </r>
  <r>
    <n v="127"/>
    <n v="2"/>
    <x v="0"/>
    <x v="106"/>
  </r>
  <r>
    <n v="128"/>
    <n v="14"/>
    <x v="11"/>
    <x v="97"/>
  </r>
  <r>
    <n v="129"/>
    <n v="5"/>
    <x v="63"/>
    <x v="41"/>
  </r>
  <r>
    <n v="130"/>
    <n v="45"/>
    <x v="64"/>
    <x v="37"/>
  </r>
  <r>
    <n v="131"/>
    <n v="27"/>
    <x v="25"/>
    <x v="107"/>
  </r>
  <r>
    <n v="132"/>
    <n v="17"/>
    <x v="10"/>
    <x v="108"/>
  </r>
  <r>
    <n v="133"/>
    <n v="21"/>
    <x v="70"/>
    <x v="109"/>
  </r>
  <r>
    <n v="134"/>
    <n v="4"/>
    <x v="71"/>
    <x v="14"/>
  </r>
  <r>
    <n v="135"/>
    <n v="30"/>
    <x v="23"/>
    <x v="110"/>
  </r>
  <r>
    <n v="136"/>
    <n v="26"/>
    <x v="57"/>
    <x v="111"/>
  </r>
  <r>
    <n v="137"/>
    <n v="7"/>
    <x v="72"/>
    <x v="26"/>
  </r>
  <r>
    <n v="138"/>
    <n v="32"/>
    <x v="73"/>
    <x v="112"/>
  </r>
  <r>
    <n v="139"/>
    <n v="33"/>
    <x v="25"/>
    <x v="7"/>
  </r>
  <r>
    <n v="140"/>
    <n v="50"/>
    <x v="53"/>
    <x v="113"/>
  </r>
  <r>
    <n v="141"/>
    <n v="47"/>
    <x v="55"/>
    <x v="114"/>
  </r>
  <r>
    <n v="142"/>
    <n v="47"/>
    <x v="74"/>
    <x v="115"/>
  </r>
  <r>
    <n v="143"/>
    <n v="46"/>
    <x v="17"/>
    <x v="116"/>
  </r>
  <r>
    <n v="144"/>
    <n v="50"/>
    <x v="23"/>
    <x v="4"/>
  </r>
  <r>
    <n v="145"/>
    <n v="30"/>
    <x v="75"/>
    <x v="117"/>
  </r>
  <r>
    <n v="146"/>
    <n v="30"/>
    <x v="74"/>
    <x v="118"/>
  </r>
  <r>
    <n v="147"/>
    <n v="19"/>
    <x v="76"/>
    <x v="5"/>
  </r>
  <r>
    <n v="148"/>
    <n v="29"/>
    <x v="77"/>
    <x v="76"/>
  </r>
  <r>
    <n v="149"/>
    <n v="45"/>
    <x v="0"/>
    <x v="110"/>
  </r>
  <r>
    <n v="150"/>
    <n v="17"/>
    <x v="28"/>
    <x v="27"/>
  </r>
</pivotCacheRecords>
</file>

<file path=xl/pivotCache/pivotCacheRecords2.xml><?xml version="1.0" encoding="utf-8"?>
<pivotCacheRecords xmlns="http://schemas.openxmlformats.org/spreadsheetml/2006/main" xmlns:r="http://schemas.openxmlformats.org/officeDocument/2006/relationships" count="120">
  <r>
    <n v="1"/>
    <x v="0"/>
    <n v="42"/>
    <s v="Total protect news response past author."/>
    <d v="2024-12-03T00:00:00"/>
    <s v="lindadelgado"/>
  </r>
  <r>
    <n v="2"/>
    <x v="1"/>
    <n v="28"/>
    <s v="Guess push nearly sit."/>
    <d v="2025-05-03T00:00:00"/>
    <s v="kristendecker"/>
  </r>
  <r>
    <n v="3"/>
    <x v="2"/>
    <n v="24"/>
    <s v="Nation mean draw."/>
    <d v="2024-11-08T00:00:00"/>
    <s v="privera"/>
  </r>
  <r>
    <n v="4"/>
    <x v="3"/>
    <n v="1"/>
    <s v="Ago kitchen century key small."/>
    <d v="2025-04-10T00:00:00"/>
    <s v="daniel14"/>
  </r>
  <r>
    <n v="5"/>
    <x v="4"/>
    <n v="45"/>
    <s v="Understand plant energy apply professor defense agreement likely."/>
    <d v="2025-02-27T00:00:00"/>
    <s v="rebeccapacheco"/>
  </r>
  <r>
    <n v="6"/>
    <x v="5"/>
    <n v="16"/>
    <s v="Health special force city to."/>
    <d v="2025-07-08T00:00:00"/>
    <s v="ericabaker"/>
  </r>
  <r>
    <n v="7"/>
    <x v="6"/>
    <n v="45"/>
    <s v="Check clear program cell case government add store."/>
    <d v="2025-05-03T00:00:00"/>
    <s v="rebeccapacheco"/>
  </r>
  <r>
    <n v="8"/>
    <x v="7"/>
    <n v="18"/>
    <s v="Perform figure beat watch as American."/>
    <d v="2025-06-04T00:00:00"/>
    <s v="oromero"/>
  </r>
  <r>
    <n v="9"/>
    <x v="8"/>
    <n v="4"/>
    <s v="Short prepare machine adult peace conference expect."/>
    <d v="2024-10-27T00:00:00"/>
    <s v="joshuatucker"/>
  </r>
  <r>
    <n v="10"/>
    <x v="9"/>
    <n v="19"/>
    <s v="Point offer once wear most why them quickly."/>
    <d v="2025-07-10T00:00:00"/>
    <s v="bassjason"/>
  </r>
  <r>
    <n v="11"/>
    <x v="10"/>
    <n v="6"/>
    <s v="Study he particularly nor difficult."/>
    <d v="2025-08-22T00:00:00"/>
    <s v="ghogan"/>
  </r>
  <r>
    <n v="12"/>
    <x v="11"/>
    <n v="49"/>
    <s v="Why number return outside."/>
    <d v="2025-05-06T00:00:00"/>
    <s v="pgarcia"/>
  </r>
  <r>
    <n v="13"/>
    <x v="12"/>
    <n v="28"/>
    <s v="Pattern know red single media."/>
    <d v="2025-03-29T00:00:00"/>
    <s v="kristendecker"/>
  </r>
  <r>
    <n v="14"/>
    <x v="13"/>
    <n v="27"/>
    <s v="Surface whole paper agreement true article."/>
    <d v="2025-02-15T00:00:00"/>
    <s v="taylorclark"/>
  </r>
  <r>
    <n v="15"/>
    <x v="14"/>
    <n v="6"/>
    <s v="Usually employee investment wall."/>
    <d v="2025-05-16T00:00:00"/>
    <s v="ghogan"/>
  </r>
  <r>
    <n v="16"/>
    <x v="15"/>
    <n v="46"/>
    <s v="Former may best ask understand."/>
    <d v="2025-01-15T00:00:00"/>
    <s v="vbutler"/>
  </r>
  <r>
    <n v="17"/>
    <x v="16"/>
    <n v="50"/>
    <s v="Charge know onto while."/>
    <d v="2024-11-09T00:00:00"/>
    <s v="tiffanymoore"/>
  </r>
  <r>
    <n v="18"/>
    <x v="17"/>
    <n v="46"/>
    <s v="Option single focus issue particular and rate."/>
    <d v="2025-01-20T00:00:00"/>
    <s v="vbutler"/>
  </r>
  <r>
    <n v="19"/>
    <x v="5"/>
    <n v="46"/>
    <s v="Very less national theory themselves."/>
    <d v="2025-09-03T00:00:00"/>
    <s v="vbutler"/>
  </r>
  <r>
    <n v="20"/>
    <x v="18"/>
    <n v="18"/>
    <s v="Case collection before fine thought start year."/>
    <d v="2024-12-25T00:00:00"/>
    <s v="oromero"/>
  </r>
  <r>
    <n v="21"/>
    <x v="19"/>
    <n v="49"/>
    <s v="Measure accept explain light maybe meeting personal public."/>
    <d v="2025-08-03T00:00:00"/>
    <s v="pgarcia"/>
  </r>
  <r>
    <n v="22"/>
    <x v="20"/>
    <n v="28"/>
    <s v="Another discussion course miss opportunity wish."/>
    <d v="2025-04-05T00:00:00"/>
    <s v="kristendecker"/>
  </r>
  <r>
    <n v="23"/>
    <x v="21"/>
    <n v="33"/>
    <s v="Should economic happy mouth benefit."/>
    <d v="2025-01-28T00:00:00"/>
    <s v="jonessydney"/>
  </r>
  <r>
    <n v="24"/>
    <x v="22"/>
    <n v="50"/>
    <s v="Bed hard drive prove north various shoulder state."/>
    <d v="2025-09-07T00:00:00"/>
    <s v="tiffanymoore"/>
  </r>
  <r>
    <n v="25"/>
    <x v="23"/>
    <n v="34"/>
    <s v="Weight accept campaign approach over training."/>
    <d v="2025-05-30T00:00:00"/>
    <s v="carrillotiffany"/>
  </r>
  <r>
    <n v="26"/>
    <x v="24"/>
    <n v="12"/>
    <s v="Sing would worry test improve several."/>
    <d v="2025-03-12T00:00:00"/>
    <s v="meyersjacqueline"/>
  </r>
  <r>
    <n v="27"/>
    <x v="25"/>
    <n v="20"/>
    <s v="Street still that air leg play."/>
    <d v="2025-07-10T00:00:00"/>
    <s v="haledavid"/>
  </r>
  <r>
    <n v="28"/>
    <x v="26"/>
    <n v="30"/>
    <s v="Current their name sing production month science little."/>
    <d v="2025-09-08T00:00:00"/>
    <s v="victorjackson"/>
  </r>
  <r>
    <n v="29"/>
    <x v="14"/>
    <n v="2"/>
    <s v="Story south far cold you current."/>
    <d v="2025-04-28T00:00:00"/>
    <s v="jacksonbrianna"/>
  </r>
  <r>
    <n v="30"/>
    <x v="27"/>
    <n v="25"/>
    <s v="Writer even movie."/>
    <d v="2025-08-11T00:00:00"/>
    <s v="abigailmercer"/>
  </r>
  <r>
    <n v="31"/>
    <x v="8"/>
    <n v="12"/>
    <s v="Have turn teach Democrat reason treatment ago."/>
    <d v="2025-05-03T00:00:00"/>
    <s v="meyersjacqueline"/>
  </r>
  <r>
    <n v="32"/>
    <x v="16"/>
    <n v="41"/>
    <s v="Fear film low truth practice."/>
    <d v="2025-01-15T00:00:00"/>
    <s v="samuel65"/>
  </r>
  <r>
    <n v="33"/>
    <x v="8"/>
    <n v="3"/>
    <s v="Great table receive then."/>
    <d v="2025-05-07T00:00:00"/>
    <s v="restes"/>
  </r>
  <r>
    <n v="34"/>
    <x v="14"/>
    <n v="32"/>
    <s v="Decade low that number."/>
    <d v="2024-12-29T00:00:00"/>
    <s v="lucerodavid"/>
  </r>
  <r>
    <n v="35"/>
    <x v="28"/>
    <n v="14"/>
    <s v="Its buy writer kitchen debate coach dream."/>
    <d v="2025-07-10T00:00:00"/>
    <s v="williamsrobert"/>
  </r>
  <r>
    <n v="36"/>
    <x v="29"/>
    <n v="44"/>
    <s v="Whether development ten however career that nearly style."/>
    <d v="2024-10-17T00:00:00"/>
    <s v="weavergina"/>
  </r>
  <r>
    <n v="37"/>
    <x v="30"/>
    <n v="32"/>
    <s v="Something production support develop."/>
    <d v="2025-07-01T00:00:00"/>
    <s v="lucerodavid"/>
  </r>
  <r>
    <n v="38"/>
    <x v="31"/>
    <n v="32"/>
    <s v="Discover probably wonder."/>
    <d v="2025-02-28T00:00:00"/>
    <s v="lucerodavid"/>
  </r>
  <r>
    <n v="39"/>
    <x v="4"/>
    <n v="9"/>
    <s v="Affect manager body former maintain stop."/>
    <d v="2025-03-14T00:00:00"/>
    <s v="ahamilton"/>
  </r>
  <r>
    <n v="40"/>
    <x v="32"/>
    <n v="17"/>
    <s v="A else general simple."/>
    <d v="2025-07-14T00:00:00"/>
    <s v="smithlogan"/>
  </r>
  <r>
    <n v="41"/>
    <x v="5"/>
    <n v="23"/>
    <s v="Little whole good quickly my successful protect well."/>
    <d v="2025-03-14T00:00:00"/>
    <s v="kevinhampton"/>
  </r>
  <r>
    <n v="42"/>
    <x v="33"/>
    <n v="32"/>
    <s v="Mrs free human sea design big back."/>
    <d v="2025-06-19T00:00:00"/>
    <s v="lucerodavid"/>
  </r>
  <r>
    <n v="43"/>
    <x v="34"/>
    <n v="43"/>
    <s v="Phone usually community or."/>
    <d v="2025-03-01T00:00:00"/>
    <s v="suzannevillanueva"/>
  </r>
  <r>
    <n v="44"/>
    <x v="35"/>
    <n v="29"/>
    <s v="Particularly indeed remain much American."/>
    <d v="2025-06-29T00:00:00"/>
    <s v="ssharp"/>
  </r>
  <r>
    <n v="45"/>
    <x v="36"/>
    <n v="10"/>
    <s v="Two sound yes both better."/>
    <d v="2025-03-25T00:00:00"/>
    <s v="chamberslouis"/>
  </r>
  <r>
    <n v="46"/>
    <x v="37"/>
    <n v="16"/>
    <s v="Draw back world culture."/>
    <d v="2025-08-25T00:00:00"/>
    <s v="ericabaker"/>
  </r>
  <r>
    <n v="47"/>
    <x v="38"/>
    <n v="46"/>
    <s v="Start happen approach whose she indeed soon president."/>
    <d v="2025-06-24T00:00:00"/>
    <s v="vbutler"/>
  </r>
  <r>
    <n v="48"/>
    <x v="39"/>
    <n v="22"/>
    <s v="Standard over mother."/>
    <d v="2025-02-01T00:00:00"/>
    <s v="erikaphillips"/>
  </r>
  <r>
    <n v="49"/>
    <x v="31"/>
    <n v="3"/>
    <s v="Price name why decade."/>
    <d v="2025-05-03T00:00:00"/>
    <s v="restes"/>
  </r>
  <r>
    <n v="50"/>
    <x v="3"/>
    <n v="32"/>
    <s v="To painting couple step human pressure still."/>
    <d v="2025-05-01T00:00:00"/>
    <s v="lucerodavid"/>
  </r>
  <r>
    <n v="51"/>
    <x v="40"/>
    <n v="15"/>
    <s v="Add he debate computer loss product network."/>
    <d v="2024-12-26T00:00:00"/>
    <s v="seandonaldson"/>
  </r>
  <r>
    <n v="52"/>
    <x v="41"/>
    <n v="7"/>
    <s v="Stage point represent hope company conference thing from."/>
    <d v="2024-11-02T00:00:00"/>
    <s v="costamark"/>
  </r>
  <r>
    <n v="53"/>
    <x v="42"/>
    <n v="5"/>
    <s v="Population single music company."/>
    <d v="2025-03-05T00:00:00"/>
    <s v="matthew35"/>
  </r>
  <r>
    <n v="54"/>
    <x v="43"/>
    <n v="23"/>
    <s v="Approach man employee always nature."/>
    <d v="2024-10-02T00:00:00"/>
    <s v="kevinhampton"/>
  </r>
  <r>
    <n v="55"/>
    <x v="44"/>
    <n v="29"/>
    <s v="Local health instead beautiful particularly government create."/>
    <d v="2025-08-04T00:00:00"/>
    <s v="ssharp"/>
  </r>
  <r>
    <n v="56"/>
    <x v="16"/>
    <n v="36"/>
    <s v="Large always list more perform west."/>
    <d v="2025-06-03T00:00:00"/>
    <s v="larry37"/>
  </r>
  <r>
    <n v="57"/>
    <x v="45"/>
    <n v="23"/>
    <s v="Reduce soon bar collection democratic sister."/>
    <d v="2025-08-15T00:00:00"/>
    <s v="kevinhampton"/>
  </r>
  <r>
    <n v="58"/>
    <x v="14"/>
    <n v="29"/>
    <s v="This together describe write rate hotel."/>
    <d v="2024-10-21T00:00:00"/>
    <s v="ssharp"/>
  </r>
  <r>
    <n v="59"/>
    <x v="46"/>
    <n v="9"/>
    <s v="Program learn close simply month."/>
    <d v="2025-05-29T00:00:00"/>
    <s v="ahamilton"/>
  </r>
  <r>
    <n v="60"/>
    <x v="47"/>
    <n v="40"/>
    <s v="Spend cause this yet apply capital."/>
    <d v="2025-05-08T00:00:00"/>
    <s v="znelson"/>
  </r>
  <r>
    <n v="61"/>
    <x v="48"/>
    <n v="13"/>
    <s v="Run far course think Republican himself herself."/>
    <d v="2024-10-28T00:00:00"/>
    <s v="ronald33"/>
  </r>
  <r>
    <n v="62"/>
    <x v="47"/>
    <n v="36"/>
    <s v="Exactly character lay success."/>
    <d v="2025-06-18T00:00:00"/>
    <s v="larry37"/>
  </r>
  <r>
    <n v="63"/>
    <x v="49"/>
    <n v="38"/>
    <s v="Significant education ever."/>
    <d v="2025-07-07T00:00:00"/>
    <s v="christian06"/>
  </r>
  <r>
    <n v="64"/>
    <x v="50"/>
    <n v="43"/>
    <s v="Smile wait police."/>
    <d v="2025-06-26T00:00:00"/>
    <s v="suzannevillanueva"/>
  </r>
  <r>
    <n v="65"/>
    <x v="18"/>
    <n v="29"/>
    <s v="Ground fight create while."/>
    <d v="2025-03-03T00:00:00"/>
    <s v="ssharp"/>
  </r>
  <r>
    <n v="66"/>
    <x v="25"/>
    <n v="25"/>
    <s v="Than speak manage before really."/>
    <d v="2024-12-27T00:00:00"/>
    <s v="abigailmercer"/>
  </r>
  <r>
    <n v="67"/>
    <x v="51"/>
    <n v="46"/>
    <s v="Report career speak yard."/>
    <d v="2024-09-18T00:00:00"/>
    <s v="vbutler"/>
  </r>
  <r>
    <n v="68"/>
    <x v="52"/>
    <n v="4"/>
    <s v="Rock kitchen fight agreement upon even ahead free."/>
    <d v="2025-04-16T00:00:00"/>
    <s v="joshuatucker"/>
  </r>
  <r>
    <n v="69"/>
    <x v="53"/>
    <n v="47"/>
    <s v="Ready TV kid likely despite."/>
    <d v="2025-07-29T00:00:00"/>
    <s v="sheri18"/>
  </r>
  <r>
    <n v="70"/>
    <x v="54"/>
    <n v="34"/>
    <s v="Drop move hope fight various military throw bad."/>
    <d v="2025-09-11T00:00:00"/>
    <s v="carrillotiffany"/>
  </r>
  <r>
    <n v="71"/>
    <x v="55"/>
    <n v="25"/>
    <s v="Make statement positive couple."/>
    <d v="2025-08-29T00:00:00"/>
    <s v="abigailmercer"/>
  </r>
  <r>
    <n v="72"/>
    <x v="13"/>
    <n v="30"/>
    <s v="Seem by child human space month."/>
    <d v="2025-03-04T00:00:00"/>
    <s v="victorjackson"/>
  </r>
  <r>
    <n v="73"/>
    <x v="27"/>
    <n v="29"/>
    <s v="Different one great parent civil much."/>
    <d v="2024-10-27T00:00:00"/>
    <s v="ssharp"/>
  </r>
  <r>
    <n v="74"/>
    <x v="2"/>
    <n v="40"/>
    <s v="Debate fish sea though mind natural."/>
    <d v="2024-12-05T00:00:00"/>
    <s v="znelson"/>
  </r>
  <r>
    <n v="75"/>
    <x v="56"/>
    <n v="30"/>
    <s v="Hair quite specific so green answer."/>
    <d v="2025-03-02T00:00:00"/>
    <s v="victorjackson"/>
  </r>
  <r>
    <n v="76"/>
    <x v="41"/>
    <n v="1"/>
    <s v="Develop fund I new."/>
    <d v="2024-11-15T00:00:00"/>
    <s v="daniel14"/>
  </r>
  <r>
    <n v="77"/>
    <x v="50"/>
    <n v="20"/>
    <s v="Who effect hospital scientist tax eat."/>
    <d v="2024-12-21T00:00:00"/>
    <s v="haledavid"/>
  </r>
  <r>
    <n v="78"/>
    <x v="32"/>
    <n v="27"/>
    <s v="Form less shake think from machine."/>
    <d v="2025-04-27T00:00:00"/>
    <s v="taylorclark"/>
  </r>
  <r>
    <n v="79"/>
    <x v="57"/>
    <n v="16"/>
    <s v="Ahead response reason remain prepare."/>
    <d v="2025-09-05T00:00:00"/>
    <s v="ericabaker"/>
  </r>
  <r>
    <n v="80"/>
    <x v="58"/>
    <n v="16"/>
    <s v="Western simply international final."/>
    <d v="2025-06-19T00:00:00"/>
    <s v="ericabaker"/>
  </r>
  <r>
    <n v="81"/>
    <x v="43"/>
    <n v="45"/>
    <s v="Suffer kitchen modern under item keep."/>
    <d v="2025-09-12T00:00:00"/>
    <s v="rebeccapacheco"/>
  </r>
  <r>
    <n v="82"/>
    <x v="59"/>
    <n v="34"/>
    <s v="Half structure wish they."/>
    <d v="2025-06-27T00:00:00"/>
    <s v="carrillotiffany"/>
  </r>
  <r>
    <n v="83"/>
    <x v="35"/>
    <n v="38"/>
    <s v="Determine whom beautiful."/>
    <d v="2025-09-05T00:00:00"/>
    <s v="christian06"/>
  </r>
  <r>
    <n v="84"/>
    <x v="60"/>
    <n v="21"/>
    <s v="Security challenge house war teach."/>
    <d v="2024-10-02T00:00:00"/>
    <s v="carpentermckenzie"/>
  </r>
  <r>
    <n v="85"/>
    <x v="55"/>
    <n v="22"/>
    <s v="Loss parent house attention after."/>
    <d v="2025-03-24T00:00:00"/>
    <s v="erikaphillips"/>
  </r>
  <r>
    <n v="86"/>
    <x v="42"/>
    <n v="34"/>
    <s v="Mr blood everyone civil that draw."/>
    <d v="2025-01-29T00:00:00"/>
    <s v="carrillotiffany"/>
  </r>
  <r>
    <n v="87"/>
    <x v="39"/>
    <n v="22"/>
    <s v="Note beautiful forget space realize."/>
    <d v="2024-12-19T00:00:00"/>
    <s v="erikaphillips"/>
  </r>
  <r>
    <n v="88"/>
    <x v="41"/>
    <n v="1"/>
    <s v="Ground because office indicate stop."/>
    <d v="2025-08-09T00:00:00"/>
    <s v="daniel14"/>
  </r>
  <r>
    <n v="89"/>
    <x v="43"/>
    <n v="23"/>
    <s v="Leg husband standard subject who bank environment."/>
    <d v="2024-12-10T00:00:00"/>
    <s v="kevinhampton"/>
  </r>
  <r>
    <n v="90"/>
    <x v="61"/>
    <n v="42"/>
    <s v="Good safe report us hand society yard into."/>
    <d v="2024-10-08T00:00:00"/>
    <s v="lindadelgado"/>
  </r>
  <r>
    <n v="91"/>
    <x v="62"/>
    <n v="24"/>
    <s v="Girl fact miss interview step age."/>
    <d v="2025-08-23T00:00:00"/>
    <s v="privera"/>
  </r>
  <r>
    <n v="92"/>
    <x v="57"/>
    <n v="4"/>
    <s v="Relationship onto himself fact fund."/>
    <d v="2024-10-03T00:00:00"/>
    <s v="joshuatucker"/>
  </r>
  <r>
    <n v="93"/>
    <x v="0"/>
    <n v="30"/>
    <s v="Must fill me woman service material rest hit."/>
    <d v="2025-08-03T00:00:00"/>
    <s v="victorjackson"/>
  </r>
  <r>
    <n v="94"/>
    <x v="29"/>
    <n v="35"/>
    <s v="Former production at stand technology."/>
    <d v="2025-07-21T00:00:00"/>
    <s v="leegina"/>
  </r>
  <r>
    <n v="95"/>
    <x v="43"/>
    <n v="47"/>
    <s v="Then develop woman event."/>
    <d v="2025-03-29T00:00:00"/>
    <s v="sheri18"/>
  </r>
  <r>
    <n v="96"/>
    <x v="14"/>
    <n v="22"/>
    <s v="Car star mind center top dog discuss."/>
    <d v="2024-10-09T00:00:00"/>
    <s v="erikaphillips"/>
  </r>
  <r>
    <n v="97"/>
    <x v="43"/>
    <n v="16"/>
    <s v="Others six blood."/>
    <d v="2025-08-22T00:00:00"/>
    <s v="ericabaker"/>
  </r>
  <r>
    <n v="98"/>
    <x v="15"/>
    <n v="33"/>
    <s v="Hundred participant learn big save discuss create service."/>
    <d v="2025-05-30T00:00:00"/>
    <s v="jonessydney"/>
  </r>
  <r>
    <n v="99"/>
    <x v="63"/>
    <n v="36"/>
    <s v="Plant management little among item."/>
    <d v="2025-08-15T00:00:00"/>
    <s v="larry37"/>
  </r>
  <r>
    <n v="100"/>
    <x v="64"/>
    <n v="33"/>
    <s v="Wonder write shoulder share."/>
    <d v="2025-07-31T00:00:00"/>
    <s v="jonessydney"/>
  </r>
  <r>
    <n v="101"/>
    <x v="20"/>
    <n v="48"/>
    <s v="Husband even fill be design."/>
    <d v="2024-11-10T00:00:00"/>
    <s v="qfields"/>
  </r>
  <r>
    <n v="102"/>
    <x v="65"/>
    <n v="27"/>
    <s v="Ability notice war seat tell job along fill."/>
    <d v="2025-06-13T00:00:00"/>
    <s v="taylorclark"/>
  </r>
  <r>
    <n v="103"/>
    <x v="66"/>
    <n v="7"/>
    <s v="Attorney technology order air."/>
    <d v="2025-06-28T00:00:00"/>
    <s v="costamark"/>
  </r>
  <r>
    <n v="104"/>
    <x v="67"/>
    <n v="45"/>
    <s v="Scene rise billion option."/>
    <d v="2025-08-16T00:00:00"/>
    <s v="rebeccapacheco"/>
  </r>
  <r>
    <n v="105"/>
    <x v="48"/>
    <n v="3"/>
    <s v="Claim system official possible season sign city speech."/>
    <d v="2025-05-18T00:00:00"/>
    <s v="restes"/>
  </r>
  <r>
    <n v="106"/>
    <x v="68"/>
    <n v="7"/>
    <s v="Over war represent read."/>
    <d v="2024-12-31T00:00:00"/>
    <s v="costamark"/>
  </r>
  <r>
    <n v="107"/>
    <x v="62"/>
    <n v="43"/>
    <s v="Mrs military skill card to."/>
    <d v="2025-08-03T00:00:00"/>
    <s v="suzannevillanueva"/>
  </r>
  <r>
    <n v="108"/>
    <x v="5"/>
    <n v="25"/>
    <s v="Main then wear pretty beautiful strong risk."/>
    <d v="2025-03-08T00:00:00"/>
    <s v="abigailmercer"/>
  </r>
  <r>
    <n v="109"/>
    <x v="69"/>
    <n v="28"/>
    <s v="Guess church argue source work."/>
    <d v="2024-12-08T00:00:00"/>
    <s v="kristendecker"/>
  </r>
  <r>
    <n v="110"/>
    <x v="70"/>
    <n v="1"/>
    <s v="Conference head cover population."/>
    <d v="2024-09-27T00:00:00"/>
    <s v="daniel14"/>
  </r>
  <r>
    <n v="111"/>
    <x v="31"/>
    <n v="21"/>
    <s v="Media themselves other part pattern them."/>
    <d v="2024-10-14T00:00:00"/>
    <s v="carpentermckenzie"/>
  </r>
  <r>
    <n v="112"/>
    <x v="51"/>
    <n v="44"/>
    <s v="Writer police factor nearly name require."/>
    <d v="2025-01-26T00:00:00"/>
    <s v="weavergina"/>
  </r>
  <r>
    <n v="113"/>
    <x v="71"/>
    <n v="19"/>
    <s v="Later film free future."/>
    <d v="2025-01-30T00:00:00"/>
    <s v="bassjason"/>
  </r>
  <r>
    <n v="114"/>
    <x v="19"/>
    <n v="21"/>
    <s v="Nothing gun because better new do."/>
    <d v="2025-03-11T00:00:00"/>
    <s v="carpentermckenzie"/>
  </r>
  <r>
    <n v="115"/>
    <x v="56"/>
    <n v="8"/>
    <s v="End help seek good."/>
    <d v="2024-11-07T00:00:00"/>
    <s v="estradatracy"/>
  </r>
  <r>
    <n v="116"/>
    <x v="72"/>
    <n v="8"/>
    <s v="Guy community protect relationship theory name."/>
    <d v="2024-11-23T00:00:00"/>
    <s v="estradatracy"/>
  </r>
  <r>
    <n v="117"/>
    <x v="64"/>
    <n v="42"/>
    <s v="Style unit power."/>
    <d v="2025-08-24T00:00:00"/>
    <s v="lindadelgado"/>
  </r>
  <r>
    <n v="118"/>
    <x v="73"/>
    <n v="20"/>
    <s v="Although deal determine."/>
    <d v="2025-04-14T00:00:00"/>
    <s v="haledavid"/>
  </r>
  <r>
    <n v="119"/>
    <x v="25"/>
    <n v="42"/>
    <s v="Job business billion skin mention not hundred."/>
    <d v="2025-07-14T00:00:00"/>
    <s v="lindadelgado"/>
  </r>
  <r>
    <n v="120"/>
    <x v="74"/>
    <n v="1"/>
    <s v="Should single officer success."/>
    <d v="2024-10-01T00:00:00"/>
    <s v="daniel14"/>
  </r>
</pivotCacheRecords>
</file>

<file path=xl/pivotCache/pivotCacheRecords3.xml><?xml version="1.0" encoding="utf-8"?>
<pivotCacheRecords xmlns="http://schemas.openxmlformats.org/spreadsheetml/2006/main" xmlns:r="http://schemas.openxmlformats.org/officeDocument/2006/relationships" count="50">
  <r>
    <n v="1"/>
    <x v="0"/>
    <x v="0"/>
    <x v="0"/>
    <x v="0"/>
    <x v="0"/>
    <n v="1"/>
    <n v="13"/>
    <n v="1"/>
    <n v="1"/>
    <n v="2"/>
    <s v="Ago kitchen century key small."/>
  </r>
  <r>
    <n v="2"/>
    <x v="1"/>
    <x v="1"/>
    <x v="1"/>
    <x v="1"/>
    <x v="1"/>
    <n v="1"/>
    <n v="8"/>
    <n v="1"/>
    <n v="1"/>
    <n v="2"/>
    <s v="Story south far cold you current."/>
  </r>
  <r>
    <n v="3"/>
    <x v="2"/>
    <x v="2"/>
    <x v="2"/>
    <x v="2"/>
    <x v="2"/>
    <n v="1"/>
    <n v="18"/>
    <n v="1"/>
    <n v="1"/>
    <n v="2"/>
    <s v="Great table receive then."/>
  </r>
  <r>
    <n v="4"/>
    <x v="3"/>
    <x v="3"/>
    <x v="3"/>
    <x v="3"/>
    <x v="3"/>
    <n v="1"/>
    <n v="2"/>
    <n v="1"/>
    <n v="1"/>
    <n v="2"/>
    <s v="Short prepare machine adult peace conference expect."/>
  </r>
  <r>
    <n v="5"/>
    <x v="4"/>
    <x v="4"/>
    <x v="4"/>
    <x v="4"/>
    <x v="4"/>
    <n v="1"/>
    <n v="5"/>
    <n v="1"/>
    <n v="1"/>
    <n v="2"/>
    <s v="Population single music company."/>
  </r>
  <r>
    <n v="6"/>
    <x v="5"/>
    <x v="3"/>
    <x v="5"/>
    <x v="5"/>
    <x v="5"/>
    <n v="1"/>
    <n v="49"/>
    <n v="1"/>
    <n v="1"/>
    <n v="2"/>
    <s v="Study he particularly nor difficult."/>
  </r>
  <r>
    <n v="7"/>
    <x v="6"/>
    <x v="5"/>
    <x v="6"/>
    <x v="6"/>
    <x v="6"/>
    <n v="1"/>
    <n v="8"/>
    <n v="1"/>
    <n v="1"/>
    <n v="2"/>
    <s v="Stage point represent hope company conference thing from."/>
  </r>
  <r>
    <n v="8"/>
    <x v="7"/>
    <x v="6"/>
    <x v="7"/>
    <x v="7"/>
    <x v="7"/>
    <n v="1"/>
    <n v="13"/>
    <n v="1"/>
    <n v="1"/>
    <n v="2"/>
    <s v="End help seek good."/>
  </r>
  <r>
    <n v="9"/>
    <x v="8"/>
    <x v="7"/>
    <x v="8"/>
    <x v="8"/>
    <x v="8"/>
    <n v="1"/>
    <n v="14"/>
    <n v="1"/>
    <n v="1"/>
    <n v="2"/>
    <s v="Affect manager body former maintain stop."/>
  </r>
  <r>
    <n v="10"/>
    <x v="9"/>
    <x v="3"/>
    <x v="9"/>
    <x v="9"/>
    <x v="9"/>
    <n v="1"/>
    <n v="11"/>
    <n v="1"/>
    <n v="1"/>
    <n v="2"/>
    <s v="Two sound yes both better."/>
  </r>
  <r>
    <n v="11"/>
    <x v="10"/>
    <x v="8"/>
    <x v="10"/>
    <x v="10"/>
    <x v="10"/>
    <n v="1"/>
    <n v="40"/>
    <n v="1"/>
    <n v="1"/>
    <n v="2"/>
    <e v="#N/A"/>
  </r>
  <r>
    <n v="12"/>
    <x v="11"/>
    <x v="0"/>
    <x v="11"/>
    <x v="11"/>
    <x v="11"/>
    <n v="1"/>
    <n v="45"/>
    <n v="1"/>
    <n v="1"/>
    <n v="2"/>
    <s v="Sing would worry test improve several."/>
  </r>
  <r>
    <n v="13"/>
    <x v="12"/>
    <x v="9"/>
    <x v="12"/>
    <x v="12"/>
    <x v="12"/>
    <n v="1"/>
    <n v="33"/>
    <n v="1"/>
    <n v="1"/>
    <n v="2"/>
    <s v="Run far course think Republican himself herself."/>
  </r>
  <r>
    <n v="14"/>
    <x v="13"/>
    <x v="10"/>
    <x v="13"/>
    <x v="13"/>
    <x v="13"/>
    <n v="1"/>
    <n v="19"/>
    <n v="1"/>
    <n v="1"/>
    <n v="2"/>
    <s v="Its buy writer kitchen debate coach dream."/>
  </r>
  <r>
    <n v="15"/>
    <x v="14"/>
    <x v="11"/>
    <x v="14"/>
    <x v="14"/>
    <x v="14"/>
    <n v="1"/>
    <n v="33"/>
    <n v="1"/>
    <n v="1"/>
    <n v="2"/>
    <s v="Add he debate computer loss product network."/>
  </r>
  <r>
    <n v="16"/>
    <x v="15"/>
    <x v="12"/>
    <x v="15"/>
    <x v="15"/>
    <x v="15"/>
    <n v="1"/>
    <n v="24"/>
    <n v="1"/>
    <n v="1"/>
    <n v="2"/>
    <s v="Health special force city to."/>
  </r>
  <r>
    <n v="17"/>
    <x v="16"/>
    <x v="3"/>
    <x v="16"/>
    <x v="16"/>
    <x v="16"/>
    <n v="1"/>
    <n v="19"/>
    <n v="1"/>
    <n v="1"/>
    <n v="2"/>
    <s v="A else general simple."/>
  </r>
  <r>
    <n v="18"/>
    <x v="17"/>
    <x v="13"/>
    <x v="17"/>
    <x v="17"/>
    <x v="17"/>
    <n v="1"/>
    <n v="19"/>
    <n v="1"/>
    <n v="1"/>
    <n v="2"/>
    <s v="Perform figure beat watch as American."/>
  </r>
  <r>
    <n v="19"/>
    <x v="18"/>
    <x v="3"/>
    <x v="18"/>
    <x v="18"/>
    <x v="18"/>
    <n v="1"/>
    <n v="20"/>
    <n v="1"/>
    <n v="1"/>
    <n v="2"/>
    <s v="Point offer once wear most why them quickly."/>
  </r>
  <r>
    <n v="20"/>
    <x v="19"/>
    <x v="14"/>
    <x v="19"/>
    <x v="19"/>
    <x v="19"/>
    <n v="1"/>
    <n v="9"/>
    <n v="1"/>
    <n v="1"/>
    <n v="2"/>
    <s v="Street still that air leg play."/>
  </r>
  <r>
    <n v="21"/>
    <x v="20"/>
    <x v="15"/>
    <x v="20"/>
    <x v="20"/>
    <x v="20"/>
    <n v="1"/>
    <n v="7"/>
    <n v="1"/>
    <n v="1"/>
    <n v="2"/>
    <s v="Security challenge house war teach."/>
  </r>
  <r>
    <n v="22"/>
    <x v="21"/>
    <x v="16"/>
    <x v="21"/>
    <x v="21"/>
    <x v="21"/>
    <n v="1"/>
    <n v="8"/>
    <n v="1"/>
    <n v="1"/>
    <n v="2"/>
    <s v="Standard over mother."/>
  </r>
  <r>
    <n v="23"/>
    <x v="22"/>
    <x v="17"/>
    <x v="22"/>
    <x v="22"/>
    <x v="22"/>
    <n v="1"/>
    <n v="11"/>
    <n v="1"/>
    <n v="1"/>
    <n v="2"/>
    <s v="Little whole good quickly my successful protect well."/>
  </r>
  <r>
    <n v="24"/>
    <x v="23"/>
    <x v="18"/>
    <x v="23"/>
    <x v="23"/>
    <x v="23"/>
    <n v="1"/>
    <n v="17"/>
    <n v="1"/>
    <n v="1"/>
    <n v="2"/>
    <s v="Nation mean draw."/>
  </r>
  <r>
    <n v="25"/>
    <x v="24"/>
    <x v="19"/>
    <x v="24"/>
    <x v="24"/>
    <x v="24"/>
    <n v="1"/>
    <n v="22"/>
    <n v="1"/>
    <n v="1"/>
    <n v="2"/>
    <s v="Writer even movie."/>
  </r>
  <r>
    <n v="26"/>
    <x v="25"/>
    <x v="15"/>
    <x v="25"/>
    <x v="25"/>
    <x v="25"/>
    <n v="1"/>
    <n v="11"/>
    <n v="1"/>
    <n v="1"/>
    <n v="2"/>
    <e v="#N/A"/>
  </r>
  <r>
    <n v="27"/>
    <x v="26"/>
    <x v="20"/>
    <x v="26"/>
    <x v="26"/>
    <x v="26"/>
    <n v="1"/>
    <n v="38"/>
    <n v="1"/>
    <n v="1"/>
    <n v="2"/>
    <s v="Surface whole paper agreement true article."/>
  </r>
  <r>
    <n v="28"/>
    <x v="27"/>
    <x v="21"/>
    <x v="27"/>
    <x v="27"/>
    <x v="27"/>
    <n v="1"/>
    <n v="46"/>
    <n v="1"/>
    <n v="1"/>
    <n v="2"/>
    <s v="Guess push nearly sit."/>
  </r>
  <r>
    <n v="29"/>
    <x v="28"/>
    <x v="0"/>
    <x v="28"/>
    <x v="28"/>
    <x v="28"/>
    <n v="1"/>
    <n v="48"/>
    <n v="1"/>
    <n v="1"/>
    <n v="2"/>
    <s v="Particularly indeed remain much American."/>
  </r>
  <r>
    <n v="30"/>
    <x v="29"/>
    <x v="15"/>
    <x v="29"/>
    <x v="29"/>
    <x v="29"/>
    <n v="1"/>
    <n v="41"/>
    <n v="1"/>
    <n v="1"/>
    <n v="2"/>
    <s v="Current their name sing production month science little."/>
  </r>
  <r>
    <n v="31"/>
    <x v="30"/>
    <x v="22"/>
    <x v="30"/>
    <x v="30"/>
    <x v="30"/>
    <n v="1"/>
    <n v="27"/>
    <n v="1"/>
    <n v="1"/>
    <n v="2"/>
    <e v="#N/A"/>
  </r>
  <r>
    <n v="32"/>
    <x v="31"/>
    <x v="3"/>
    <x v="31"/>
    <x v="31"/>
    <x v="31"/>
    <n v="1"/>
    <n v="29"/>
    <n v="1"/>
    <n v="1"/>
    <n v="2"/>
    <s v="Decade low that number."/>
  </r>
  <r>
    <n v="33"/>
    <x v="32"/>
    <x v="23"/>
    <x v="32"/>
    <x v="32"/>
    <x v="32"/>
    <n v="1"/>
    <n v="49"/>
    <n v="1"/>
    <n v="1"/>
    <n v="2"/>
    <s v="Should economic happy mouth benefit."/>
  </r>
  <r>
    <n v="34"/>
    <x v="33"/>
    <x v="15"/>
    <x v="33"/>
    <x v="33"/>
    <x v="33"/>
    <n v="1"/>
    <n v="3"/>
    <n v="1"/>
    <n v="1"/>
    <n v="2"/>
    <s v="Weight accept campaign approach over training."/>
  </r>
  <r>
    <n v="35"/>
    <x v="34"/>
    <x v="15"/>
    <x v="34"/>
    <x v="34"/>
    <x v="34"/>
    <n v="1"/>
    <n v="39"/>
    <n v="1"/>
    <n v="1"/>
    <n v="2"/>
    <s v="Former production at stand technology."/>
  </r>
  <r>
    <n v="36"/>
    <x v="35"/>
    <x v="15"/>
    <x v="35"/>
    <x v="35"/>
    <x v="35"/>
    <n v="1"/>
    <n v="11"/>
    <n v="1"/>
    <n v="1"/>
    <n v="2"/>
    <s v="Large always list more perform west."/>
  </r>
  <r>
    <n v="37"/>
    <x v="36"/>
    <x v="15"/>
    <x v="36"/>
    <x v="36"/>
    <x v="36"/>
    <n v="1"/>
    <n v="6"/>
    <n v="1"/>
    <n v="1"/>
    <n v="2"/>
    <e v="#N/A"/>
  </r>
  <r>
    <n v="38"/>
    <x v="37"/>
    <x v="24"/>
    <x v="37"/>
    <x v="37"/>
    <x v="37"/>
    <n v="1"/>
    <n v="3"/>
    <n v="1"/>
    <n v="1"/>
    <n v="2"/>
    <s v="Significant education ever."/>
  </r>
  <r>
    <n v="39"/>
    <x v="38"/>
    <x v="25"/>
    <x v="38"/>
    <x v="38"/>
    <x v="38"/>
    <n v="1"/>
    <n v="9"/>
    <n v="1"/>
    <n v="1"/>
    <n v="2"/>
    <e v="#N/A"/>
  </r>
  <r>
    <n v="40"/>
    <x v="39"/>
    <x v="26"/>
    <x v="39"/>
    <x v="39"/>
    <x v="39"/>
    <n v="1"/>
    <n v="39"/>
    <n v="1"/>
    <n v="1"/>
    <n v="2"/>
    <s v="Spend cause this yet apply capital."/>
  </r>
  <r>
    <n v="41"/>
    <x v="40"/>
    <x v="27"/>
    <x v="40"/>
    <x v="40"/>
    <x v="40"/>
    <n v="1"/>
    <n v="49"/>
    <n v="1"/>
    <n v="1"/>
    <n v="2"/>
    <s v="Fear film low truth practice."/>
  </r>
  <r>
    <n v="42"/>
    <x v="41"/>
    <x v="28"/>
    <x v="41"/>
    <x v="41"/>
    <x v="41"/>
    <n v="1"/>
    <n v="2"/>
    <n v="1"/>
    <n v="1"/>
    <n v="2"/>
    <s v="Total protect news response past author."/>
  </r>
  <r>
    <n v="43"/>
    <x v="42"/>
    <x v="29"/>
    <x v="42"/>
    <x v="42"/>
    <x v="42"/>
    <n v="1"/>
    <n v="12"/>
    <n v="1"/>
    <n v="1"/>
    <n v="2"/>
    <s v="Phone usually community or."/>
  </r>
  <r>
    <n v="44"/>
    <x v="43"/>
    <x v="15"/>
    <x v="43"/>
    <x v="43"/>
    <x v="43"/>
    <n v="1"/>
    <n v="16"/>
    <n v="1"/>
    <n v="1"/>
    <n v="2"/>
    <s v="Whether development ten however career that nearly style."/>
  </r>
  <r>
    <n v="45"/>
    <x v="44"/>
    <x v="3"/>
    <x v="44"/>
    <x v="44"/>
    <x v="44"/>
    <n v="1"/>
    <n v="1"/>
    <n v="1"/>
    <n v="1"/>
    <n v="2"/>
    <s v="Understand plant energy apply professor defense agreement likely."/>
  </r>
  <r>
    <n v="46"/>
    <x v="45"/>
    <x v="30"/>
    <x v="45"/>
    <x v="45"/>
    <x v="45"/>
    <n v="1"/>
    <n v="23"/>
    <n v="1"/>
    <n v="1"/>
    <n v="2"/>
    <s v="Former may best ask understand."/>
  </r>
  <r>
    <n v="47"/>
    <x v="46"/>
    <x v="3"/>
    <x v="46"/>
    <x v="46"/>
    <x v="46"/>
    <n v="1"/>
    <n v="19"/>
    <n v="1"/>
    <n v="1"/>
    <n v="2"/>
    <s v="Ready TV kid likely despite."/>
  </r>
  <r>
    <n v="48"/>
    <x v="47"/>
    <x v="15"/>
    <x v="47"/>
    <x v="47"/>
    <x v="47"/>
    <n v="1"/>
    <n v="8"/>
    <n v="1"/>
    <n v="1"/>
    <n v="2"/>
    <s v="Husband even fill be design."/>
  </r>
  <r>
    <n v="49"/>
    <x v="48"/>
    <x v="31"/>
    <x v="48"/>
    <x v="48"/>
    <x v="48"/>
    <n v="1"/>
    <n v="46"/>
    <n v="1"/>
    <n v="1"/>
    <n v="2"/>
    <s v="Why number return outside."/>
  </r>
  <r>
    <n v="50"/>
    <x v="49"/>
    <x v="32"/>
    <x v="49"/>
    <x v="49"/>
    <x v="49"/>
    <n v="1"/>
    <n v="5"/>
    <n v="1"/>
    <n v="1"/>
    <n v="2"/>
    <s v="Charge know onto while."/>
  </r>
</pivotCacheRecords>
</file>

<file path=xl/pivotCache/pivotCacheRecords4.xml><?xml version="1.0" encoding="utf-8"?>
<pivotCacheRecords xmlns="http://schemas.openxmlformats.org/spreadsheetml/2006/main" xmlns:r="http://schemas.openxmlformats.org/officeDocument/2006/relationships" count="100">
  <r>
    <n v="1"/>
    <x v="0"/>
    <n v="191"/>
    <x v="0"/>
  </r>
  <r>
    <n v="2"/>
    <x v="1"/>
    <n v="175"/>
    <x v="1"/>
  </r>
  <r>
    <n v="3"/>
    <x v="2"/>
    <n v="23"/>
    <x v="2"/>
  </r>
  <r>
    <n v="4"/>
    <x v="3"/>
    <n v="152"/>
    <x v="2"/>
  </r>
  <r>
    <n v="5"/>
    <x v="4"/>
    <n v="112"/>
    <x v="3"/>
  </r>
  <r>
    <n v="6"/>
    <x v="5"/>
    <n v="22"/>
    <x v="4"/>
  </r>
  <r>
    <n v="7"/>
    <x v="1"/>
    <n v="92"/>
    <x v="5"/>
  </r>
  <r>
    <n v="8"/>
    <x v="0"/>
    <n v="69"/>
    <x v="6"/>
  </r>
  <r>
    <n v="9"/>
    <x v="6"/>
    <n v="70"/>
    <x v="7"/>
  </r>
  <r>
    <n v="10"/>
    <x v="7"/>
    <n v="187"/>
    <x v="8"/>
  </r>
  <r>
    <n v="11"/>
    <x v="8"/>
    <n v="67"/>
    <x v="9"/>
  </r>
  <r>
    <n v="12"/>
    <x v="9"/>
    <n v="96"/>
    <x v="10"/>
  </r>
  <r>
    <n v="13"/>
    <x v="10"/>
    <n v="93"/>
    <x v="11"/>
  </r>
  <r>
    <n v="14"/>
    <x v="11"/>
    <n v="37"/>
    <x v="12"/>
  </r>
  <r>
    <n v="15"/>
    <x v="10"/>
    <n v="19"/>
    <x v="13"/>
  </r>
  <r>
    <n v="16"/>
    <x v="12"/>
    <n v="93"/>
    <x v="14"/>
  </r>
  <r>
    <n v="17"/>
    <x v="11"/>
    <n v="124"/>
    <x v="15"/>
  </r>
  <r>
    <n v="18"/>
    <x v="11"/>
    <n v="153"/>
    <x v="16"/>
  </r>
  <r>
    <n v="19"/>
    <x v="13"/>
    <n v="182"/>
    <x v="17"/>
  </r>
  <r>
    <n v="20"/>
    <x v="14"/>
    <n v="40"/>
    <x v="18"/>
  </r>
  <r>
    <n v="21"/>
    <x v="15"/>
    <n v="129"/>
    <x v="19"/>
  </r>
  <r>
    <n v="22"/>
    <x v="1"/>
    <n v="84"/>
    <x v="20"/>
  </r>
  <r>
    <n v="23"/>
    <x v="7"/>
    <n v="158"/>
    <x v="21"/>
  </r>
  <r>
    <n v="24"/>
    <x v="16"/>
    <n v="29"/>
    <x v="22"/>
  </r>
  <r>
    <n v="25"/>
    <x v="17"/>
    <n v="144"/>
    <x v="23"/>
  </r>
  <r>
    <n v="26"/>
    <x v="7"/>
    <n v="14"/>
    <x v="24"/>
  </r>
  <r>
    <n v="27"/>
    <x v="18"/>
    <n v="150"/>
    <x v="25"/>
  </r>
  <r>
    <n v="28"/>
    <x v="19"/>
    <n v="181"/>
    <x v="26"/>
  </r>
  <r>
    <n v="29"/>
    <x v="20"/>
    <n v="10"/>
    <x v="27"/>
  </r>
  <r>
    <n v="30"/>
    <x v="21"/>
    <n v="44"/>
    <x v="28"/>
  </r>
  <r>
    <n v="31"/>
    <x v="22"/>
    <n v="164"/>
    <x v="29"/>
  </r>
  <r>
    <n v="32"/>
    <x v="23"/>
    <n v="48"/>
    <x v="30"/>
  </r>
  <r>
    <n v="33"/>
    <x v="5"/>
    <n v="121"/>
    <x v="31"/>
  </r>
  <r>
    <n v="34"/>
    <x v="24"/>
    <n v="60"/>
    <x v="32"/>
  </r>
  <r>
    <n v="35"/>
    <x v="25"/>
    <n v="64"/>
    <x v="33"/>
  </r>
  <r>
    <n v="36"/>
    <x v="7"/>
    <n v="109"/>
    <x v="34"/>
  </r>
  <r>
    <n v="37"/>
    <x v="26"/>
    <n v="31"/>
    <x v="35"/>
  </r>
  <r>
    <n v="38"/>
    <x v="24"/>
    <n v="106"/>
    <x v="36"/>
  </r>
  <r>
    <n v="39"/>
    <x v="14"/>
    <n v="194"/>
    <x v="37"/>
  </r>
  <r>
    <n v="40"/>
    <x v="25"/>
    <n v="78"/>
    <x v="38"/>
  </r>
  <r>
    <n v="41"/>
    <x v="5"/>
    <n v="142"/>
    <x v="39"/>
  </r>
  <r>
    <n v="42"/>
    <x v="3"/>
    <n v="139"/>
    <x v="40"/>
  </r>
  <r>
    <n v="43"/>
    <x v="27"/>
    <n v="114"/>
    <x v="41"/>
  </r>
  <r>
    <n v="44"/>
    <x v="28"/>
    <n v="17"/>
    <x v="42"/>
  </r>
  <r>
    <n v="45"/>
    <x v="29"/>
    <n v="27"/>
    <x v="43"/>
  </r>
  <r>
    <n v="46"/>
    <x v="30"/>
    <n v="173"/>
    <x v="44"/>
  </r>
  <r>
    <n v="47"/>
    <x v="11"/>
    <n v="115"/>
    <x v="45"/>
  </r>
  <r>
    <n v="48"/>
    <x v="1"/>
    <n v="114"/>
    <x v="46"/>
  </r>
  <r>
    <n v="49"/>
    <x v="19"/>
    <n v="61"/>
    <x v="47"/>
  </r>
  <r>
    <n v="50"/>
    <x v="4"/>
    <n v="38"/>
    <x v="48"/>
  </r>
  <r>
    <n v="51"/>
    <x v="31"/>
    <n v="43"/>
    <x v="49"/>
  </r>
  <r>
    <n v="52"/>
    <x v="32"/>
    <n v="169"/>
    <x v="50"/>
  </r>
  <r>
    <n v="53"/>
    <x v="5"/>
    <n v="181"/>
    <x v="51"/>
  </r>
  <r>
    <n v="54"/>
    <x v="33"/>
    <n v="39"/>
    <x v="52"/>
  </r>
  <r>
    <n v="55"/>
    <x v="29"/>
    <n v="67"/>
    <x v="46"/>
  </r>
  <r>
    <n v="56"/>
    <x v="30"/>
    <n v="200"/>
    <x v="53"/>
  </r>
  <r>
    <n v="57"/>
    <x v="19"/>
    <n v="173"/>
    <x v="31"/>
  </r>
  <r>
    <n v="58"/>
    <x v="17"/>
    <n v="69"/>
    <x v="54"/>
  </r>
  <r>
    <n v="59"/>
    <x v="26"/>
    <n v="64"/>
    <x v="55"/>
  </r>
  <r>
    <n v="60"/>
    <x v="34"/>
    <n v="135"/>
    <x v="18"/>
  </r>
  <r>
    <n v="61"/>
    <x v="21"/>
    <n v="123"/>
    <x v="49"/>
  </r>
  <r>
    <n v="62"/>
    <x v="35"/>
    <n v="40"/>
    <x v="12"/>
  </r>
  <r>
    <n v="63"/>
    <x v="18"/>
    <n v="173"/>
    <x v="56"/>
  </r>
  <r>
    <n v="64"/>
    <x v="5"/>
    <n v="85"/>
    <x v="57"/>
  </r>
  <r>
    <n v="65"/>
    <x v="13"/>
    <n v="60"/>
    <x v="40"/>
  </r>
  <r>
    <n v="66"/>
    <x v="15"/>
    <n v="62"/>
    <x v="58"/>
  </r>
  <r>
    <n v="67"/>
    <x v="7"/>
    <n v="90"/>
    <x v="59"/>
  </r>
  <r>
    <n v="68"/>
    <x v="30"/>
    <n v="196"/>
    <x v="60"/>
  </r>
  <r>
    <n v="69"/>
    <x v="33"/>
    <n v="149"/>
    <x v="61"/>
  </r>
  <r>
    <n v="70"/>
    <x v="32"/>
    <n v="52"/>
    <x v="62"/>
  </r>
  <r>
    <n v="71"/>
    <x v="17"/>
    <n v="37"/>
    <x v="63"/>
  </r>
  <r>
    <n v="72"/>
    <x v="30"/>
    <n v="86"/>
    <x v="64"/>
  </r>
  <r>
    <n v="73"/>
    <x v="36"/>
    <n v="80"/>
    <x v="65"/>
  </r>
  <r>
    <n v="74"/>
    <x v="12"/>
    <n v="14"/>
    <x v="12"/>
  </r>
  <r>
    <n v="75"/>
    <x v="28"/>
    <n v="146"/>
    <x v="66"/>
  </r>
  <r>
    <n v="76"/>
    <x v="34"/>
    <n v="129"/>
    <x v="67"/>
  </r>
  <r>
    <n v="77"/>
    <x v="16"/>
    <n v="90"/>
    <x v="68"/>
  </r>
  <r>
    <n v="78"/>
    <x v="22"/>
    <n v="125"/>
    <x v="69"/>
  </r>
  <r>
    <n v="79"/>
    <x v="6"/>
    <n v="193"/>
    <x v="70"/>
  </r>
  <r>
    <n v="80"/>
    <x v="34"/>
    <n v="160"/>
    <x v="71"/>
  </r>
  <r>
    <n v="81"/>
    <x v="20"/>
    <n v="48"/>
    <x v="72"/>
  </r>
  <r>
    <n v="82"/>
    <x v="37"/>
    <n v="53"/>
    <x v="73"/>
  </r>
  <r>
    <n v="83"/>
    <x v="17"/>
    <n v="131"/>
    <x v="24"/>
  </r>
  <r>
    <n v="84"/>
    <x v="9"/>
    <n v="147"/>
    <x v="74"/>
  </r>
  <r>
    <n v="85"/>
    <x v="22"/>
    <n v="109"/>
    <x v="75"/>
  </r>
  <r>
    <n v="86"/>
    <x v="32"/>
    <n v="65"/>
    <x v="76"/>
  </r>
  <r>
    <n v="87"/>
    <x v="7"/>
    <n v="191"/>
    <x v="77"/>
  </r>
  <r>
    <n v="88"/>
    <x v="38"/>
    <n v="85"/>
    <x v="78"/>
  </r>
  <r>
    <n v="89"/>
    <x v="36"/>
    <n v="192"/>
    <x v="79"/>
  </r>
  <r>
    <n v="90"/>
    <x v="16"/>
    <n v="18"/>
    <x v="8"/>
  </r>
  <r>
    <n v="91"/>
    <x v="39"/>
    <n v="183"/>
    <x v="80"/>
  </r>
  <r>
    <n v="92"/>
    <x v="17"/>
    <n v="146"/>
    <x v="81"/>
  </r>
  <r>
    <n v="93"/>
    <x v="40"/>
    <n v="62"/>
    <x v="82"/>
  </r>
  <r>
    <n v="94"/>
    <x v="39"/>
    <n v="104"/>
    <x v="83"/>
  </r>
  <r>
    <n v="95"/>
    <x v="19"/>
    <n v="130"/>
    <x v="54"/>
  </r>
  <r>
    <n v="96"/>
    <x v="21"/>
    <n v="100"/>
    <x v="84"/>
  </r>
  <r>
    <n v="97"/>
    <x v="0"/>
    <n v="189"/>
    <x v="85"/>
  </r>
  <r>
    <n v="98"/>
    <x v="9"/>
    <n v="58"/>
    <x v="21"/>
  </r>
  <r>
    <n v="99"/>
    <x v="41"/>
    <n v="52"/>
    <x v="86"/>
  </r>
  <r>
    <n v="100"/>
    <x v="8"/>
    <n v="51"/>
    <x v="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N4:O10" firstHeaderRow="1" firstDataRow="1" firstDataCol="1"/>
  <pivotFields count="12">
    <pivotField dataField="1" showAll="0"/>
    <pivotField showAll="0"/>
    <pivotField showAll="0"/>
    <pivotField showAll="0"/>
    <pivotField numFmtId="165" showAll="0"/>
    <pivotField axis="axisRow" showAll="0" measureFilter="1">
      <items count="51">
        <item x="39"/>
        <item x="13"/>
        <item x="38"/>
        <item x="21"/>
        <item x="41"/>
        <item x="25"/>
        <item x="20"/>
        <item x="19"/>
        <item x="43"/>
        <item x="1"/>
        <item x="3"/>
        <item x="35"/>
        <item x="44"/>
        <item x="32"/>
        <item x="15"/>
        <item x="36"/>
        <item x="9"/>
        <item x="8"/>
        <item x="10"/>
        <item x="23"/>
        <item x="18"/>
        <item x="11"/>
        <item x="47"/>
        <item x="16"/>
        <item x="24"/>
        <item x="22"/>
        <item x="30"/>
        <item x="27"/>
        <item x="7"/>
        <item x="46"/>
        <item x="17"/>
        <item x="14"/>
        <item x="48"/>
        <item x="40"/>
        <item x="0"/>
        <item x="31"/>
        <item x="42"/>
        <item x="28"/>
        <item x="29"/>
        <item x="5"/>
        <item x="45"/>
        <item x="34"/>
        <item x="33"/>
        <item x="37"/>
        <item x="4"/>
        <item x="12"/>
        <item x="6"/>
        <item x="26"/>
        <item x="49"/>
        <item x="2"/>
        <item t="default"/>
      </items>
    </pivotField>
    <pivotField showAll="0"/>
    <pivotField showAll="0"/>
    <pivotField showAll="0"/>
    <pivotField showAll="0"/>
    <pivotField showAll="0"/>
    <pivotField showAll="0"/>
  </pivotFields>
  <rowFields count="1">
    <field x="5"/>
  </rowFields>
  <rowItems count="6">
    <i>
      <x v="22"/>
    </i>
    <i>
      <x v="29"/>
    </i>
    <i>
      <x v="32"/>
    </i>
    <i>
      <x v="40"/>
    </i>
    <i>
      <x v="48"/>
    </i>
    <i t="grand">
      <x/>
    </i>
  </rowItems>
  <colItems count="1">
    <i/>
  </colItems>
  <dataFields count="1">
    <dataField name="Sum of User_ID" fld="0" baseField="0" baseItem="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22"/>
          </reference>
        </references>
      </pivotArea>
    </chartFormat>
    <chartFormat chart="1" format="3">
      <pivotArea type="data" outline="0" fieldPosition="0">
        <references count="2">
          <reference field="4294967294" count="1" selected="0">
            <x v="0"/>
          </reference>
          <reference field="5" count="1" selected="0">
            <x v="29"/>
          </reference>
        </references>
      </pivotArea>
    </chartFormat>
    <chartFormat chart="1" format="4">
      <pivotArea type="data" outline="0" fieldPosition="0">
        <references count="2">
          <reference field="4294967294" count="1" selected="0">
            <x v="0"/>
          </reference>
          <reference field="5" count="1" selected="0">
            <x v="32"/>
          </reference>
        </references>
      </pivotArea>
    </chartFormat>
    <chartFormat chart="1" format="5">
      <pivotArea type="data" outline="0" fieldPosition="0">
        <references count="2">
          <reference field="4294967294" count="1" selected="0">
            <x v="0"/>
          </reference>
          <reference field="5" count="1" selected="0">
            <x v="40"/>
          </reference>
        </references>
      </pivotArea>
    </chartFormat>
    <chartFormat chart="1" format="6">
      <pivotArea type="data" outline="0" fieldPosition="0">
        <references count="2">
          <reference field="4294967294" count="1" selected="0">
            <x v="0"/>
          </reference>
          <reference field="5" count="1" selected="0">
            <x v="48"/>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5" count="1" selected="0">
            <x v="22"/>
          </reference>
        </references>
      </pivotArea>
    </chartFormat>
    <chartFormat chart="2" format="9">
      <pivotArea type="data" outline="0" fieldPosition="0">
        <references count="2">
          <reference field="4294967294" count="1" selected="0">
            <x v="0"/>
          </reference>
          <reference field="5" count="1" selected="0">
            <x v="29"/>
          </reference>
        </references>
      </pivotArea>
    </chartFormat>
    <chartFormat chart="2" format="10">
      <pivotArea type="data" outline="0" fieldPosition="0">
        <references count="2">
          <reference field="4294967294" count="1" selected="0">
            <x v="0"/>
          </reference>
          <reference field="5" count="1" selected="0">
            <x v="32"/>
          </reference>
        </references>
      </pivotArea>
    </chartFormat>
    <chartFormat chart="2" format="11">
      <pivotArea type="data" outline="0" fieldPosition="0">
        <references count="2">
          <reference field="4294967294" count="1" selected="0">
            <x v="0"/>
          </reference>
          <reference field="5" count="1" selected="0">
            <x v="40"/>
          </reference>
        </references>
      </pivotArea>
    </chartFormat>
    <chartFormat chart="2" format="12">
      <pivotArea type="data" outline="0" fieldPosition="0">
        <references count="2">
          <reference field="4294967294" count="1" selected="0">
            <x v="0"/>
          </reference>
          <reference field="5" count="1" selected="0">
            <x v="48"/>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L28:M71" firstHeaderRow="1" firstDataRow="1" firstDataCol="1"/>
  <pivotFields count="5">
    <pivotField showAll="0"/>
    <pivotField axis="axisRow" showAll="0">
      <items count="43">
        <item x="29"/>
        <item x="3"/>
        <item x="24"/>
        <item x="36"/>
        <item x="4"/>
        <item x="26"/>
        <item x="15"/>
        <item x="1"/>
        <item x="14"/>
        <item x="7"/>
        <item x="27"/>
        <item x="0"/>
        <item x="6"/>
        <item x="31"/>
        <item x="28"/>
        <item x="16"/>
        <item x="2"/>
        <item x="11"/>
        <item x="13"/>
        <item x="38"/>
        <item x="17"/>
        <item x="30"/>
        <item x="12"/>
        <item x="32"/>
        <item x="22"/>
        <item x="23"/>
        <item x="34"/>
        <item x="35"/>
        <item x="10"/>
        <item x="33"/>
        <item x="41"/>
        <item x="37"/>
        <item x="18"/>
        <item x="25"/>
        <item x="8"/>
        <item x="21"/>
        <item x="39"/>
        <item x="9"/>
        <item x="19"/>
        <item x="40"/>
        <item x="20"/>
        <item x="5"/>
        <item t="default"/>
      </items>
    </pivotField>
    <pivotField dataField="1" showAll="0"/>
    <pivotField numFmtId="164" showAll="0"/>
    <pivotField showAll="0" defaultSubtotal="0">
      <items count="14">
        <item x="0"/>
        <item x="1"/>
        <item x="2"/>
        <item x="3"/>
        <item x="4"/>
        <item x="5"/>
        <item x="6"/>
        <item x="7"/>
        <item x="8"/>
        <item x="9"/>
        <item x="10"/>
        <item x="11"/>
        <item x="12"/>
        <item x="13"/>
      </items>
    </pivotField>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Sum of Content_Length"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J10:J111" firstHeaderRow="1" firstDataRow="1" firstDataCol="1"/>
  <pivotFields count="5">
    <pivotField showAll="0"/>
    <pivotField showAll="0"/>
    <pivotField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defaultSubtotal="0">
      <items count="14">
        <item x="0"/>
        <item x="1"/>
        <item x="2"/>
        <item x="3"/>
        <item x="4"/>
        <item x="5"/>
        <item x="6"/>
        <item x="7"/>
        <item x="8"/>
        <item x="9"/>
        <item x="10"/>
        <item x="11"/>
        <item x="12"/>
        <item x="13"/>
      </items>
    </pivotField>
  </pivotFields>
  <rowFields count="2">
    <field x="4"/>
    <field x="3"/>
  </rowFields>
  <rowItems count="101">
    <i>
      <x v="1"/>
    </i>
    <i r="1">
      <x v="2"/>
    </i>
    <i r="1">
      <x v="3"/>
    </i>
    <i r="1">
      <x v="8"/>
    </i>
    <i r="1">
      <x v="13"/>
    </i>
    <i r="1">
      <x v="17"/>
    </i>
    <i r="1">
      <x v="18"/>
    </i>
    <i r="1">
      <x v="19"/>
    </i>
    <i r="1">
      <x v="21"/>
    </i>
    <i r="1">
      <x v="25"/>
    </i>
    <i r="1">
      <x v="29"/>
    </i>
    <i>
      <x v="2"/>
    </i>
    <i r="1">
      <x v="34"/>
    </i>
    <i r="1">
      <x v="36"/>
    </i>
    <i r="1">
      <x v="37"/>
    </i>
    <i r="1">
      <x v="43"/>
    </i>
    <i r="1">
      <x v="46"/>
    </i>
    <i r="1">
      <x v="47"/>
    </i>
    <i r="1">
      <x v="48"/>
    </i>
    <i r="1">
      <x v="50"/>
    </i>
    <i r="1">
      <x v="58"/>
    </i>
    <i r="1">
      <x v="59"/>
    </i>
    <i>
      <x v="3"/>
    </i>
    <i r="1">
      <x v="61"/>
    </i>
    <i r="1">
      <x v="66"/>
    </i>
    <i r="1">
      <x v="72"/>
    </i>
    <i r="1">
      <x v="73"/>
    </i>
    <i r="1">
      <x v="80"/>
    </i>
    <i r="1">
      <x v="81"/>
    </i>
    <i r="1">
      <x v="85"/>
    </i>
    <i r="1">
      <x v="87"/>
    </i>
    <i r="1">
      <x v="91"/>
    </i>
    <i>
      <x v="4"/>
    </i>
    <i r="1">
      <x v="94"/>
    </i>
    <i r="1">
      <x v="100"/>
    </i>
    <i r="1">
      <x v="102"/>
    </i>
    <i r="1">
      <x v="103"/>
    </i>
    <i r="1">
      <x v="104"/>
    </i>
    <i r="1">
      <x v="105"/>
    </i>
    <i r="1">
      <x v="119"/>
    </i>
    <i r="1">
      <x v="120"/>
    </i>
    <i>
      <x v="5"/>
    </i>
    <i r="1">
      <x v="123"/>
    </i>
    <i r="1">
      <x v="125"/>
    </i>
    <i r="1">
      <x v="129"/>
    </i>
    <i r="1">
      <x v="131"/>
    </i>
    <i r="1">
      <x v="132"/>
    </i>
    <i r="1">
      <x v="138"/>
    </i>
    <i r="1">
      <x v="145"/>
    </i>
    <i r="1">
      <x v="148"/>
    </i>
    <i>
      <x v="6"/>
    </i>
    <i r="1">
      <x v="156"/>
    </i>
    <i r="1">
      <x v="157"/>
    </i>
    <i r="1">
      <x v="159"/>
    </i>
    <i r="1">
      <x v="166"/>
    </i>
    <i r="1">
      <x v="177"/>
    </i>
    <i r="1">
      <x v="179"/>
    </i>
    <i>
      <x v="7"/>
    </i>
    <i r="1">
      <x v="185"/>
    </i>
    <i r="1">
      <x v="186"/>
    </i>
    <i r="1">
      <x v="191"/>
    </i>
    <i r="1">
      <x v="194"/>
    </i>
    <i>
      <x v="8"/>
    </i>
    <i r="1">
      <x v="219"/>
    </i>
    <i r="1">
      <x v="224"/>
    </i>
    <i r="1">
      <x v="231"/>
    </i>
    <i r="1">
      <x v="232"/>
    </i>
    <i r="1">
      <x v="235"/>
    </i>
    <i>
      <x v="9"/>
    </i>
    <i r="1">
      <x v="248"/>
    </i>
    <i r="1">
      <x v="249"/>
    </i>
    <i r="1">
      <x v="254"/>
    </i>
    <i r="1">
      <x v="260"/>
    </i>
    <i r="1">
      <x v="263"/>
    </i>
    <i r="1">
      <x v="273"/>
    </i>
    <i>
      <x v="10"/>
    </i>
    <i r="1">
      <x v="275"/>
    </i>
    <i r="1">
      <x v="281"/>
    </i>
    <i r="1">
      <x v="282"/>
    </i>
    <i r="1">
      <x v="284"/>
    </i>
    <i r="1">
      <x v="291"/>
    </i>
    <i r="1">
      <x v="296"/>
    </i>
    <i r="1">
      <x v="301"/>
    </i>
    <i r="1">
      <x v="305"/>
    </i>
    <i>
      <x v="11"/>
    </i>
    <i r="1">
      <x v="317"/>
    </i>
    <i r="1">
      <x v="318"/>
    </i>
    <i r="1">
      <x v="325"/>
    </i>
    <i r="1">
      <x v="326"/>
    </i>
    <i r="1">
      <x v="327"/>
    </i>
    <i r="1">
      <x v="330"/>
    </i>
    <i r="1">
      <x v="333"/>
    </i>
    <i r="1">
      <x v="335"/>
    </i>
    <i>
      <x v="12"/>
    </i>
    <i r="1">
      <x v="338"/>
    </i>
    <i r="1">
      <x v="339"/>
    </i>
    <i r="1">
      <x v="342"/>
    </i>
    <i r="1">
      <x v="348"/>
    </i>
    <i r="1">
      <x v="352"/>
    </i>
    <i r="1">
      <x v="35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J3:L4" firstHeaderRow="0" firstDataRow="1" firstDataCol="0"/>
  <pivotFields count="12">
    <pivotField dataField="1" showAll="0"/>
    <pivotField showAll="0">
      <items count="51">
        <item x="24"/>
        <item x="8"/>
        <item x="18"/>
        <item x="20"/>
        <item x="33"/>
        <item x="9"/>
        <item x="37"/>
        <item x="6"/>
        <item x="0"/>
        <item x="15"/>
        <item x="21"/>
        <item x="7"/>
        <item x="10"/>
        <item x="5"/>
        <item x="19"/>
        <item x="1"/>
        <item x="32"/>
        <item x="3"/>
        <item x="22"/>
        <item x="27"/>
        <item x="35"/>
        <item x="34"/>
        <item x="41"/>
        <item x="36"/>
        <item x="31"/>
        <item x="4"/>
        <item x="25"/>
        <item x="11"/>
        <item x="17"/>
        <item x="48"/>
        <item x="23"/>
        <item x="47"/>
        <item x="44"/>
        <item x="2"/>
        <item x="12"/>
        <item x="40"/>
        <item x="14"/>
        <item x="46"/>
        <item x="16"/>
        <item x="28"/>
        <item x="42"/>
        <item x="26"/>
        <item x="49"/>
        <item x="30"/>
        <item x="38"/>
        <item x="45"/>
        <item x="29"/>
        <item x="43"/>
        <item x="13"/>
        <item x="39"/>
        <item t="default"/>
      </items>
    </pivotField>
    <pivotField showAll="0">
      <items count="34">
        <item x="26"/>
        <item x="18"/>
        <item x="24"/>
        <item x="22"/>
        <item x="4"/>
        <item x="9"/>
        <item x="3"/>
        <item x="21"/>
        <item x="10"/>
        <item x="23"/>
        <item x="12"/>
        <item x="16"/>
        <item x="6"/>
        <item x="0"/>
        <item x="7"/>
        <item x="2"/>
        <item x="27"/>
        <item x="14"/>
        <item x="8"/>
        <item x="1"/>
        <item x="25"/>
        <item x="11"/>
        <item x="30"/>
        <item x="32"/>
        <item x="5"/>
        <item x="19"/>
        <item x="13"/>
        <item x="20"/>
        <item x="29"/>
        <item x="31"/>
        <item x="28"/>
        <item x="17"/>
        <item x="15"/>
        <item t="default"/>
      </items>
    </pivotField>
    <pivotField showAll="0">
      <items count="51">
        <item x="26"/>
        <item x="27"/>
        <item x="14"/>
        <item x="41"/>
        <item x="10"/>
        <item x="36"/>
        <item x="32"/>
        <item x="9"/>
        <item x="37"/>
        <item x="19"/>
        <item x="49"/>
        <item x="42"/>
        <item x="21"/>
        <item x="38"/>
        <item x="15"/>
        <item x="2"/>
        <item x="29"/>
        <item x="33"/>
        <item x="4"/>
        <item x="39"/>
        <item x="18"/>
        <item x="34"/>
        <item x="24"/>
        <item x="30"/>
        <item x="35"/>
        <item x="43"/>
        <item x="6"/>
        <item x="13"/>
        <item x="16"/>
        <item x="28"/>
        <item x="46"/>
        <item x="12"/>
        <item x="22"/>
        <item x="48"/>
        <item x="3"/>
        <item x="7"/>
        <item x="47"/>
        <item x="8"/>
        <item x="40"/>
        <item x="1"/>
        <item x="5"/>
        <item x="17"/>
        <item x="31"/>
        <item x="11"/>
        <item x="45"/>
        <item x="20"/>
        <item x="23"/>
        <item x="0"/>
        <item x="25"/>
        <item x="44"/>
        <item t="default"/>
      </items>
    </pivotField>
    <pivotField numFmtId="165" showAll="0">
      <items count="51">
        <item x="6"/>
        <item x="27"/>
        <item x="38"/>
        <item x="16"/>
        <item x="42"/>
        <item x="2"/>
        <item x="32"/>
        <item x="29"/>
        <item x="36"/>
        <item x="1"/>
        <item x="46"/>
        <item x="0"/>
        <item x="9"/>
        <item x="15"/>
        <item x="8"/>
        <item x="11"/>
        <item x="28"/>
        <item x="40"/>
        <item x="41"/>
        <item x="39"/>
        <item x="14"/>
        <item x="25"/>
        <item x="44"/>
        <item x="18"/>
        <item x="5"/>
        <item x="30"/>
        <item x="10"/>
        <item x="49"/>
        <item x="22"/>
        <item x="33"/>
        <item x="23"/>
        <item x="12"/>
        <item x="19"/>
        <item x="7"/>
        <item x="17"/>
        <item x="45"/>
        <item x="34"/>
        <item x="35"/>
        <item x="43"/>
        <item x="47"/>
        <item x="3"/>
        <item x="21"/>
        <item x="48"/>
        <item x="13"/>
        <item x="37"/>
        <item x="26"/>
        <item x="4"/>
        <item x="24"/>
        <item x="20"/>
        <item x="31"/>
        <item t="default"/>
      </items>
    </pivotField>
    <pivotField showAll="0">
      <items count="51">
        <item x="39"/>
        <item x="13"/>
        <item x="38"/>
        <item x="21"/>
        <item x="41"/>
        <item x="25"/>
        <item x="20"/>
        <item x="19"/>
        <item x="43"/>
        <item x="1"/>
        <item x="3"/>
        <item x="35"/>
        <item x="44"/>
        <item x="32"/>
        <item x="15"/>
        <item x="36"/>
        <item x="9"/>
        <item x="8"/>
        <item x="10"/>
        <item x="23"/>
        <item x="18"/>
        <item x="11"/>
        <item x="47"/>
        <item x="16"/>
        <item x="24"/>
        <item x="22"/>
        <item x="30"/>
        <item x="27"/>
        <item x="7"/>
        <item x="46"/>
        <item x="17"/>
        <item x="14"/>
        <item x="48"/>
        <item x="40"/>
        <item x="0"/>
        <item x="31"/>
        <item x="42"/>
        <item x="28"/>
        <item x="29"/>
        <item x="5"/>
        <item x="45"/>
        <item x="34"/>
        <item x="33"/>
        <item x="37"/>
        <item x="4"/>
        <item x="12"/>
        <item x="6"/>
        <item x="26"/>
        <item x="49"/>
        <item x="2"/>
        <item t="default"/>
      </items>
    </pivotField>
    <pivotField showAll="0"/>
    <pivotField showAll="0"/>
    <pivotField dataField="1" showAll="0"/>
    <pivotField dataField="1" showAll="0"/>
    <pivotField showAll="0"/>
    <pivotField showAll="0"/>
  </pivotFields>
  <rowItems count="1">
    <i/>
  </rowItems>
  <colFields count="1">
    <field x="-2"/>
  </colFields>
  <colItems count="3">
    <i>
      <x/>
    </i>
    <i i="1">
      <x v="1"/>
    </i>
    <i i="2">
      <x v="2"/>
    </i>
  </colItems>
  <dataFields count="3">
    <dataField name="Sum of commants count" fld="9" baseField="0" baseItem="0"/>
    <dataField name="Sum of likes count" fld="8" baseField="0" baseItem="0"/>
    <dataField name="Sum of User_ID" fld="0"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G3:H14" firstHeaderRow="1" firstDataRow="1" firstDataCol="1"/>
  <pivotFields count="4">
    <pivotField dataField="1" showAll="0"/>
    <pivotField showAll="0"/>
    <pivotField axis="axisRow" showAll="0" measureFilter="1">
      <items count="79">
        <item x="12"/>
        <item x="69"/>
        <item x="63"/>
        <item x="66"/>
        <item x="1"/>
        <item x="64"/>
        <item x="47"/>
        <item x="77"/>
        <item x="29"/>
        <item x="48"/>
        <item x="18"/>
        <item x="33"/>
        <item x="24"/>
        <item x="45"/>
        <item x="23"/>
        <item x="30"/>
        <item x="52"/>
        <item x="38"/>
        <item x="36"/>
        <item x="65"/>
        <item x="76"/>
        <item x="4"/>
        <item x="31"/>
        <item x="56"/>
        <item x="19"/>
        <item x="27"/>
        <item x="0"/>
        <item x="16"/>
        <item x="61"/>
        <item x="32"/>
        <item x="58"/>
        <item x="15"/>
        <item x="55"/>
        <item x="26"/>
        <item x="46"/>
        <item x="71"/>
        <item x="51"/>
        <item x="37"/>
        <item x="10"/>
        <item x="17"/>
        <item x="62"/>
        <item x="70"/>
        <item x="35"/>
        <item x="41"/>
        <item x="40"/>
        <item x="75"/>
        <item x="22"/>
        <item x="3"/>
        <item x="54"/>
        <item x="6"/>
        <item x="67"/>
        <item x="57"/>
        <item x="60"/>
        <item x="34"/>
        <item x="59"/>
        <item x="72"/>
        <item x="13"/>
        <item x="11"/>
        <item x="20"/>
        <item x="39"/>
        <item x="2"/>
        <item x="49"/>
        <item x="28"/>
        <item x="25"/>
        <item x="68"/>
        <item x="73"/>
        <item x="74"/>
        <item x="5"/>
        <item x="42"/>
        <item x="7"/>
        <item x="43"/>
        <item x="21"/>
        <item x="50"/>
        <item x="44"/>
        <item x="9"/>
        <item x="8"/>
        <item x="53"/>
        <item x="14"/>
        <item t="default"/>
      </items>
    </pivotField>
    <pivotField numFmtId="164" showAll="0"/>
  </pivotFields>
  <rowFields count="1">
    <field x="2"/>
  </rowFields>
  <rowItems count="11">
    <i>
      <x v="6"/>
    </i>
    <i>
      <x v="14"/>
    </i>
    <i>
      <x v="26"/>
    </i>
    <i>
      <x v="34"/>
    </i>
    <i>
      <x v="39"/>
    </i>
    <i>
      <x v="63"/>
    </i>
    <i>
      <x v="66"/>
    </i>
    <i>
      <x v="70"/>
    </i>
    <i>
      <x v="71"/>
    </i>
    <i>
      <x v="72"/>
    </i>
    <i t="grand">
      <x/>
    </i>
  </rowItems>
  <colItems count="1">
    <i/>
  </colItems>
  <dataFields count="1">
    <dataField name="Sum of Like_ID"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 ">
  <location ref="D3:E79" firstHeaderRow="1" firstDataRow="1" firstDataCol="1"/>
  <pivotFields count="6">
    <pivotField dataField="1" showAll="0"/>
    <pivotField axis="axisRow" showAll="0">
      <items count="76">
        <item x="13"/>
        <item x="74"/>
        <item x="27"/>
        <item x="60"/>
        <item x="53"/>
        <item x="43"/>
        <item x="56"/>
        <item x="30"/>
        <item x="70"/>
        <item x="57"/>
        <item x="51"/>
        <item x="54"/>
        <item x="39"/>
        <item x="10"/>
        <item x="59"/>
        <item x="7"/>
        <item x="47"/>
        <item x="36"/>
        <item x="17"/>
        <item x="19"/>
        <item x="55"/>
        <item x="61"/>
        <item x="40"/>
        <item x="41"/>
        <item x="14"/>
        <item x="49"/>
        <item x="12"/>
        <item x="37"/>
        <item x="50"/>
        <item x="6"/>
        <item x="26"/>
        <item x="38"/>
        <item x="67"/>
        <item x="46"/>
        <item x="9"/>
        <item x="64"/>
        <item x="28"/>
        <item x="69"/>
        <item x="35"/>
        <item x="25"/>
        <item x="52"/>
        <item x="62"/>
        <item x="11"/>
        <item x="45"/>
        <item x="8"/>
        <item x="32"/>
        <item x="65"/>
        <item x="58"/>
        <item x="0"/>
        <item x="16"/>
        <item x="3"/>
        <item x="42"/>
        <item x="33"/>
        <item x="63"/>
        <item x="1"/>
        <item x="68"/>
        <item x="4"/>
        <item x="34"/>
        <item x="44"/>
        <item x="23"/>
        <item x="5"/>
        <item x="20"/>
        <item x="72"/>
        <item x="15"/>
        <item x="21"/>
        <item x="31"/>
        <item x="2"/>
        <item x="66"/>
        <item x="29"/>
        <item x="18"/>
        <item x="22"/>
        <item x="24"/>
        <item x="73"/>
        <item x="48"/>
        <item x="71"/>
        <item t="default"/>
      </items>
    </pivotField>
    <pivotField showAll="0"/>
    <pivotField showAll="0"/>
    <pivotField numFmtId="164" showAll="0"/>
    <pivotField showAll="0"/>
  </pivotFields>
  <rowFields count="1">
    <field x="1"/>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Items count="1">
    <i/>
  </colItems>
  <dataFields count="1">
    <dataField name="Sum of Comment_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Likes_by_Post"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82" firstHeaderRow="1" firstDataRow="1" firstDataCol="1"/>
  <pivotFields count="4">
    <pivotField dataField="1" showAll="0"/>
    <pivotField showAll="0"/>
    <pivotField axis="axisRow" showAll="0">
      <items count="79">
        <item x="12"/>
        <item x="69"/>
        <item x="63"/>
        <item x="66"/>
        <item x="1"/>
        <item x="64"/>
        <item x="47"/>
        <item x="77"/>
        <item x="29"/>
        <item x="48"/>
        <item x="18"/>
        <item x="33"/>
        <item x="24"/>
        <item x="45"/>
        <item x="23"/>
        <item x="30"/>
        <item x="52"/>
        <item x="38"/>
        <item x="36"/>
        <item x="65"/>
        <item x="76"/>
        <item x="4"/>
        <item x="31"/>
        <item x="56"/>
        <item x="19"/>
        <item x="27"/>
        <item x="0"/>
        <item x="16"/>
        <item x="61"/>
        <item x="32"/>
        <item x="58"/>
        <item x="15"/>
        <item x="55"/>
        <item x="26"/>
        <item x="46"/>
        <item x="71"/>
        <item x="51"/>
        <item x="37"/>
        <item x="10"/>
        <item x="17"/>
        <item x="62"/>
        <item x="70"/>
        <item x="35"/>
        <item x="41"/>
        <item x="40"/>
        <item x="75"/>
        <item x="22"/>
        <item x="3"/>
        <item x="54"/>
        <item x="6"/>
        <item x="67"/>
        <item x="57"/>
        <item x="60"/>
        <item x="34"/>
        <item x="59"/>
        <item x="72"/>
        <item x="13"/>
        <item x="11"/>
        <item x="20"/>
        <item x="39"/>
        <item x="2"/>
        <item x="49"/>
        <item x="28"/>
        <item x="25"/>
        <item x="68"/>
        <item x="73"/>
        <item x="74"/>
        <item x="5"/>
        <item x="42"/>
        <item x="7"/>
        <item x="43"/>
        <item x="21"/>
        <item x="50"/>
        <item x="44"/>
        <item x="9"/>
        <item x="8"/>
        <item x="53"/>
        <item x="14"/>
        <item t="default"/>
      </items>
    </pivotField>
    <pivotField numFmtId="164" showAll="0">
      <items count="120">
        <item x="69"/>
        <item x="1"/>
        <item x="40"/>
        <item x="76"/>
        <item x="112"/>
        <item x="43"/>
        <item x="5"/>
        <item x="71"/>
        <item x="56"/>
        <item x="46"/>
        <item x="60"/>
        <item x="4"/>
        <item x="108"/>
        <item x="84"/>
        <item x="39"/>
        <item x="52"/>
        <item x="48"/>
        <item x="92"/>
        <item x="106"/>
        <item x="22"/>
        <item x="2"/>
        <item x="55"/>
        <item x="58"/>
        <item x="26"/>
        <item x="88"/>
        <item x="97"/>
        <item x="44"/>
        <item x="12"/>
        <item x="70"/>
        <item x="118"/>
        <item x="34"/>
        <item x="30"/>
        <item x="20"/>
        <item x="110"/>
        <item x="0"/>
        <item x="72"/>
        <item x="75"/>
        <item x="7"/>
        <item x="16"/>
        <item x="98"/>
        <item x="91"/>
        <item x="62"/>
        <item x="81"/>
        <item x="37"/>
        <item x="66"/>
        <item x="23"/>
        <item x="116"/>
        <item x="19"/>
        <item x="82"/>
        <item x="13"/>
        <item x="114"/>
        <item x="85"/>
        <item x="27"/>
        <item x="65"/>
        <item x="100"/>
        <item x="17"/>
        <item x="50"/>
        <item x="10"/>
        <item x="54"/>
        <item x="109"/>
        <item x="61"/>
        <item x="73"/>
        <item x="47"/>
        <item x="32"/>
        <item x="24"/>
        <item x="67"/>
        <item x="86"/>
        <item x="53"/>
        <item x="59"/>
        <item x="80"/>
        <item x="117"/>
        <item x="68"/>
        <item x="90"/>
        <item x="104"/>
        <item x="57"/>
        <item x="99"/>
        <item x="14"/>
        <item x="93"/>
        <item x="35"/>
        <item x="31"/>
        <item x="15"/>
        <item x="45"/>
        <item x="74"/>
        <item x="64"/>
        <item x="41"/>
        <item x="8"/>
        <item x="94"/>
        <item x="49"/>
        <item x="103"/>
        <item x="105"/>
        <item x="29"/>
        <item x="102"/>
        <item x="3"/>
        <item x="21"/>
        <item x="115"/>
        <item x="63"/>
        <item x="96"/>
        <item x="83"/>
        <item x="42"/>
        <item x="79"/>
        <item x="18"/>
        <item x="107"/>
        <item x="77"/>
        <item x="87"/>
        <item x="9"/>
        <item x="28"/>
        <item x="6"/>
        <item x="25"/>
        <item x="113"/>
        <item x="33"/>
        <item x="38"/>
        <item x="51"/>
        <item x="111"/>
        <item x="101"/>
        <item x="89"/>
        <item x="78"/>
        <item x="11"/>
        <item x="36"/>
        <item x="95"/>
        <item t="default"/>
      </items>
    </pivotField>
  </pivotFields>
  <rowFields count="1">
    <field x="2"/>
  </rowFields>
  <rowItems count="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t="grand">
      <x/>
    </i>
  </rowItems>
  <colItems count="1">
    <i/>
  </colItems>
  <dataFields count="1">
    <dataField name="Sum of Like_ID"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ost_Date" sourceName="Post_Date">
  <pivotTables>
    <pivotTable tabId="6" name="PivotTable5"/>
  </pivotTables>
  <data>
    <tabular pivotCacheId="1">
      <items count="368">
        <i x="131" s="1"/>
        <i x="284" s="1"/>
        <i x="254" s="1"/>
        <i x="102" s="1"/>
        <i x="224" s="1"/>
        <i x="132" s="1"/>
        <i x="103" s="1"/>
        <i x="43" s="1"/>
        <i x="194" s="1"/>
        <i x="72" s="1"/>
        <i x="317" s="1"/>
        <i x="104" s="1"/>
        <i x="348" s="1"/>
        <i x="13" s="1"/>
        <i x="73" s="1"/>
        <i x="318" s="1"/>
        <i x="105" s="1"/>
        <i x="166" s="1"/>
        <i x="46" s="1"/>
        <i x="47" s="1"/>
        <i x="260" s="1"/>
        <i x="352" s="1"/>
        <i x="48" s="1"/>
        <i x="17" s="1"/>
        <i x="138" s="1"/>
        <i x="291" s="1"/>
        <i x="231" s="1"/>
        <i x="18" s="1"/>
        <i x="232" s="1"/>
        <i x="50" s="1"/>
        <i x="19" s="1"/>
        <i x="263" s="1"/>
        <i x="61" s="1"/>
        <i x="275" s="1"/>
        <i x="80" s="1"/>
        <i x="325" s="1"/>
        <i x="356" s="1"/>
        <i x="21" s="1"/>
        <i x="81" s="1"/>
        <i x="326" s="1"/>
        <i x="235" s="1"/>
        <i x="327" s="1"/>
        <i x="296" s="1"/>
        <i x="145" s="1"/>
        <i x="25" s="1"/>
        <i x="177" s="1"/>
        <i x="85" s="1"/>
        <i x="330" s="1"/>
        <i x="58" s="1"/>
        <i x="179" s="1"/>
        <i x="87" s="1"/>
        <i x="148" s="1"/>
        <i x="301" s="1"/>
        <i x="119" s="1"/>
        <i x="59" s="1"/>
        <i x="333" s="1"/>
        <i x="120" s="1"/>
        <i x="29" s="1"/>
        <i x="273" s="1"/>
        <i x="2" s="1"/>
        <i x="123" s="1"/>
        <i x="335" s="1"/>
        <i x="91" s="1"/>
        <i x="305" s="1"/>
        <i x="94" s="1"/>
        <i x="338" s="1"/>
        <i x="34" s="1"/>
        <i x="3" s="1"/>
        <i x="185" s="1"/>
        <i x="339" s="1"/>
        <i x="186" s="1"/>
        <i x="156" s="1"/>
        <i x="125" s="1"/>
        <i x="248" s="1"/>
        <i x="36" s="1"/>
        <i x="157" s="1"/>
        <i x="249" s="1"/>
        <i x="219" s="1"/>
        <i x="37" s="1"/>
        <i x="66" s="1"/>
        <i x="342" s="1"/>
        <i x="159" s="1"/>
        <i x="281" s="1"/>
        <i x="8" s="1"/>
        <i x="129" s="1"/>
        <i x="282" s="1"/>
        <i x="100" s="1"/>
        <i x="191" s="1"/>
        <i x="0" s="1" nd="1"/>
        <i x="367" s="1" nd="1"/>
        <i x="101" s="1" nd="1"/>
        <i x="223" s="1" nd="1"/>
        <i x="345" s="1" nd="1"/>
        <i x="41" s="1" nd="1"/>
        <i x="10" s="1" nd="1"/>
        <i x="192" s="1" nd="1"/>
        <i x="162" s="1" nd="1"/>
        <i x="70" s="1" nd="1"/>
        <i x="315" s="1" nd="1"/>
        <i x="346" s="1" nd="1"/>
        <i x="42" s="1" nd="1"/>
        <i x="11" s="1" nd="1"/>
        <i x="193" s="1" nd="1"/>
        <i x="163" s="1" nd="1"/>
        <i x="71" s="1" nd="1"/>
        <i x="316" s="1" nd="1"/>
        <i x="285" s="1" nd="1"/>
        <i x="255" s="1" nd="1"/>
        <i x="225" s="1" nd="1"/>
        <i x="347" s="1" nd="1"/>
        <i x="12" s="1" nd="1"/>
        <i x="164" s="1" nd="1"/>
        <i x="133" s="1" nd="1"/>
        <i x="286" s="1" nd="1"/>
        <i x="256" s="1" nd="1"/>
        <i x="226" s="1" nd="1"/>
        <i x="44" s="1" nd="1"/>
        <i x="195" s="1" nd="1"/>
        <i x="165" s="1" nd="1"/>
        <i x="134" s="1" nd="1"/>
        <i x="287" s="1" nd="1"/>
        <i x="257" s="1" nd="1"/>
        <i x="227" s="1" nd="1"/>
        <i x="349" s="1" nd="1"/>
        <i x="45" s="1" nd="1"/>
        <i x="14" s="1" nd="1"/>
        <i x="196" s="1" nd="1"/>
        <i x="74" s="1" nd="1"/>
        <i x="135" s="1" nd="1"/>
        <i x="319" s="1" nd="1"/>
        <i x="288" s="1" nd="1"/>
        <i x="258" s="1" nd="1"/>
        <i x="106" s="1" nd="1"/>
        <i x="228" s="1" nd="1"/>
        <i x="350" s="1" nd="1"/>
        <i x="15" s="1" nd="1"/>
        <i x="197" s="1" nd="1"/>
        <i x="167" s="1" nd="1"/>
        <i x="75" s="1" nd="1"/>
        <i x="136" s="1" nd="1"/>
        <i x="320" s="1" nd="1"/>
        <i x="289" s="1" nd="1"/>
        <i x="259" s="1" nd="1"/>
        <i x="107" s="1" nd="1"/>
        <i x="229" s="1" nd="1"/>
        <i x="351" s="1" nd="1"/>
        <i x="16" s="1" nd="1"/>
        <i x="198" s="1" nd="1"/>
        <i x="168" s="1" nd="1"/>
        <i x="76" s="1" nd="1"/>
        <i x="137" s="1" nd="1"/>
        <i x="321" s="1" nd="1"/>
        <i x="290" s="1" nd="1"/>
        <i x="108" s="1" nd="1"/>
        <i x="230" s="1" nd="1"/>
        <i x="199" s="1" nd="1"/>
        <i x="169" s="1" nd="1"/>
        <i x="77" s="1" nd="1"/>
        <i x="322" s="1" nd="1"/>
        <i x="261" s="1" nd="1"/>
        <i x="109" s="1" nd="1"/>
        <i x="353" s="1" nd="1"/>
        <i x="49" s="1" nd="1"/>
        <i x="200" s="1" nd="1"/>
        <i x="170" s="1" nd="1"/>
        <i x="78" s="1" nd="1"/>
        <i x="139" s="1" nd="1"/>
        <i x="323" s="1" nd="1"/>
        <i x="292" s="1" nd="1"/>
        <i x="262" s="1" nd="1"/>
        <i x="110" s="1" nd="1"/>
        <i x="354" s="1" nd="1"/>
        <i x="201" s="1" nd="1"/>
        <i x="171" s="1" nd="1"/>
        <i x="79" s="1" nd="1"/>
        <i x="140" s="1" nd="1"/>
        <i x="324" s="1" nd="1"/>
        <i x="293" s="1" nd="1"/>
        <i x="92" s="1" nd="1"/>
        <i x="214" s="1" nd="1"/>
        <i x="336" s="1" nd="1"/>
        <i x="32" s="1" nd="1"/>
        <i x="1" s="1" nd="1"/>
        <i x="183" s="1" nd="1"/>
        <i x="153" s="1" nd="1"/>
        <i x="122" s="1" nd="1"/>
        <i x="306" s="1" nd="1"/>
        <i x="245" s="1" nd="1"/>
        <i x="111" s="1" nd="1"/>
        <i x="233" s="1" nd="1"/>
        <i x="355" s="1" nd="1"/>
        <i x="51" s="1" nd="1"/>
        <i x="20" s="1" nd="1"/>
        <i x="202" s="1" nd="1"/>
        <i x="172" s="1" nd="1"/>
        <i x="141" s="1" nd="1"/>
        <i x="294" s="1" nd="1"/>
        <i x="264" s="1" nd="1"/>
        <i x="112" s="1" nd="1"/>
        <i x="234" s="1" nd="1"/>
        <i x="52" s="1" nd="1"/>
        <i x="203" s="1" nd="1"/>
        <i x="173" s="1" nd="1"/>
        <i x="142" s="1" nd="1"/>
        <i x="295" s="1" nd="1"/>
        <i x="265" s="1" nd="1"/>
        <i x="113" s="1" nd="1"/>
        <i x="357" s="1" nd="1"/>
        <i x="53" s="1" nd="1"/>
        <i x="22" s="1" nd="1"/>
        <i x="204" s="1" nd="1"/>
        <i x="174" s="1" nd="1"/>
        <i x="82" s="1" nd="1"/>
        <i x="143" s="1" nd="1"/>
        <i x="266" s="1" nd="1"/>
        <i x="114" s="1" nd="1"/>
        <i x="236" s="1" nd="1"/>
        <i x="358" s="1" nd="1"/>
        <i x="54" s="1" nd="1"/>
        <i x="23" s="1" nd="1"/>
        <i x="205" s="1" nd="1"/>
        <i x="175" s="1" nd="1"/>
        <i x="83" s="1" nd="1"/>
        <i x="144" s="1" nd="1"/>
        <i x="328" s="1" nd="1"/>
        <i x="297" s="1" nd="1"/>
        <i x="267" s="1" nd="1"/>
        <i x="115" s="1" nd="1"/>
        <i x="237" s="1" nd="1"/>
        <i x="359" s="1" nd="1"/>
        <i x="55" s="1" nd="1"/>
        <i x="24" s="1" nd="1"/>
        <i x="206" s="1" nd="1"/>
        <i x="176" s="1" nd="1"/>
        <i x="84" s="1" nd="1"/>
        <i x="329" s="1" nd="1"/>
        <i x="298" s="1" nd="1"/>
        <i x="268" s="1" nd="1"/>
        <i x="116" s="1" nd="1"/>
        <i x="238" s="1" nd="1"/>
        <i x="360" s="1" nd="1"/>
        <i x="56" s="1" nd="1"/>
        <i x="207" s="1" nd="1"/>
        <i x="146" s="1" nd="1"/>
        <i x="299" s="1" nd="1"/>
        <i x="269" s="1" nd="1"/>
        <i x="117" s="1" nd="1"/>
        <i x="239" s="1" nd="1"/>
        <i x="361" s="1" nd="1"/>
        <i x="57" s="1" nd="1"/>
        <i x="26" s="1" nd="1"/>
        <i x="208" s="1" nd="1"/>
        <i x="178" s="1" nd="1"/>
        <i x="86" s="1" nd="1"/>
        <i x="147" s="1" nd="1"/>
        <i x="331" s="1" nd="1"/>
        <i x="300" s="1" nd="1"/>
        <i x="270" s="1" nd="1"/>
        <i x="118" s="1" nd="1"/>
        <i x="240" s="1" nd="1"/>
        <i x="362" s="1" nd="1"/>
        <i x="27" s="1" nd="1"/>
        <i x="209" s="1" nd="1"/>
        <i x="332" s="1" nd="1"/>
        <i x="271" s="1" nd="1"/>
        <i x="241" s="1" nd="1"/>
        <i x="363" s="1" nd="1"/>
        <i x="28" s="1" nd="1"/>
        <i x="210" s="1" nd="1"/>
        <i x="180" s="1" nd="1"/>
        <i x="88" s="1" nd="1"/>
        <i x="149" s="1" nd="1"/>
        <i x="302" s="1" nd="1"/>
        <i x="272" s="1" nd="1"/>
        <i x="242" s="1" nd="1"/>
        <i x="364" s="1" nd="1"/>
        <i x="60" s="1" nd="1"/>
        <i x="211" s="1" nd="1"/>
        <i x="181" s="1" nd="1"/>
        <i x="89" s="1" nd="1"/>
        <i x="150" s="1" nd="1"/>
        <i x="334" s="1" nd="1"/>
        <i x="303" s="1" nd="1"/>
        <i x="93" s="1" nd="1"/>
        <i x="215" s="1" nd="1"/>
        <i x="337" s="1" nd="1"/>
        <i x="33" s="1" nd="1"/>
        <i x="184" s="1" nd="1"/>
        <i x="154" s="1" nd="1"/>
        <i x="62" s="1" nd="1"/>
        <i x="307" s="1" nd="1"/>
        <i x="276" s="1" nd="1"/>
        <i x="246" s="1" nd="1"/>
        <i x="121" s="1" nd="1"/>
        <i x="243" s="1" nd="1"/>
        <i x="365" s="1" nd="1"/>
        <i x="30" s="1" nd="1"/>
        <i x="212" s="1" nd="1"/>
        <i x="182" s="1" nd="1"/>
        <i x="90" s="1" nd="1"/>
        <i x="151" s="1" nd="1"/>
        <i x="304" s="1" nd="1"/>
        <i x="274" s="1" nd="1"/>
        <i x="244" s="1" nd="1"/>
        <i x="366" s="1" nd="1"/>
        <i x="31" s="1" nd="1"/>
        <i x="213" s="1" nd="1"/>
        <i x="152" s="1" nd="1"/>
        <i x="216" s="1" nd="1"/>
        <i x="155" s="1" nd="1"/>
        <i x="63" s="1" nd="1"/>
        <i x="124" s="1" nd="1"/>
        <i x="308" s="1" nd="1"/>
        <i x="277" s="1" nd="1"/>
        <i x="247" s="1" nd="1"/>
        <i x="95" s="1" nd="1"/>
        <i x="217" s="1" nd="1"/>
        <i x="35" s="1" nd="1"/>
        <i x="4" s="1" nd="1"/>
        <i x="64" s="1" nd="1"/>
        <i x="309" s="1" nd="1"/>
        <i x="278" s="1" nd="1"/>
        <i x="96" s="1" nd="1"/>
        <i x="218" s="1" nd="1"/>
        <i x="340" s="1" nd="1"/>
        <i x="5" s="1" nd="1"/>
        <i x="187" s="1" nd="1"/>
        <i x="65" s="1" nd="1"/>
        <i x="126" s="1" nd="1"/>
        <i x="310" s="1" nd="1"/>
        <i x="279" s="1" nd="1"/>
        <i x="97" s="1" nd="1"/>
        <i x="341" s="1" nd="1"/>
        <i x="6" s="1" nd="1"/>
        <i x="188" s="1" nd="1"/>
        <i x="158" s="1" nd="1"/>
        <i x="127" s="1" nd="1"/>
        <i x="311" s="1" nd="1"/>
        <i x="280" s="1" nd="1"/>
        <i x="250" s="1" nd="1"/>
        <i x="98" s="1" nd="1"/>
        <i x="220" s="1" nd="1"/>
        <i x="38" s="1" nd="1"/>
        <i x="7" s="1" nd="1"/>
        <i x="189" s="1" nd="1"/>
        <i x="67" s="1" nd="1"/>
        <i x="128" s="1" nd="1"/>
        <i x="312" s="1" nd="1"/>
        <i x="251" s="1" nd="1"/>
        <i x="99" s="1" nd="1"/>
        <i x="221" s="1" nd="1"/>
        <i x="343" s="1" nd="1"/>
        <i x="39" s="1" nd="1"/>
        <i x="190" s="1" nd="1"/>
        <i x="160" s="1" nd="1"/>
        <i x="68" s="1" nd="1"/>
        <i x="313" s="1" nd="1"/>
        <i x="252" s="1" nd="1"/>
        <i x="222" s="1" nd="1"/>
        <i x="344" s="1" nd="1"/>
        <i x="40" s="1" nd="1"/>
        <i x="9" s="1" nd="1"/>
        <i x="161" s="1" nd="1"/>
        <i x="69" s="1" nd="1"/>
        <i x="130" s="1" nd="1"/>
        <i x="314" s="1" nd="1"/>
        <i x="283" s="1" nd="1"/>
        <i x="25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ost_Date" cache="Slicer_Post_Date" caption="Post_Date" rowHeight="234950"/>
</slicers>
</file>

<file path=xl/tables/table1.xml><?xml version="1.0" encoding="utf-8"?>
<table xmlns="http://schemas.openxmlformats.org/spreadsheetml/2006/main" id="1" name="Table1" displayName="Table1" ref="A1:L51" totalsRowShown="0" headerRowDxfId="31" headerRowBorderDxfId="32" tableBorderDxfId="33">
  <autoFilter ref="A1:L51"/>
  <tableColumns count="12">
    <tableColumn id="1" name="User_ID"/>
    <tableColumn id="2" name="Username"/>
    <tableColumn id="6" name="domain name"/>
    <tableColumn id="3" name="Email"/>
    <tableColumn id="4" name="Join_Date" dataDxfId="18"/>
    <tableColumn id="5" name="City"/>
    <tableColumn id="8" name="number of posts" dataDxfId="17">
      <calculatedColumnFormula>COUNTIF(Table2[Post_ID],Table1[[#This Row],[User_ID]])</calculatedColumnFormula>
    </tableColumn>
    <tableColumn id="9" name="average content length" dataDxfId="16">
      <calculatedColumnFormula>AVERAGEIF(Table2[Post_ID],Table1[[#This Row],[User_ID]],Table2[User_ID])</calculatedColumnFormula>
    </tableColumn>
    <tableColumn id="10" name="likes count" dataDxfId="15">
      <calculatedColumnFormula>COUNTIF(Table3[Like_ID],Table1[[#This Row],[User_ID]])</calculatedColumnFormula>
    </tableColumn>
    <tableColumn id="11" name="commants count" dataDxfId="14">
      <calculatedColumnFormula>COUNTIF(Table5[Comment_ID],Table1[[#This Row],[User_ID]])</calculatedColumnFormula>
    </tableColumn>
    <tableColumn id="12" name="likes and commants" dataDxfId="13">
      <calculatedColumnFormula>Table1[[#This Row],[likes count]]+Table1[[#This Row],[commants count]]</calculatedColumnFormula>
    </tableColumn>
    <tableColumn id="14" name="Column1" dataDxfId="12">
      <calculatedColumnFormula>VLOOKUP(A2, Comments!C:D, 2, FALSE)</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D101" totalsRowShown="0" headerRowDxfId="27" headerRowBorderDxfId="29" tableBorderDxfId="30">
  <autoFilter ref="A1:D101"/>
  <tableColumns count="4">
    <tableColumn id="1" name="Post_ID"/>
    <tableColumn id="2" name="User_ID"/>
    <tableColumn id="3" name="Content_Length"/>
    <tableColumn id="4" name="Post_Date" dataDxfId="28"/>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D151" totalsRowShown="0" headerRowDxfId="23" headerRowBorderDxfId="25" tableBorderDxfId="26">
  <autoFilter ref="A1:D151"/>
  <tableColumns count="4">
    <tableColumn id="1" name="Like_ID"/>
    <tableColumn id="2" name="User_ID"/>
    <tableColumn id="3" name="Post_ID"/>
    <tableColumn id="4" name="Like_Date" dataDxfId="24"/>
  </tableColumns>
  <tableStyleInfo name="TableStyleMedium9" showFirstColumn="0" showLastColumn="0" showRowStripes="1" showColumnStripes="0"/>
</table>
</file>

<file path=xl/tables/table4.xml><?xml version="1.0" encoding="utf-8"?>
<table xmlns="http://schemas.openxmlformats.org/spreadsheetml/2006/main" id="5" name="Table5" displayName="Table5" ref="A1:F121" totalsRowShown="0" headerRowDxfId="19" headerRowBorderDxfId="21" tableBorderDxfId="22">
  <autoFilter ref="A1:F121"/>
  <tableColumns count="6">
    <tableColumn id="1" name="Comment_ID"/>
    <tableColumn id="2" name="Post_ID"/>
    <tableColumn id="3" name="User_ID"/>
    <tableColumn id="4" name="Comment_Text"/>
    <tableColumn id="5" name="Comment_Date" dataDxfId="20"/>
    <tableColumn id="6" name="Commenter_Username." dataDxfId="11">
      <calculatedColumnFormula>VLOOKUP(C2, Users!A:B, 2, FALSE)</calculatedColumnFormula>
    </tableColumn>
  </tableColumns>
  <tableStyleInfo name="TableStyleMedium9" showFirstColumn="0" showLastColumn="0" showRowStripes="1" showColumnStripes="0"/>
</table>
</file>

<file path=xl/tables/table5.xml><?xml version="1.0" encoding="utf-8"?>
<table xmlns="http://schemas.openxmlformats.org/spreadsheetml/2006/main" id="8" name="Table8" displayName="Table8" ref="A1:E81" totalsRowShown="0" headerRowDxfId="10" headerRowBorderDxfId="8" tableBorderDxfId="9">
  <autoFilter ref="A1:E81"/>
  <tableColumns count="5">
    <tableColumn id="1" name="Friendship_ID"/>
    <tableColumn id="2" name="User_ID1"/>
    <tableColumn id="3" name="User_ID2"/>
    <tableColumn id="4" name="Since_Date" dataDxfId="7"/>
    <tableColumn id="5" name="Length_in_Months." dataDxfId="6">
      <calculatedColumnFormula>DATEDIF(Table8[[#This Row],[Since_Date]],TODAY(),"M")</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A2" workbookViewId="0">
      <selection activeCell="C15" sqref="C15"/>
    </sheetView>
  </sheetViews>
  <sheetFormatPr defaultRowHeight="14.4" x14ac:dyDescent="0.3"/>
  <cols>
    <col min="1" max="1" width="12" bestFit="1" customWidth="1"/>
    <col min="2" max="2" width="16.5546875" bestFit="1" customWidth="1"/>
    <col min="3" max="3" width="16.5546875" customWidth="1"/>
    <col min="4" max="4" width="35.33203125" bestFit="1" customWidth="1"/>
    <col min="5" max="5" width="13.6640625" style="4" bestFit="1" customWidth="1"/>
    <col min="6" max="6" width="18" bestFit="1" customWidth="1"/>
    <col min="7" max="7" width="19.33203125" bestFit="1" customWidth="1"/>
    <col min="8" max="8" width="25.109375" bestFit="1" customWidth="1"/>
    <col min="9" max="9" width="14.44140625" bestFit="1" customWidth="1"/>
    <col min="10" max="10" width="19.77734375" bestFit="1" customWidth="1"/>
    <col min="11" max="11" width="22.33203125" bestFit="1" customWidth="1"/>
    <col min="12" max="12" width="56.33203125" bestFit="1" customWidth="1"/>
  </cols>
  <sheetData>
    <row r="1" spans="1:12" x14ac:dyDescent="0.3">
      <c r="A1" s="2" t="s">
        <v>0</v>
      </c>
      <c r="B1" s="2" t="s">
        <v>1</v>
      </c>
      <c r="C1" s="2" t="s">
        <v>321</v>
      </c>
      <c r="D1" s="2" t="s">
        <v>2</v>
      </c>
      <c r="E1" s="3" t="s">
        <v>3</v>
      </c>
      <c r="F1" s="2" t="s">
        <v>4</v>
      </c>
      <c r="G1" s="5" t="s">
        <v>322</v>
      </c>
      <c r="H1" s="5" t="s">
        <v>323</v>
      </c>
      <c r="I1" s="5" t="s">
        <v>324</v>
      </c>
      <c r="J1" s="5" t="s">
        <v>325</v>
      </c>
      <c r="K1" s="5" t="s">
        <v>326</v>
      </c>
      <c r="L1" s="5" t="s">
        <v>287</v>
      </c>
    </row>
    <row r="2" spans="1:12" x14ac:dyDescent="0.3">
      <c r="A2">
        <v>1</v>
      </c>
      <c r="B2" t="s">
        <v>5</v>
      </c>
      <c r="C2" t="s">
        <v>288</v>
      </c>
      <c r="D2" t="s">
        <v>6</v>
      </c>
      <c r="E2" s="4">
        <v>45335</v>
      </c>
      <c r="F2" t="s">
        <v>7</v>
      </c>
      <c r="G2">
        <f>COUNTIF(Table2[Post_ID],Table1[[#This Row],[User_ID]])</f>
        <v>1</v>
      </c>
      <c r="H2">
        <f>AVERAGEIF(Table2[Post_ID],Table1[[#This Row],[User_ID]],Table2[User_ID])</f>
        <v>13</v>
      </c>
      <c r="I2">
        <f>COUNTIF(Table3[Like_ID],Table1[[#This Row],[User_ID]])</f>
        <v>1</v>
      </c>
      <c r="J2" s="6">
        <f>COUNTIF(Table5[Comment_ID],Table1[[#This Row],[User_ID]])</f>
        <v>1</v>
      </c>
      <c r="K2" s="6">
        <f>Table1[[#This Row],[likes count]]+Table1[[#This Row],[commants count]]</f>
        <v>2</v>
      </c>
      <c r="L2" s="6" t="str">
        <f>VLOOKUP(A2, Comments!C:D, 2, FALSE)</f>
        <v>Ago kitchen century key small.</v>
      </c>
    </row>
    <row r="3" spans="1:12" x14ac:dyDescent="0.3">
      <c r="A3">
        <v>2</v>
      </c>
      <c r="B3" t="s">
        <v>8</v>
      </c>
      <c r="C3" t="s">
        <v>289</v>
      </c>
      <c r="D3" t="s">
        <v>9</v>
      </c>
      <c r="E3" s="4">
        <v>45317</v>
      </c>
      <c r="F3" t="s">
        <v>10</v>
      </c>
      <c r="G3">
        <f>COUNTIF(Table2[Post_ID],Table1[[#This Row],[User_ID]])</f>
        <v>1</v>
      </c>
      <c r="H3">
        <f>AVERAGEIF(Table2[Post_ID],Table1[[#This Row],[User_ID]],Table2[User_ID])</f>
        <v>8</v>
      </c>
      <c r="I3">
        <f>COUNTIF(Table3[Like_ID],Table1[[#This Row],[User_ID]])</f>
        <v>1</v>
      </c>
      <c r="J3" s="6">
        <f>COUNTIF(Table5[Comment_ID],Table1[[#This Row],[User_ID]])</f>
        <v>1</v>
      </c>
      <c r="K3" s="6">
        <f>Table1[[#This Row],[likes count]]+Table1[[#This Row],[commants count]]</f>
        <v>2</v>
      </c>
      <c r="L3" s="6" t="str">
        <f>VLOOKUP(A3, Comments!C:D, 2, FALSE)</f>
        <v>Story south far cold you current.</v>
      </c>
    </row>
    <row r="4" spans="1:12" x14ac:dyDescent="0.3">
      <c r="A4">
        <v>3</v>
      </c>
      <c r="B4" t="s">
        <v>11</v>
      </c>
      <c r="C4" t="s">
        <v>290</v>
      </c>
      <c r="D4" t="s">
        <v>12</v>
      </c>
      <c r="E4" s="4">
        <v>45238</v>
      </c>
      <c r="F4" t="s">
        <v>13</v>
      </c>
      <c r="G4">
        <f>COUNTIF(Table2[Post_ID],Table1[[#This Row],[User_ID]])</f>
        <v>1</v>
      </c>
      <c r="H4">
        <f>AVERAGEIF(Table2[Post_ID],Table1[[#This Row],[User_ID]],Table2[User_ID])</f>
        <v>18</v>
      </c>
      <c r="I4">
        <f>COUNTIF(Table3[Like_ID],Table1[[#This Row],[User_ID]])</f>
        <v>1</v>
      </c>
      <c r="J4" s="6">
        <f>COUNTIF(Table5[Comment_ID],Table1[[#This Row],[User_ID]])</f>
        <v>1</v>
      </c>
      <c r="K4" s="6">
        <f>Table1[[#This Row],[likes count]]+Table1[[#This Row],[commants count]]</f>
        <v>2</v>
      </c>
      <c r="L4" s="6" t="str">
        <f>VLOOKUP(A4, Comments!C:D, 2, FALSE)</f>
        <v>Great table receive then.</v>
      </c>
    </row>
    <row r="5" spans="1:12" x14ac:dyDescent="0.3">
      <c r="A5">
        <v>4</v>
      </c>
      <c r="B5" t="s">
        <v>14</v>
      </c>
      <c r="C5" t="s">
        <v>291</v>
      </c>
      <c r="D5" t="s">
        <v>15</v>
      </c>
      <c r="E5" s="4">
        <v>45768</v>
      </c>
      <c r="F5" t="s">
        <v>16</v>
      </c>
      <c r="G5">
        <f>COUNTIF(Table2[Post_ID],Table1[[#This Row],[User_ID]])</f>
        <v>1</v>
      </c>
      <c r="H5">
        <f>AVERAGEIF(Table2[Post_ID],Table1[[#This Row],[User_ID]],Table2[User_ID])</f>
        <v>2</v>
      </c>
      <c r="I5">
        <f>COUNTIF(Table3[Like_ID],Table1[[#This Row],[User_ID]])</f>
        <v>1</v>
      </c>
      <c r="J5" s="6">
        <f>COUNTIF(Table5[Comment_ID],Table1[[#This Row],[User_ID]])</f>
        <v>1</v>
      </c>
      <c r="K5" s="6">
        <f>Table1[[#This Row],[likes count]]+Table1[[#This Row],[commants count]]</f>
        <v>2</v>
      </c>
      <c r="L5" s="6" t="str">
        <f>VLOOKUP(A5, Comments!C:D, 2, FALSE)</f>
        <v>Short prepare machine adult peace conference expect.</v>
      </c>
    </row>
    <row r="6" spans="1:12" x14ac:dyDescent="0.3">
      <c r="A6">
        <v>5</v>
      </c>
      <c r="B6" t="s">
        <v>17</v>
      </c>
      <c r="C6" t="s">
        <v>292</v>
      </c>
      <c r="D6" t="s">
        <v>18</v>
      </c>
      <c r="E6" s="4">
        <v>45848</v>
      </c>
      <c r="F6" t="s">
        <v>19</v>
      </c>
      <c r="G6">
        <f>COUNTIF(Table2[Post_ID],Table1[[#This Row],[User_ID]])</f>
        <v>1</v>
      </c>
      <c r="H6">
        <f>AVERAGEIF(Table2[Post_ID],Table1[[#This Row],[User_ID]],Table2[User_ID])</f>
        <v>5</v>
      </c>
      <c r="I6">
        <f>COUNTIF(Table3[Like_ID],Table1[[#This Row],[User_ID]])</f>
        <v>1</v>
      </c>
      <c r="J6" s="6">
        <f>COUNTIF(Table5[Comment_ID],Table1[[#This Row],[User_ID]])</f>
        <v>1</v>
      </c>
      <c r="K6" s="6">
        <f>Table1[[#This Row],[likes count]]+Table1[[#This Row],[commants count]]</f>
        <v>2</v>
      </c>
      <c r="L6" s="6" t="str">
        <f>VLOOKUP(A6, Comments!C:D, 2, FALSE)</f>
        <v>Population single music company.</v>
      </c>
    </row>
    <row r="7" spans="1:12" x14ac:dyDescent="0.3">
      <c r="A7">
        <v>6</v>
      </c>
      <c r="B7" t="s">
        <v>20</v>
      </c>
      <c r="C7" t="s">
        <v>291</v>
      </c>
      <c r="D7" t="s">
        <v>21</v>
      </c>
      <c r="E7" s="4">
        <v>45536</v>
      </c>
      <c r="F7" t="s">
        <v>22</v>
      </c>
      <c r="G7">
        <f>COUNTIF(Table2[Post_ID],Table1[[#This Row],[User_ID]])</f>
        <v>1</v>
      </c>
      <c r="H7">
        <f>AVERAGEIF(Table2[Post_ID],Table1[[#This Row],[User_ID]],Table2[User_ID])</f>
        <v>49</v>
      </c>
      <c r="I7">
        <f>COUNTIF(Table3[Like_ID],Table1[[#This Row],[User_ID]])</f>
        <v>1</v>
      </c>
      <c r="J7" s="6">
        <f>COUNTIF(Table5[Comment_ID],Table1[[#This Row],[User_ID]])</f>
        <v>1</v>
      </c>
      <c r="K7" s="6">
        <f>Table1[[#This Row],[likes count]]+Table1[[#This Row],[commants count]]</f>
        <v>2</v>
      </c>
      <c r="L7" s="6" t="str">
        <f>VLOOKUP(A7, Comments!C:D, 2, FALSE)</f>
        <v>Study he particularly nor difficult.</v>
      </c>
    </row>
    <row r="8" spans="1:12" x14ac:dyDescent="0.3">
      <c r="A8">
        <v>7</v>
      </c>
      <c r="B8" t="s">
        <v>23</v>
      </c>
      <c r="C8" t="s">
        <v>293</v>
      </c>
      <c r="D8" t="s">
        <v>24</v>
      </c>
      <c r="E8" s="4">
        <v>45193</v>
      </c>
      <c r="F8" t="s">
        <v>25</v>
      </c>
      <c r="G8">
        <f>COUNTIF(Table2[Post_ID],Table1[[#This Row],[User_ID]])</f>
        <v>1</v>
      </c>
      <c r="H8">
        <f>AVERAGEIF(Table2[Post_ID],Table1[[#This Row],[User_ID]],Table2[User_ID])</f>
        <v>8</v>
      </c>
      <c r="I8">
        <f>COUNTIF(Table3[Like_ID],Table1[[#This Row],[User_ID]])</f>
        <v>1</v>
      </c>
      <c r="J8" s="6">
        <f>COUNTIF(Table5[Comment_ID],Table1[[#This Row],[User_ID]])</f>
        <v>1</v>
      </c>
      <c r="K8" s="6">
        <f>Table1[[#This Row],[likes count]]+Table1[[#This Row],[commants count]]</f>
        <v>2</v>
      </c>
      <c r="L8" s="6" t="str">
        <f>VLOOKUP(A8, Comments!C:D, 2, FALSE)</f>
        <v>Stage point represent hope company conference thing from.</v>
      </c>
    </row>
    <row r="9" spans="1:12" x14ac:dyDescent="0.3">
      <c r="A9">
        <v>8</v>
      </c>
      <c r="B9" t="s">
        <v>26</v>
      </c>
      <c r="C9" t="s">
        <v>294</v>
      </c>
      <c r="D9" t="s">
        <v>27</v>
      </c>
      <c r="E9" s="4">
        <v>45629</v>
      </c>
      <c r="F9" t="s">
        <v>28</v>
      </c>
      <c r="G9">
        <f>COUNTIF(Table2[Post_ID],Table1[[#This Row],[User_ID]])</f>
        <v>1</v>
      </c>
      <c r="H9">
        <f>AVERAGEIF(Table2[Post_ID],Table1[[#This Row],[User_ID]],Table2[User_ID])</f>
        <v>13</v>
      </c>
      <c r="I9">
        <f>COUNTIF(Table3[Like_ID],Table1[[#This Row],[User_ID]])</f>
        <v>1</v>
      </c>
      <c r="J9" s="6">
        <f>COUNTIF(Table5[Comment_ID],Table1[[#This Row],[User_ID]])</f>
        <v>1</v>
      </c>
      <c r="K9" s="6">
        <f>Table1[[#This Row],[likes count]]+Table1[[#This Row],[commants count]]</f>
        <v>2</v>
      </c>
      <c r="L9" s="6" t="str">
        <f>VLOOKUP(A9, Comments!C:D, 2, FALSE)</f>
        <v>End help seek good.</v>
      </c>
    </row>
    <row r="10" spans="1:12" x14ac:dyDescent="0.3">
      <c r="A10">
        <v>9</v>
      </c>
      <c r="B10" t="s">
        <v>29</v>
      </c>
      <c r="C10" t="s">
        <v>295</v>
      </c>
      <c r="D10" t="s">
        <v>30</v>
      </c>
      <c r="E10" s="4">
        <v>45376</v>
      </c>
      <c r="F10" t="s">
        <v>31</v>
      </c>
      <c r="G10">
        <f>COUNTIF(Table2[Post_ID],Table1[[#This Row],[User_ID]])</f>
        <v>1</v>
      </c>
      <c r="H10">
        <f>AVERAGEIF(Table2[Post_ID],Table1[[#This Row],[User_ID]],Table2[User_ID])</f>
        <v>14</v>
      </c>
      <c r="I10">
        <f>COUNTIF(Table3[Like_ID],Table1[[#This Row],[User_ID]])</f>
        <v>1</v>
      </c>
      <c r="J10" s="6">
        <f>COUNTIF(Table5[Comment_ID],Table1[[#This Row],[User_ID]])</f>
        <v>1</v>
      </c>
      <c r="K10" s="6">
        <f>Table1[[#This Row],[likes count]]+Table1[[#This Row],[commants count]]</f>
        <v>2</v>
      </c>
      <c r="L10" s="6" t="str">
        <f>VLOOKUP(A10, Comments!C:D, 2, FALSE)</f>
        <v>Affect manager body former maintain stop.</v>
      </c>
    </row>
    <row r="11" spans="1:12" x14ac:dyDescent="0.3">
      <c r="A11">
        <v>10</v>
      </c>
      <c r="B11" t="s">
        <v>32</v>
      </c>
      <c r="C11" t="s">
        <v>291</v>
      </c>
      <c r="D11" t="s">
        <v>33</v>
      </c>
      <c r="E11" s="4">
        <v>45344</v>
      </c>
      <c r="F11" t="s">
        <v>34</v>
      </c>
      <c r="G11">
        <f>COUNTIF(Table2[Post_ID],Table1[[#This Row],[User_ID]])</f>
        <v>1</v>
      </c>
      <c r="H11">
        <f>AVERAGEIF(Table2[Post_ID],Table1[[#This Row],[User_ID]],Table2[User_ID])</f>
        <v>11</v>
      </c>
      <c r="I11">
        <f>COUNTIF(Table3[Like_ID],Table1[[#This Row],[User_ID]])</f>
        <v>1</v>
      </c>
      <c r="J11" s="6">
        <f>COUNTIF(Table5[Comment_ID],Table1[[#This Row],[User_ID]])</f>
        <v>1</v>
      </c>
      <c r="K11" s="6">
        <f>Table1[[#This Row],[likes count]]+Table1[[#This Row],[commants count]]</f>
        <v>2</v>
      </c>
      <c r="L11" s="6" t="str">
        <f>VLOOKUP(A11, Comments!C:D, 2, FALSE)</f>
        <v>Two sound yes both better.</v>
      </c>
    </row>
    <row r="12" spans="1:12" x14ac:dyDescent="0.3">
      <c r="A12">
        <v>11</v>
      </c>
      <c r="B12" t="s">
        <v>35</v>
      </c>
      <c r="C12" t="s">
        <v>296</v>
      </c>
      <c r="D12" t="s">
        <v>36</v>
      </c>
      <c r="E12" s="4">
        <v>45554</v>
      </c>
      <c r="F12" t="s">
        <v>37</v>
      </c>
      <c r="G12">
        <f>COUNTIF(Table2[Post_ID],Table1[[#This Row],[User_ID]])</f>
        <v>1</v>
      </c>
      <c r="H12">
        <f>AVERAGEIF(Table2[Post_ID],Table1[[#This Row],[User_ID]],Table2[User_ID])</f>
        <v>40</v>
      </c>
      <c r="I12">
        <f>COUNTIF(Table3[Like_ID],Table1[[#This Row],[User_ID]])</f>
        <v>1</v>
      </c>
      <c r="J12" s="6">
        <f>COUNTIF(Table5[Comment_ID],Table1[[#This Row],[User_ID]])</f>
        <v>1</v>
      </c>
      <c r="K12" s="6">
        <f>Table1[[#This Row],[likes count]]+Table1[[#This Row],[commants count]]</f>
        <v>2</v>
      </c>
      <c r="L12" s="6" t="e">
        <f>VLOOKUP(A12, Comments!C:D, 2, FALSE)</f>
        <v>#N/A</v>
      </c>
    </row>
    <row r="13" spans="1:12" x14ac:dyDescent="0.3">
      <c r="A13">
        <v>12</v>
      </c>
      <c r="B13" t="s">
        <v>38</v>
      </c>
      <c r="C13" t="s">
        <v>288</v>
      </c>
      <c r="D13" t="s">
        <v>39</v>
      </c>
      <c r="E13" s="4">
        <v>45394</v>
      </c>
      <c r="F13" t="s">
        <v>40</v>
      </c>
      <c r="G13">
        <f>COUNTIF(Table2[Post_ID],Table1[[#This Row],[User_ID]])</f>
        <v>1</v>
      </c>
      <c r="H13">
        <f>AVERAGEIF(Table2[Post_ID],Table1[[#This Row],[User_ID]],Table2[User_ID])</f>
        <v>45</v>
      </c>
      <c r="I13">
        <f>COUNTIF(Table3[Like_ID],Table1[[#This Row],[User_ID]])</f>
        <v>1</v>
      </c>
      <c r="J13" s="6">
        <f>COUNTIF(Table5[Comment_ID],Table1[[#This Row],[User_ID]])</f>
        <v>1</v>
      </c>
      <c r="K13" s="6">
        <f>Table1[[#This Row],[likes count]]+Table1[[#This Row],[commants count]]</f>
        <v>2</v>
      </c>
      <c r="L13" s="6" t="str">
        <f>VLOOKUP(A13, Comments!C:D, 2, FALSE)</f>
        <v>Sing would worry test improve several.</v>
      </c>
    </row>
    <row r="14" spans="1:12" x14ac:dyDescent="0.3">
      <c r="A14">
        <v>13</v>
      </c>
      <c r="B14" t="s">
        <v>41</v>
      </c>
      <c r="C14" t="s">
        <v>297</v>
      </c>
      <c r="D14" t="s">
        <v>42</v>
      </c>
      <c r="E14" s="4">
        <v>45596</v>
      </c>
      <c r="F14" t="s">
        <v>43</v>
      </c>
      <c r="G14">
        <f>COUNTIF(Table2[Post_ID],Table1[[#This Row],[User_ID]])</f>
        <v>1</v>
      </c>
      <c r="H14">
        <f>AVERAGEIF(Table2[Post_ID],Table1[[#This Row],[User_ID]],Table2[User_ID])</f>
        <v>33</v>
      </c>
      <c r="I14">
        <f>COUNTIF(Table3[Like_ID],Table1[[#This Row],[User_ID]])</f>
        <v>1</v>
      </c>
      <c r="J14" s="6">
        <f>COUNTIF(Table5[Comment_ID],Table1[[#This Row],[User_ID]])</f>
        <v>1</v>
      </c>
      <c r="K14" s="6">
        <f>Table1[[#This Row],[likes count]]+Table1[[#This Row],[commants count]]</f>
        <v>2</v>
      </c>
      <c r="L14" s="6" t="str">
        <f>VLOOKUP(A14, Comments!C:D, 2, FALSE)</f>
        <v>Run far course think Republican himself herself.</v>
      </c>
    </row>
    <row r="15" spans="1:12" x14ac:dyDescent="0.3">
      <c r="A15">
        <v>14</v>
      </c>
      <c r="B15" t="s">
        <v>44</v>
      </c>
      <c r="C15" t="s">
        <v>298</v>
      </c>
      <c r="D15" t="s">
        <v>45</v>
      </c>
      <c r="E15" s="4">
        <v>45820</v>
      </c>
      <c r="F15" t="s">
        <v>46</v>
      </c>
      <c r="G15">
        <f>COUNTIF(Table2[Post_ID],Table1[[#This Row],[User_ID]])</f>
        <v>1</v>
      </c>
      <c r="H15">
        <f>AVERAGEIF(Table2[Post_ID],Table1[[#This Row],[User_ID]],Table2[User_ID])</f>
        <v>19</v>
      </c>
      <c r="I15">
        <f>COUNTIF(Table3[Like_ID],Table1[[#This Row],[User_ID]])</f>
        <v>1</v>
      </c>
      <c r="J15" s="6">
        <f>COUNTIF(Table5[Comment_ID],Table1[[#This Row],[User_ID]])</f>
        <v>1</v>
      </c>
      <c r="K15" s="6">
        <f>Table1[[#This Row],[likes count]]+Table1[[#This Row],[commants count]]</f>
        <v>2</v>
      </c>
      <c r="L15" s="6" t="str">
        <f>VLOOKUP(A15, Comments!C:D, 2, FALSE)</f>
        <v>Its buy writer kitchen debate coach dream.</v>
      </c>
    </row>
    <row r="16" spans="1:12" x14ac:dyDescent="0.3">
      <c r="A16">
        <v>15</v>
      </c>
      <c r="B16" t="s">
        <v>47</v>
      </c>
      <c r="C16" t="s">
        <v>299</v>
      </c>
      <c r="D16" t="s">
        <v>48</v>
      </c>
      <c r="E16" s="4">
        <v>45476</v>
      </c>
      <c r="F16" t="s">
        <v>49</v>
      </c>
      <c r="G16">
        <f>COUNTIF(Table2[Post_ID],Table1[[#This Row],[User_ID]])</f>
        <v>1</v>
      </c>
      <c r="H16">
        <f>AVERAGEIF(Table2[Post_ID],Table1[[#This Row],[User_ID]],Table2[User_ID])</f>
        <v>33</v>
      </c>
      <c r="I16">
        <f>COUNTIF(Table3[Like_ID],Table1[[#This Row],[User_ID]])</f>
        <v>1</v>
      </c>
      <c r="J16" s="6">
        <f>COUNTIF(Table5[Comment_ID],Table1[[#This Row],[User_ID]])</f>
        <v>1</v>
      </c>
      <c r="K16" s="6">
        <f>Table1[[#This Row],[likes count]]+Table1[[#This Row],[commants count]]</f>
        <v>2</v>
      </c>
      <c r="L16" s="6" t="str">
        <f>VLOOKUP(A16, Comments!C:D, 2, FALSE)</f>
        <v>Add he debate computer loss product network.</v>
      </c>
    </row>
    <row r="17" spans="1:12" x14ac:dyDescent="0.3">
      <c r="A17">
        <v>16</v>
      </c>
      <c r="B17" t="s">
        <v>50</v>
      </c>
      <c r="C17" t="s">
        <v>300</v>
      </c>
      <c r="D17" t="s">
        <v>51</v>
      </c>
      <c r="E17" s="4">
        <v>45372</v>
      </c>
      <c r="F17" t="s">
        <v>52</v>
      </c>
      <c r="G17">
        <f>COUNTIF(Table2[Post_ID],Table1[[#This Row],[User_ID]])</f>
        <v>1</v>
      </c>
      <c r="H17">
        <f>AVERAGEIF(Table2[Post_ID],Table1[[#This Row],[User_ID]],Table2[User_ID])</f>
        <v>24</v>
      </c>
      <c r="I17">
        <f>COUNTIF(Table3[Like_ID],Table1[[#This Row],[User_ID]])</f>
        <v>1</v>
      </c>
      <c r="J17" s="6">
        <f>COUNTIF(Table5[Comment_ID],Table1[[#This Row],[User_ID]])</f>
        <v>1</v>
      </c>
      <c r="K17" s="6">
        <f>Table1[[#This Row],[likes count]]+Table1[[#This Row],[commants count]]</f>
        <v>2</v>
      </c>
      <c r="L17" s="6" t="str">
        <f>VLOOKUP(A17, Comments!C:D, 2, FALSE)</f>
        <v>Health special force city to.</v>
      </c>
    </row>
    <row r="18" spans="1:12" x14ac:dyDescent="0.3">
      <c r="A18">
        <v>17</v>
      </c>
      <c r="B18" t="s">
        <v>53</v>
      </c>
      <c r="C18" t="s">
        <v>291</v>
      </c>
      <c r="D18" t="s">
        <v>54</v>
      </c>
      <c r="E18" s="4">
        <v>45217</v>
      </c>
      <c r="F18" t="s">
        <v>55</v>
      </c>
      <c r="G18">
        <f>COUNTIF(Table2[Post_ID],Table1[[#This Row],[User_ID]])</f>
        <v>1</v>
      </c>
      <c r="H18">
        <f>AVERAGEIF(Table2[Post_ID],Table1[[#This Row],[User_ID]],Table2[User_ID])</f>
        <v>19</v>
      </c>
      <c r="I18">
        <f>COUNTIF(Table3[Like_ID],Table1[[#This Row],[User_ID]])</f>
        <v>1</v>
      </c>
      <c r="J18" s="6">
        <f>COUNTIF(Table5[Comment_ID],Table1[[#This Row],[User_ID]])</f>
        <v>1</v>
      </c>
      <c r="K18" s="6">
        <f>Table1[[#This Row],[likes count]]+Table1[[#This Row],[commants count]]</f>
        <v>2</v>
      </c>
      <c r="L18" s="6" t="str">
        <f>VLOOKUP(A18, Comments!C:D, 2, FALSE)</f>
        <v>A else general simple.</v>
      </c>
    </row>
    <row r="19" spans="1:12" x14ac:dyDescent="0.3">
      <c r="A19">
        <v>18</v>
      </c>
      <c r="B19" t="s">
        <v>56</v>
      </c>
      <c r="C19" t="s">
        <v>301</v>
      </c>
      <c r="D19" t="s">
        <v>57</v>
      </c>
      <c r="E19" s="4">
        <v>45669</v>
      </c>
      <c r="F19" t="s">
        <v>58</v>
      </c>
      <c r="G19">
        <f>COUNTIF(Table2[Post_ID],Table1[[#This Row],[User_ID]])</f>
        <v>1</v>
      </c>
      <c r="H19">
        <f>AVERAGEIF(Table2[Post_ID],Table1[[#This Row],[User_ID]],Table2[User_ID])</f>
        <v>19</v>
      </c>
      <c r="I19">
        <f>COUNTIF(Table3[Like_ID],Table1[[#This Row],[User_ID]])</f>
        <v>1</v>
      </c>
      <c r="J19" s="6">
        <f>COUNTIF(Table5[Comment_ID],Table1[[#This Row],[User_ID]])</f>
        <v>1</v>
      </c>
      <c r="K19" s="6">
        <f>Table1[[#This Row],[likes count]]+Table1[[#This Row],[commants count]]</f>
        <v>2</v>
      </c>
      <c r="L19" s="6" t="str">
        <f>VLOOKUP(A19, Comments!C:D, 2, FALSE)</f>
        <v>Perform figure beat watch as American.</v>
      </c>
    </row>
    <row r="20" spans="1:12" x14ac:dyDescent="0.3">
      <c r="A20">
        <v>19</v>
      </c>
      <c r="B20" t="s">
        <v>59</v>
      </c>
      <c r="C20" t="s">
        <v>291</v>
      </c>
      <c r="D20" t="s">
        <v>60</v>
      </c>
      <c r="E20" s="4">
        <v>45526</v>
      </c>
      <c r="F20" t="s">
        <v>61</v>
      </c>
      <c r="G20">
        <f>COUNTIF(Table2[Post_ID],Table1[[#This Row],[User_ID]])</f>
        <v>1</v>
      </c>
      <c r="H20">
        <f>AVERAGEIF(Table2[Post_ID],Table1[[#This Row],[User_ID]],Table2[User_ID])</f>
        <v>20</v>
      </c>
      <c r="I20">
        <f>COUNTIF(Table3[Like_ID],Table1[[#This Row],[User_ID]])</f>
        <v>1</v>
      </c>
      <c r="J20" s="6">
        <f>COUNTIF(Table5[Comment_ID],Table1[[#This Row],[User_ID]])</f>
        <v>1</v>
      </c>
      <c r="K20" s="6">
        <f>Table1[[#This Row],[likes count]]+Table1[[#This Row],[commants count]]</f>
        <v>2</v>
      </c>
      <c r="L20" s="6" t="str">
        <f>VLOOKUP(A20, Comments!C:D, 2, FALSE)</f>
        <v>Point offer once wear most why them quickly.</v>
      </c>
    </row>
    <row r="21" spans="1:12" x14ac:dyDescent="0.3">
      <c r="A21">
        <v>20</v>
      </c>
      <c r="B21" t="s">
        <v>62</v>
      </c>
      <c r="C21" t="s">
        <v>302</v>
      </c>
      <c r="D21" t="s">
        <v>63</v>
      </c>
      <c r="E21" s="4">
        <v>45609</v>
      </c>
      <c r="F21" t="s">
        <v>64</v>
      </c>
      <c r="G21">
        <f>COUNTIF(Table2[Post_ID],Table1[[#This Row],[User_ID]])</f>
        <v>1</v>
      </c>
      <c r="H21">
        <f>AVERAGEIF(Table2[Post_ID],Table1[[#This Row],[User_ID]],Table2[User_ID])</f>
        <v>9</v>
      </c>
      <c r="I21">
        <f>COUNTIF(Table3[Like_ID],Table1[[#This Row],[User_ID]])</f>
        <v>1</v>
      </c>
      <c r="J21" s="6">
        <f>COUNTIF(Table5[Comment_ID],Table1[[#This Row],[User_ID]])</f>
        <v>1</v>
      </c>
      <c r="K21" s="6">
        <f>Table1[[#This Row],[likes count]]+Table1[[#This Row],[commants count]]</f>
        <v>2</v>
      </c>
      <c r="L21" s="6" t="str">
        <f>VLOOKUP(A21, Comments!C:D, 2, FALSE)</f>
        <v>Street still that air leg play.</v>
      </c>
    </row>
    <row r="22" spans="1:12" x14ac:dyDescent="0.3">
      <c r="A22">
        <v>21</v>
      </c>
      <c r="B22" t="s">
        <v>65</v>
      </c>
      <c r="C22" t="s">
        <v>303</v>
      </c>
      <c r="D22" t="s">
        <v>66</v>
      </c>
      <c r="E22" s="4">
        <v>45883</v>
      </c>
      <c r="F22" t="s">
        <v>67</v>
      </c>
      <c r="G22">
        <f>COUNTIF(Table2[Post_ID],Table1[[#This Row],[User_ID]])</f>
        <v>1</v>
      </c>
      <c r="H22">
        <f>AVERAGEIF(Table2[Post_ID],Table1[[#This Row],[User_ID]],Table2[User_ID])</f>
        <v>7</v>
      </c>
      <c r="I22">
        <f>COUNTIF(Table3[Like_ID],Table1[[#This Row],[User_ID]])</f>
        <v>1</v>
      </c>
      <c r="J22" s="6">
        <f>COUNTIF(Table5[Comment_ID],Table1[[#This Row],[User_ID]])</f>
        <v>1</v>
      </c>
      <c r="K22" s="6">
        <f>Table1[[#This Row],[likes count]]+Table1[[#This Row],[commants count]]</f>
        <v>2</v>
      </c>
      <c r="L22" s="6" t="str">
        <f>VLOOKUP(A22, Comments!C:D, 2, FALSE)</f>
        <v>Security challenge house war teach.</v>
      </c>
    </row>
    <row r="23" spans="1:12" x14ac:dyDescent="0.3">
      <c r="A23">
        <v>22</v>
      </c>
      <c r="B23" t="s">
        <v>68</v>
      </c>
      <c r="C23" t="s">
        <v>304</v>
      </c>
      <c r="D23" t="s">
        <v>69</v>
      </c>
      <c r="E23" s="4">
        <v>45798</v>
      </c>
      <c r="F23" t="s">
        <v>70</v>
      </c>
      <c r="G23">
        <f>COUNTIF(Table2[Post_ID],Table1[[#This Row],[User_ID]])</f>
        <v>1</v>
      </c>
      <c r="H23">
        <f>AVERAGEIF(Table2[Post_ID],Table1[[#This Row],[User_ID]],Table2[User_ID])</f>
        <v>8</v>
      </c>
      <c r="I23">
        <f>COUNTIF(Table3[Like_ID],Table1[[#This Row],[User_ID]])</f>
        <v>1</v>
      </c>
      <c r="J23" s="6">
        <f>COUNTIF(Table5[Comment_ID],Table1[[#This Row],[User_ID]])</f>
        <v>1</v>
      </c>
      <c r="K23" s="6">
        <f>Table1[[#This Row],[likes count]]+Table1[[#This Row],[commants count]]</f>
        <v>2</v>
      </c>
      <c r="L23" s="6" t="str">
        <f>VLOOKUP(A23, Comments!C:D, 2, FALSE)</f>
        <v>Standard over mother.</v>
      </c>
    </row>
    <row r="24" spans="1:12" x14ac:dyDescent="0.3">
      <c r="A24">
        <v>23</v>
      </c>
      <c r="B24" t="s">
        <v>71</v>
      </c>
      <c r="C24" t="s">
        <v>305</v>
      </c>
      <c r="D24" t="s">
        <v>72</v>
      </c>
      <c r="E24" s="4">
        <v>45559</v>
      </c>
      <c r="F24" t="s">
        <v>73</v>
      </c>
      <c r="G24">
        <f>COUNTIF(Table2[Post_ID],Table1[[#This Row],[User_ID]])</f>
        <v>1</v>
      </c>
      <c r="H24">
        <f>AVERAGEIF(Table2[Post_ID],Table1[[#This Row],[User_ID]],Table2[User_ID])</f>
        <v>11</v>
      </c>
      <c r="I24">
        <f>COUNTIF(Table3[Like_ID],Table1[[#This Row],[User_ID]])</f>
        <v>1</v>
      </c>
      <c r="J24" s="6">
        <f>COUNTIF(Table5[Comment_ID],Table1[[#This Row],[User_ID]])</f>
        <v>1</v>
      </c>
      <c r="K24" s="6">
        <f>Table1[[#This Row],[likes count]]+Table1[[#This Row],[commants count]]</f>
        <v>2</v>
      </c>
      <c r="L24" s="6" t="str">
        <f>VLOOKUP(A24, Comments!C:D, 2, FALSE)</f>
        <v>Little whole good quickly my successful protect well.</v>
      </c>
    </row>
    <row r="25" spans="1:12" x14ac:dyDescent="0.3">
      <c r="A25">
        <v>24</v>
      </c>
      <c r="B25" t="s">
        <v>74</v>
      </c>
      <c r="C25" t="s">
        <v>306</v>
      </c>
      <c r="D25" t="s">
        <v>75</v>
      </c>
      <c r="E25" s="4">
        <v>45587</v>
      </c>
      <c r="F25" t="s">
        <v>76</v>
      </c>
      <c r="G25">
        <f>COUNTIF(Table2[Post_ID],Table1[[#This Row],[User_ID]])</f>
        <v>1</v>
      </c>
      <c r="H25">
        <f>AVERAGEIF(Table2[Post_ID],Table1[[#This Row],[User_ID]],Table2[User_ID])</f>
        <v>17</v>
      </c>
      <c r="I25">
        <f>COUNTIF(Table3[Like_ID],Table1[[#This Row],[User_ID]])</f>
        <v>1</v>
      </c>
      <c r="J25" s="6">
        <f>COUNTIF(Table5[Comment_ID],Table1[[#This Row],[User_ID]])</f>
        <v>1</v>
      </c>
      <c r="K25" s="6">
        <f>Table1[[#This Row],[likes count]]+Table1[[#This Row],[commants count]]</f>
        <v>2</v>
      </c>
      <c r="L25" s="6" t="str">
        <f>VLOOKUP(A25, Comments!C:D, 2, FALSE)</f>
        <v>Nation mean draw.</v>
      </c>
    </row>
    <row r="26" spans="1:12" x14ac:dyDescent="0.3">
      <c r="A26">
        <v>25</v>
      </c>
      <c r="B26" t="s">
        <v>77</v>
      </c>
      <c r="C26" t="s">
        <v>307</v>
      </c>
      <c r="D26" t="s">
        <v>78</v>
      </c>
      <c r="E26" s="4">
        <v>45853</v>
      </c>
      <c r="F26" t="s">
        <v>79</v>
      </c>
      <c r="G26">
        <f>COUNTIF(Table2[Post_ID],Table1[[#This Row],[User_ID]])</f>
        <v>1</v>
      </c>
      <c r="H26">
        <f>AVERAGEIF(Table2[Post_ID],Table1[[#This Row],[User_ID]],Table2[User_ID])</f>
        <v>22</v>
      </c>
      <c r="I26">
        <f>COUNTIF(Table3[Like_ID],Table1[[#This Row],[User_ID]])</f>
        <v>1</v>
      </c>
      <c r="J26" s="6">
        <f>COUNTIF(Table5[Comment_ID],Table1[[#This Row],[User_ID]])</f>
        <v>1</v>
      </c>
      <c r="K26" s="6">
        <f>Table1[[#This Row],[likes count]]+Table1[[#This Row],[commants count]]</f>
        <v>2</v>
      </c>
      <c r="L26" s="6" t="str">
        <f>VLOOKUP(A26, Comments!C:D, 2, FALSE)</f>
        <v>Writer even movie.</v>
      </c>
    </row>
    <row r="27" spans="1:12" x14ac:dyDescent="0.3">
      <c r="A27">
        <v>26</v>
      </c>
      <c r="B27" t="s">
        <v>80</v>
      </c>
      <c r="C27" t="s">
        <v>303</v>
      </c>
      <c r="D27" t="s">
        <v>81</v>
      </c>
      <c r="E27" s="4">
        <v>45481</v>
      </c>
      <c r="F27" t="s">
        <v>82</v>
      </c>
      <c r="G27">
        <f>COUNTIF(Table2[Post_ID],Table1[[#This Row],[User_ID]])</f>
        <v>1</v>
      </c>
      <c r="H27">
        <f>AVERAGEIF(Table2[Post_ID],Table1[[#This Row],[User_ID]],Table2[User_ID])</f>
        <v>11</v>
      </c>
      <c r="I27">
        <f>COUNTIF(Table3[Like_ID],Table1[[#This Row],[User_ID]])</f>
        <v>1</v>
      </c>
      <c r="J27" s="6">
        <f>COUNTIF(Table5[Comment_ID],Table1[[#This Row],[User_ID]])</f>
        <v>1</v>
      </c>
      <c r="K27" s="6">
        <f>Table1[[#This Row],[likes count]]+Table1[[#This Row],[commants count]]</f>
        <v>2</v>
      </c>
      <c r="L27" s="6" t="e">
        <f>VLOOKUP(A27, Comments!C:D, 2, FALSE)</f>
        <v>#N/A</v>
      </c>
    </row>
    <row r="28" spans="1:12" x14ac:dyDescent="0.3">
      <c r="A28">
        <v>27</v>
      </c>
      <c r="B28" t="s">
        <v>83</v>
      </c>
      <c r="C28" t="s">
        <v>308</v>
      </c>
      <c r="D28" t="s">
        <v>84</v>
      </c>
      <c r="E28" s="4">
        <v>45846</v>
      </c>
      <c r="F28" t="s">
        <v>85</v>
      </c>
      <c r="G28">
        <f>COUNTIF(Table2[Post_ID],Table1[[#This Row],[User_ID]])</f>
        <v>1</v>
      </c>
      <c r="H28">
        <f>AVERAGEIF(Table2[Post_ID],Table1[[#This Row],[User_ID]],Table2[User_ID])</f>
        <v>38</v>
      </c>
      <c r="I28">
        <f>COUNTIF(Table3[Like_ID],Table1[[#This Row],[User_ID]])</f>
        <v>1</v>
      </c>
      <c r="J28" s="6">
        <f>COUNTIF(Table5[Comment_ID],Table1[[#This Row],[User_ID]])</f>
        <v>1</v>
      </c>
      <c r="K28" s="6">
        <f>Table1[[#This Row],[likes count]]+Table1[[#This Row],[commants count]]</f>
        <v>2</v>
      </c>
      <c r="L28" s="6" t="str">
        <f>VLOOKUP(A28, Comments!C:D, 2, FALSE)</f>
        <v>Surface whole paper agreement true article.</v>
      </c>
    </row>
    <row r="29" spans="1:12" x14ac:dyDescent="0.3">
      <c r="A29">
        <v>28</v>
      </c>
      <c r="B29" t="s">
        <v>86</v>
      </c>
      <c r="C29" t="s">
        <v>309</v>
      </c>
      <c r="D29" t="s">
        <v>87</v>
      </c>
      <c r="E29" s="4">
        <v>45194</v>
      </c>
      <c r="F29" t="s">
        <v>88</v>
      </c>
      <c r="G29">
        <f>COUNTIF(Table2[Post_ID],Table1[[#This Row],[User_ID]])</f>
        <v>1</v>
      </c>
      <c r="H29">
        <f>AVERAGEIF(Table2[Post_ID],Table1[[#This Row],[User_ID]],Table2[User_ID])</f>
        <v>46</v>
      </c>
      <c r="I29">
        <f>COUNTIF(Table3[Like_ID],Table1[[#This Row],[User_ID]])</f>
        <v>1</v>
      </c>
      <c r="J29" s="6">
        <f>COUNTIF(Table5[Comment_ID],Table1[[#This Row],[User_ID]])</f>
        <v>1</v>
      </c>
      <c r="K29" s="6">
        <f>Table1[[#This Row],[likes count]]+Table1[[#This Row],[commants count]]</f>
        <v>2</v>
      </c>
      <c r="L29" s="6" t="str">
        <f>VLOOKUP(A29, Comments!C:D, 2, FALSE)</f>
        <v>Guess push nearly sit.</v>
      </c>
    </row>
    <row r="30" spans="1:12" x14ac:dyDescent="0.3">
      <c r="A30">
        <v>29</v>
      </c>
      <c r="B30" t="s">
        <v>89</v>
      </c>
      <c r="C30" t="s">
        <v>288</v>
      </c>
      <c r="D30" t="s">
        <v>90</v>
      </c>
      <c r="E30" s="4">
        <v>45405</v>
      </c>
      <c r="F30" t="s">
        <v>91</v>
      </c>
      <c r="G30">
        <f>COUNTIF(Table2[Post_ID],Table1[[#This Row],[User_ID]])</f>
        <v>1</v>
      </c>
      <c r="H30">
        <f>AVERAGEIF(Table2[Post_ID],Table1[[#This Row],[User_ID]],Table2[User_ID])</f>
        <v>48</v>
      </c>
      <c r="I30">
        <f>COUNTIF(Table3[Like_ID],Table1[[#This Row],[User_ID]])</f>
        <v>1</v>
      </c>
      <c r="J30" s="6">
        <f>COUNTIF(Table5[Comment_ID],Table1[[#This Row],[User_ID]])</f>
        <v>1</v>
      </c>
      <c r="K30" s="6">
        <f>Table1[[#This Row],[likes count]]+Table1[[#This Row],[commants count]]</f>
        <v>2</v>
      </c>
      <c r="L30" s="6" t="str">
        <f>VLOOKUP(A30, Comments!C:D, 2, FALSE)</f>
        <v>Particularly indeed remain much American.</v>
      </c>
    </row>
    <row r="31" spans="1:12" x14ac:dyDescent="0.3">
      <c r="A31">
        <v>30</v>
      </c>
      <c r="B31" t="s">
        <v>92</v>
      </c>
      <c r="C31" t="s">
        <v>303</v>
      </c>
      <c r="D31" t="s">
        <v>93</v>
      </c>
      <c r="E31" s="4">
        <v>45268</v>
      </c>
      <c r="F31" t="s">
        <v>94</v>
      </c>
      <c r="G31">
        <f>COUNTIF(Table2[Post_ID],Table1[[#This Row],[User_ID]])</f>
        <v>1</v>
      </c>
      <c r="H31">
        <f>AVERAGEIF(Table2[Post_ID],Table1[[#This Row],[User_ID]],Table2[User_ID])</f>
        <v>41</v>
      </c>
      <c r="I31">
        <f>COUNTIF(Table3[Like_ID],Table1[[#This Row],[User_ID]])</f>
        <v>1</v>
      </c>
      <c r="J31" s="6">
        <f>COUNTIF(Table5[Comment_ID],Table1[[#This Row],[User_ID]])</f>
        <v>1</v>
      </c>
      <c r="K31" s="6">
        <f>Table1[[#This Row],[likes count]]+Table1[[#This Row],[commants count]]</f>
        <v>2</v>
      </c>
      <c r="L31" s="6" t="str">
        <f>VLOOKUP(A31, Comments!C:D, 2, FALSE)</f>
        <v>Current their name sing production month science little.</v>
      </c>
    </row>
    <row r="32" spans="1:12" x14ac:dyDescent="0.3">
      <c r="A32">
        <v>31</v>
      </c>
      <c r="B32" t="s">
        <v>95</v>
      </c>
      <c r="C32" t="s">
        <v>310</v>
      </c>
      <c r="D32" t="s">
        <v>96</v>
      </c>
      <c r="E32" s="4">
        <v>45548</v>
      </c>
      <c r="F32" t="s">
        <v>97</v>
      </c>
      <c r="G32">
        <f>COUNTIF(Table2[Post_ID],Table1[[#This Row],[User_ID]])</f>
        <v>1</v>
      </c>
      <c r="H32">
        <f>AVERAGEIF(Table2[Post_ID],Table1[[#This Row],[User_ID]],Table2[User_ID])</f>
        <v>27</v>
      </c>
      <c r="I32">
        <f>COUNTIF(Table3[Like_ID],Table1[[#This Row],[User_ID]])</f>
        <v>1</v>
      </c>
      <c r="J32" s="6">
        <f>COUNTIF(Table5[Comment_ID],Table1[[#This Row],[User_ID]])</f>
        <v>1</v>
      </c>
      <c r="K32" s="6">
        <f>Table1[[#This Row],[likes count]]+Table1[[#This Row],[commants count]]</f>
        <v>2</v>
      </c>
      <c r="L32" s="6" t="e">
        <f>VLOOKUP(A32, Comments!C:D, 2, FALSE)</f>
        <v>#N/A</v>
      </c>
    </row>
    <row r="33" spans="1:12" x14ac:dyDescent="0.3">
      <c r="A33">
        <v>32</v>
      </c>
      <c r="B33" t="s">
        <v>98</v>
      </c>
      <c r="C33" t="s">
        <v>291</v>
      </c>
      <c r="D33" t="s">
        <v>99</v>
      </c>
      <c r="E33" s="4">
        <v>45893</v>
      </c>
      <c r="F33" t="s">
        <v>100</v>
      </c>
      <c r="G33">
        <f>COUNTIF(Table2[Post_ID],Table1[[#This Row],[User_ID]])</f>
        <v>1</v>
      </c>
      <c r="H33">
        <f>AVERAGEIF(Table2[Post_ID],Table1[[#This Row],[User_ID]],Table2[User_ID])</f>
        <v>29</v>
      </c>
      <c r="I33">
        <f>COUNTIF(Table3[Like_ID],Table1[[#This Row],[User_ID]])</f>
        <v>1</v>
      </c>
      <c r="J33" s="6">
        <f>COUNTIF(Table5[Comment_ID],Table1[[#This Row],[User_ID]])</f>
        <v>1</v>
      </c>
      <c r="K33" s="6">
        <f>Table1[[#This Row],[likes count]]+Table1[[#This Row],[commants count]]</f>
        <v>2</v>
      </c>
      <c r="L33" s="6" t="str">
        <f>VLOOKUP(A33, Comments!C:D, 2, FALSE)</f>
        <v>Decade low that number.</v>
      </c>
    </row>
    <row r="34" spans="1:12" x14ac:dyDescent="0.3">
      <c r="A34">
        <v>33</v>
      </c>
      <c r="B34" t="s">
        <v>101</v>
      </c>
      <c r="C34" t="s">
        <v>311</v>
      </c>
      <c r="D34" t="s">
        <v>102</v>
      </c>
      <c r="E34" s="4">
        <v>45265</v>
      </c>
      <c r="F34" t="s">
        <v>103</v>
      </c>
      <c r="G34">
        <f>COUNTIF(Table2[Post_ID],Table1[[#This Row],[User_ID]])</f>
        <v>1</v>
      </c>
      <c r="H34">
        <f>AVERAGEIF(Table2[Post_ID],Table1[[#This Row],[User_ID]],Table2[User_ID])</f>
        <v>49</v>
      </c>
      <c r="I34">
        <f>COUNTIF(Table3[Like_ID],Table1[[#This Row],[User_ID]])</f>
        <v>1</v>
      </c>
      <c r="J34" s="6">
        <f>COUNTIF(Table5[Comment_ID],Table1[[#This Row],[User_ID]])</f>
        <v>1</v>
      </c>
      <c r="K34" s="6">
        <f>Table1[[#This Row],[likes count]]+Table1[[#This Row],[commants count]]</f>
        <v>2</v>
      </c>
      <c r="L34" s="6" t="str">
        <f>VLOOKUP(A34, Comments!C:D, 2, FALSE)</f>
        <v>Should economic happy mouth benefit.</v>
      </c>
    </row>
    <row r="35" spans="1:12" x14ac:dyDescent="0.3">
      <c r="A35">
        <v>34</v>
      </c>
      <c r="B35" t="s">
        <v>104</v>
      </c>
      <c r="C35" t="s">
        <v>303</v>
      </c>
      <c r="D35" t="s">
        <v>105</v>
      </c>
      <c r="E35" s="4">
        <v>45561</v>
      </c>
      <c r="F35" t="s">
        <v>106</v>
      </c>
      <c r="G35">
        <f>COUNTIF(Table2[Post_ID],Table1[[#This Row],[User_ID]])</f>
        <v>1</v>
      </c>
      <c r="H35">
        <f>AVERAGEIF(Table2[Post_ID],Table1[[#This Row],[User_ID]],Table2[User_ID])</f>
        <v>3</v>
      </c>
      <c r="I35">
        <f>COUNTIF(Table3[Like_ID],Table1[[#This Row],[User_ID]])</f>
        <v>1</v>
      </c>
      <c r="J35" s="6">
        <f>COUNTIF(Table5[Comment_ID],Table1[[#This Row],[User_ID]])</f>
        <v>1</v>
      </c>
      <c r="K35" s="6">
        <f>Table1[[#This Row],[likes count]]+Table1[[#This Row],[commants count]]</f>
        <v>2</v>
      </c>
      <c r="L35" s="6" t="str">
        <f>VLOOKUP(A35, Comments!C:D, 2, FALSE)</f>
        <v>Weight accept campaign approach over training.</v>
      </c>
    </row>
    <row r="36" spans="1:12" x14ac:dyDescent="0.3">
      <c r="A36">
        <v>35</v>
      </c>
      <c r="B36" t="s">
        <v>107</v>
      </c>
      <c r="C36" t="s">
        <v>303</v>
      </c>
      <c r="D36" t="s">
        <v>108</v>
      </c>
      <c r="E36" s="4">
        <v>45703</v>
      </c>
      <c r="F36" t="s">
        <v>109</v>
      </c>
      <c r="G36">
        <f>COUNTIF(Table2[Post_ID],Table1[[#This Row],[User_ID]])</f>
        <v>1</v>
      </c>
      <c r="H36">
        <f>AVERAGEIF(Table2[Post_ID],Table1[[#This Row],[User_ID]],Table2[User_ID])</f>
        <v>39</v>
      </c>
      <c r="I36">
        <f>COUNTIF(Table3[Like_ID],Table1[[#This Row],[User_ID]])</f>
        <v>1</v>
      </c>
      <c r="J36" s="6">
        <f>COUNTIF(Table5[Comment_ID],Table1[[#This Row],[User_ID]])</f>
        <v>1</v>
      </c>
      <c r="K36" s="6">
        <f>Table1[[#This Row],[likes count]]+Table1[[#This Row],[commants count]]</f>
        <v>2</v>
      </c>
      <c r="L36" s="6" t="str">
        <f>VLOOKUP(A36, Comments!C:D, 2, FALSE)</f>
        <v>Former production at stand technology.</v>
      </c>
    </row>
    <row r="37" spans="1:12" x14ac:dyDescent="0.3">
      <c r="A37">
        <v>36</v>
      </c>
      <c r="B37" t="s">
        <v>110</v>
      </c>
      <c r="C37" t="s">
        <v>303</v>
      </c>
      <c r="D37" t="s">
        <v>111</v>
      </c>
      <c r="E37" s="4">
        <v>45723</v>
      </c>
      <c r="F37" t="s">
        <v>112</v>
      </c>
      <c r="G37">
        <f>COUNTIF(Table2[Post_ID],Table1[[#This Row],[User_ID]])</f>
        <v>1</v>
      </c>
      <c r="H37">
        <f>AVERAGEIF(Table2[Post_ID],Table1[[#This Row],[User_ID]],Table2[User_ID])</f>
        <v>11</v>
      </c>
      <c r="I37">
        <f>COUNTIF(Table3[Like_ID],Table1[[#This Row],[User_ID]])</f>
        <v>1</v>
      </c>
      <c r="J37" s="6">
        <f>COUNTIF(Table5[Comment_ID],Table1[[#This Row],[User_ID]])</f>
        <v>1</v>
      </c>
      <c r="K37" s="6">
        <f>Table1[[#This Row],[likes count]]+Table1[[#This Row],[commants count]]</f>
        <v>2</v>
      </c>
      <c r="L37" s="6" t="str">
        <f>VLOOKUP(A37, Comments!C:D, 2, FALSE)</f>
        <v>Large always list more perform west.</v>
      </c>
    </row>
    <row r="38" spans="1:12" x14ac:dyDescent="0.3">
      <c r="A38">
        <v>37</v>
      </c>
      <c r="B38" t="s">
        <v>113</v>
      </c>
      <c r="C38" t="s">
        <v>303</v>
      </c>
      <c r="D38" t="s">
        <v>114</v>
      </c>
      <c r="E38" s="4">
        <v>45284</v>
      </c>
      <c r="F38" t="s">
        <v>115</v>
      </c>
      <c r="G38">
        <f>COUNTIF(Table2[Post_ID],Table1[[#This Row],[User_ID]])</f>
        <v>1</v>
      </c>
      <c r="H38">
        <f>AVERAGEIF(Table2[Post_ID],Table1[[#This Row],[User_ID]],Table2[User_ID])</f>
        <v>6</v>
      </c>
      <c r="I38">
        <f>COUNTIF(Table3[Like_ID],Table1[[#This Row],[User_ID]])</f>
        <v>1</v>
      </c>
      <c r="J38" s="6">
        <f>COUNTIF(Table5[Comment_ID],Table1[[#This Row],[User_ID]])</f>
        <v>1</v>
      </c>
      <c r="K38" s="6">
        <f>Table1[[#This Row],[likes count]]+Table1[[#This Row],[commants count]]</f>
        <v>2</v>
      </c>
      <c r="L38" s="6" t="e">
        <f>VLOOKUP(A38, Comments!C:D, 2, FALSE)</f>
        <v>#N/A</v>
      </c>
    </row>
    <row r="39" spans="1:12" x14ac:dyDescent="0.3">
      <c r="A39">
        <v>38</v>
      </c>
      <c r="B39" t="s">
        <v>116</v>
      </c>
      <c r="C39" t="s">
        <v>312</v>
      </c>
      <c r="D39" t="s">
        <v>117</v>
      </c>
      <c r="E39" s="4">
        <v>45824</v>
      </c>
      <c r="F39" t="s">
        <v>118</v>
      </c>
      <c r="G39">
        <f>COUNTIF(Table2[Post_ID],Table1[[#This Row],[User_ID]])</f>
        <v>1</v>
      </c>
      <c r="H39">
        <f>AVERAGEIF(Table2[Post_ID],Table1[[#This Row],[User_ID]],Table2[User_ID])</f>
        <v>3</v>
      </c>
      <c r="I39">
        <f>COUNTIF(Table3[Like_ID],Table1[[#This Row],[User_ID]])</f>
        <v>1</v>
      </c>
      <c r="J39" s="6">
        <f>COUNTIF(Table5[Comment_ID],Table1[[#This Row],[User_ID]])</f>
        <v>1</v>
      </c>
      <c r="K39" s="6">
        <f>Table1[[#This Row],[likes count]]+Table1[[#This Row],[commants count]]</f>
        <v>2</v>
      </c>
      <c r="L39" s="6" t="str">
        <f>VLOOKUP(A39, Comments!C:D, 2, FALSE)</f>
        <v>Significant education ever.</v>
      </c>
    </row>
    <row r="40" spans="1:12" x14ac:dyDescent="0.3">
      <c r="A40">
        <v>39</v>
      </c>
      <c r="B40" t="s">
        <v>119</v>
      </c>
      <c r="C40" t="s">
        <v>313</v>
      </c>
      <c r="D40" t="s">
        <v>120</v>
      </c>
      <c r="E40" s="4">
        <v>45197</v>
      </c>
      <c r="F40" t="s">
        <v>121</v>
      </c>
      <c r="G40">
        <f>COUNTIF(Table2[Post_ID],Table1[[#This Row],[User_ID]])</f>
        <v>1</v>
      </c>
      <c r="H40">
        <f>AVERAGEIF(Table2[Post_ID],Table1[[#This Row],[User_ID]],Table2[User_ID])</f>
        <v>9</v>
      </c>
      <c r="I40">
        <f>COUNTIF(Table3[Like_ID],Table1[[#This Row],[User_ID]])</f>
        <v>1</v>
      </c>
      <c r="J40" s="6">
        <f>COUNTIF(Table5[Comment_ID],Table1[[#This Row],[User_ID]])</f>
        <v>1</v>
      </c>
      <c r="K40" s="6">
        <f>Table1[[#This Row],[likes count]]+Table1[[#This Row],[commants count]]</f>
        <v>2</v>
      </c>
      <c r="L40" s="6" t="e">
        <f>VLOOKUP(A40, Comments!C:D, 2, FALSE)</f>
        <v>#N/A</v>
      </c>
    </row>
    <row r="41" spans="1:12" x14ac:dyDescent="0.3">
      <c r="A41">
        <v>40</v>
      </c>
      <c r="B41" t="s">
        <v>122</v>
      </c>
      <c r="C41" t="s">
        <v>314</v>
      </c>
      <c r="D41" t="s">
        <v>123</v>
      </c>
      <c r="E41" s="4">
        <v>45464</v>
      </c>
      <c r="F41" t="s">
        <v>124</v>
      </c>
      <c r="G41">
        <f>COUNTIF(Table2[Post_ID],Table1[[#This Row],[User_ID]])</f>
        <v>1</v>
      </c>
      <c r="H41">
        <f>AVERAGEIF(Table2[Post_ID],Table1[[#This Row],[User_ID]],Table2[User_ID])</f>
        <v>39</v>
      </c>
      <c r="I41">
        <f>COUNTIF(Table3[Like_ID],Table1[[#This Row],[User_ID]])</f>
        <v>1</v>
      </c>
      <c r="J41" s="6">
        <f>COUNTIF(Table5[Comment_ID],Table1[[#This Row],[User_ID]])</f>
        <v>1</v>
      </c>
      <c r="K41" s="6">
        <f>Table1[[#This Row],[likes count]]+Table1[[#This Row],[commants count]]</f>
        <v>2</v>
      </c>
      <c r="L41" s="6" t="str">
        <f>VLOOKUP(A41, Comments!C:D, 2, FALSE)</f>
        <v>Spend cause this yet apply capital.</v>
      </c>
    </row>
    <row r="42" spans="1:12" x14ac:dyDescent="0.3">
      <c r="A42">
        <v>41</v>
      </c>
      <c r="B42" t="s">
        <v>125</v>
      </c>
      <c r="C42" t="s">
        <v>315</v>
      </c>
      <c r="D42" t="s">
        <v>126</v>
      </c>
      <c r="E42" s="4">
        <v>45415</v>
      </c>
      <c r="F42" t="s">
        <v>127</v>
      </c>
      <c r="G42">
        <f>COUNTIF(Table2[Post_ID],Table1[[#This Row],[User_ID]])</f>
        <v>1</v>
      </c>
      <c r="H42">
        <f>AVERAGEIF(Table2[Post_ID],Table1[[#This Row],[User_ID]],Table2[User_ID])</f>
        <v>49</v>
      </c>
      <c r="I42">
        <f>COUNTIF(Table3[Like_ID],Table1[[#This Row],[User_ID]])</f>
        <v>1</v>
      </c>
      <c r="J42" s="6">
        <f>COUNTIF(Table5[Comment_ID],Table1[[#This Row],[User_ID]])</f>
        <v>1</v>
      </c>
      <c r="K42" s="6">
        <f>Table1[[#This Row],[likes count]]+Table1[[#This Row],[commants count]]</f>
        <v>2</v>
      </c>
      <c r="L42" s="6" t="str">
        <f>VLOOKUP(A42, Comments!C:D, 2, FALSE)</f>
        <v>Fear film low truth practice.</v>
      </c>
    </row>
    <row r="43" spans="1:12" x14ac:dyDescent="0.3">
      <c r="A43">
        <v>42</v>
      </c>
      <c r="B43" t="s">
        <v>128</v>
      </c>
      <c r="C43" t="s">
        <v>316</v>
      </c>
      <c r="D43" t="s">
        <v>129</v>
      </c>
      <c r="E43" s="4">
        <v>45426</v>
      </c>
      <c r="F43" t="s">
        <v>130</v>
      </c>
      <c r="G43">
        <f>COUNTIF(Table2[Post_ID],Table1[[#This Row],[User_ID]])</f>
        <v>1</v>
      </c>
      <c r="H43">
        <f>AVERAGEIF(Table2[Post_ID],Table1[[#This Row],[User_ID]],Table2[User_ID])</f>
        <v>2</v>
      </c>
      <c r="I43">
        <f>COUNTIF(Table3[Like_ID],Table1[[#This Row],[User_ID]])</f>
        <v>1</v>
      </c>
      <c r="J43" s="6">
        <f>COUNTIF(Table5[Comment_ID],Table1[[#This Row],[User_ID]])</f>
        <v>1</v>
      </c>
      <c r="K43" s="6">
        <f>Table1[[#This Row],[likes count]]+Table1[[#This Row],[commants count]]</f>
        <v>2</v>
      </c>
      <c r="L43" s="6" t="str">
        <f>VLOOKUP(A43, Comments!C:D, 2, FALSE)</f>
        <v>Total protect news response past author.</v>
      </c>
    </row>
    <row r="44" spans="1:12" x14ac:dyDescent="0.3">
      <c r="A44">
        <v>43</v>
      </c>
      <c r="B44" t="s">
        <v>131</v>
      </c>
      <c r="C44" t="s">
        <v>317</v>
      </c>
      <c r="D44" t="s">
        <v>132</v>
      </c>
      <c r="E44" s="4">
        <v>45237</v>
      </c>
      <c r="F44" t="s">
        <v>133</v>
      </c>
      <c r="G44">
        <f>COUNTIF(Table2[Post_ID],Table1[[#This Row],[User_ID]])</f>
        <v>1</v>
      </c>
      <c r="H44">
        <f>AVERAGEIF(Table2[Post_ID],Table1[[#This Row],[User_ID]],Table2[User_ID])</f>
        <v>12</v>
      </c>
      <c r="I44">
        <f>COUNTIF(Table3[Like_ID],Table1[[#This Row],[User_ID]])</f>
        <v>1</v>
      </c>
      <c r="J44" s="6">
        <f>COUNTIF(Table5[Comment_ID],Table1[[#This Row],[User_ID]])</f>
        <v>1</v>
      </c>
      <c r="K44" s="6">
        <f>Table1[[#This Row],[likes count]]+Table1[[#This Row],[commants count]]</f>
        <v>2</v>
      </c>
      <c r="L44" s="6" t="str">
        <f>VLOOKUP(A44, Comments!C:D, 2, FALSE)</f>
        <v>Phone usually community or.</v>
      </c>
    </row>
    <row r="45" spans="1:12" x14ac:dyDescent="0.3">
      <c r="A45">
        <v>44</v>
      </c>
      <c r="B45" t="s">
        <v>134</v>
      </c>
      <c r="C45" t="s">
        <v>303</v>
      </c>
      <c r="D45" t="s">
        <v>135</v>
      </c>
      <c r="E45" s="4">
        <v>45735</v>
      </c>
      <c r="F45" t="s">
        <v>136</v>
      </c>
      <c r="G45">
        <f>COUNTIF(Table2[Post_ID],Table1[[#This Row],[User_ID]])</f>
        <v>1</v>
      </c>
      <c r="H45">
        <f>AVERAGEIF(Table2[Post_ID],Table1[[#This Row],[User_ID]],Table2[User_ID])</f>
        <v>16</v>
      </c>
      <c r="I45">
        <f>COUNTIF(Table3[Like_ID],Table1[[#This Row],[User_ID]])</f>
        <v>1</v>
      </c>
      <c r="J45" s="6">
        <f>COUNTIF(Table5[Comment_ID],Table1[[#This Row],[User_ID]])</f>
        <v>1</v>
      </c>
      <c r="K45" s="6">
        <f>Table1[[#This Row],[likes count]]+Table1[[#This Row],[commants count]]</f>
        <v>2</v>
      </c>
      <c r="L45" s="6" t="str">
        <f>VLOOKUP(A45, Comments!C:D, 2, FALSE)</f>
        <v>Whether development ten however career that nearly style.</v>
      </c>
    </row>
    <row r="46" spans="1:12" x14ac:dyDescent="0.3">
      <c r="A46">
        <v>45</v>
      </c>
      <c r="B46" t="s">
        <v>137</v>
      </c>
      <c r="C46" t="s">
        <v>291</v>
      </c>
      <c r="D46" t="s">
        <v>138</v>
      </c>
      <c r="E46" s="4">
        <v>45519</v>
      </c>
      <c r="F46" t="s">
        <v>139</v>
      </c>
      <c r="G46">
        <f>COUNTIF(Table2[Post_ID],Table1[[#This Row],[User_ID]])</f>
        <v>1</v>
      </c>
      <c r="H46">
        <f>AVERAGEIF(Table2[Post_ID],Table1[[#This Row],[User_ID]],Table2[User_ID])</f>
        <v>1</v>
      </c>
      <c r="I46">
        <f>COUNTIF(Table3[Like_ID],Table1[[#This Row],[User_ID]])</f>
        <v>1</v>
      </c>
      <c r="J46" s="6">
        <f>COUNTIF(Table5[Comment_ID],Table1[[#This Row],[User_ID]])</f>
        <v>1</v>
      </c>
      <c r="K46" s="6">
        <f>Table1[[#This Row],[likes count]]+Table1[[#This Row],[commants count]]</f>
        <v>2</v>
      </c>
      <c r="L46" s="6" t="str">
        <f>VLOOKUP(A46, Comments!C:D, 2, FALSE)</f>
        <v>Understand plant energy apply professor defense agreement likely.</v>
      </c>
    </row>
    <row r="47" spans="1:12" x14ac:dyDescent="0.3">
      <c r="A47">
        <v>46</v>
      </c>
      <c r="B47" t="s">
        <v>140</v>
      </c>
      <c r="C47" t="s">
        <v>318</v>
      </c>
      <c r="D47" t="s">
        <v>141</v>
      </c>
      <c r="E47" s="4">
        <v>45676</v>
      </c>
      <c r="F47" t="s">
        <v>142</v>
      </c>
      <c r="G47">
        <f>COUNTIF(Table2[Post_ID],Table1[[#This Row],[User_ID]])</f>
        <v>1</v>
      </c>
      <c r="H47">
        <f>AVERAGEIF(Table2[Post_ID],Table1[[#This Row],[User_ID]],Table2[User_ID])</f>
        <v>23</v>
      </c>
      <c r="I47">
        <f>COUNTIF(Table3[Like_ID],Table1[[#This Row],[User_ID]])</f>
        <v>1</v>
      </c>
      <c r="J47" s="6">
        <f>COUNTIF(Table5[Comment_ID],Table1[[#This Row],[User_ID]])</f>
        <v>1</v>
      </c>
      <c r="K47" s="6">
        <f>Table1[[#This Row],[likes count]]+Table1[[#This Row],[commants count]]</f>
        <v>2</v>
      </c>
      <c r="L47" s="6" t="str">
        <f>VLOOKUP(A47, Comments!C:D, 2, FALSE)</f>
        <v>Former may best ask understand.</v>
      </c>
    </row>
    <row r="48" spans="1:12" x14ac:dyDescent="0.3">
      <c r="A48">
        <v>47</v>
      </c>
      <c r="B48" t="s">
        <v>143</v>
      </c>
      <c r="C48" t="s">
        <v>291</v>
      </c>
      <c r="D48" t="s">
        <v>144</v>
      </c>
      <c r="E48" s="4">
        <v>45319</v>
      </c>
      <c r="F48" t="s">
        <v>145</v>
      </c>
      <c r="G48">
        <f>COUNTIF(Table2[Post_ID],Table1[[#This Row],[User_ID]])</f>
        <v>1</v>
      </c>
      <c r="H48">
        <f>AVERAGEIF(Table2[Post_ID],Table1[[#This Row],[User_ID]],Table2[User_ID])</f>
        <v>19</v>
      </c>
      <c r="I48">
        <f>COUNTIF(Table3[Like_ID],Table1[[#This Row],[User_ID]])</f>
        <v>1</v>
      </c>
      <c r="J48" s="6">
        <f>COUNTIF(Table5[Comment_ID],Table1[[#This Row],[User_ID]])</f>
        <v>1</v>
      </c>
      <c r="K48" s="6">
        <f>Table1[[#This Row],[likes count]]+Table1[[#This Row],[commants count]]</f>
        <v>2</v>
      </c>
      <c r="L48" s="6" t="str">
        <f>VLOOKUP(A48, Comments!C:D, 2, FALSE)</f>
        <v>Ready TV kid likely despite.</v>
      </c>
    </row>
    <row r="49" spans="1:12" x14ac:dyDescent="0.3">
      <c r="A49">
        <v>48</v>
      </c>
      <c r="B49" t="s">
        <v>146</v>
      </c>
      <c r="C49" t="s">
        <v>303</v>
      </c>
      <c r="D49" t="s">
        <v>147</v>
      </c>
      <c r="E49" s="4">
        <v>45749</v>
      </c>
      <c r="F49" t="s">
        <v>148</v>
      </c>
      <c r="G49">
        <f>COUNTIF(Table2[Post_ID],Table1[[#This Row],[User_ID]])</f>
        <v>1</v>
      </c>
      <c r="H49">
        <f>AVERAGEIF(Table2[Post_ID],Table1[[#This Row],[User_ID]],Table2[User_ID])</f>
        <v>8</v>
      </c>
      <c r="I49">
        <f>COUNTIF(Table3[Like_ID],Table1[[#This Row],[User_ID]])</f>
        <v>1</v>
      </c>
      <c r="J49" s="6">
        <f>COUNTIF(Table5[Comment_ID],Table1[[#This Row],[User_ID]])</f>
        <v>1</v>
      </c>
      <c r="K49" s="6">
        <f>Table1[[#This Row],[likes count]]+Table1[[#This Row],[commants count]]</f>
        <v>2</v>
      </c>
      <c r="L49" s="6" t="str">
        <f>VLOOKUP(A49, Comments!C:D, 2, FALSE)</f>
        <v>Husband even fill be design.</v>
      </c>
    </row>
    <row r="50" spans="1:12" x14ac:dyDescent="0.3">
      <c r="A50">
        <v>49</v>
      </c>
      <c r="B50" t="s">
        <v>149</v>
      </c>
      <c r="C50" t="s">
        <v>319</v>
      </c>
      <c r="D50" t="s">
        <v>150</v>
      </c>
      <c r="E50" s="4">
        <v>45803</v>
      </c>
      <c r="F50" t="s">
        <v>151</v>
      </c>
      <c r="G50">
        <f>COUNTIF(Table2[Post_ID],Table1[[#This Row],[User_ID]])</f>
        <v>1</v>
      </c>
      <c r="H50">
        <f>AVERAGEIF(Table2[Post_ID],Table1[[#This Row],[User_ID]],Table2[User_ID])</f>
        <v>46</v>
      </c>
      <c r="I50">
        <f>COUNTIF(Table3[Like_ID],Table1[[#This Row],[User_ID]])</f>
        <v>1</v>
      </c>
      <c r="J50" s="6">
        <f>COUNTIF(Table5[Comment_ID],Table1[[#This Row],[User_ID]])</f>
        <v>1</v>
      </c>
      <c r="K50" s="6">
        <f>Table1[[#This Row],[likes count]]+Table1[[#This Row],[commants count]]</f>
        <v>2</v>
      </c>
      <c r="L50" s="6" t="str">
        <f>VLOOKUP(A50, Comments!C:D, 2, FALSE)</f>
        <v>Why number return outside.</v>
      </c>
    </row>
    <row r="51" spans="1:12" x14ac:dyDescent="0.3">
      <c r="A51">
        <v>50</v>
      </c>
      <c r="B51" t="s">
        <v>152</v>
      </c>
      <c r="C51" t="s">
        <v>320</v>
      </c>
      <c r="D51" t="s">
        <v>153</v>
      </c>
      <c r="E51" s="4">
        <v>45556</v>
      </c>
      <c r="F51" t="s">
        <v>154</v>
      </c>
      <c r="G51">
        <f>COUNTIF(Table2[Post_ID],Table1[[#This Row],[User_ID]])</f>
        <v>1</v>
      </c>
      <c r="H51">
        <f>AVERAGEIF(Table2[Post_ID],Table1[[#This Row],[User_ID]],Table2[User_ID])</f>
        <v>5</v>
      </c>
      <c r="I51">
        <f>COUNTIF(Table3[Like_ID],Table1[[#This Row],[User_ID]])</f>
        <v>1</v>
      </c>
      <c r="J51" s="6">
        <f>COUNTIF(Table5[Comment_ID],Table1[[#This Row],[User_ID]])</f>
        <v>1</v>
      </c>
      <c r="K51" s="6">
        <f>Table1[[#This Row],[likes count]]+Table1[[#This Row],[commants count]]</f>
        <v>2</v>
      </c>
      <c r="L51" s="6" t="str">
        <f>VLOOKUP(A51, Comments!C:D, 2, FALSE)</f>
        <v>Charge know onto while.</v>
      </c>
    </row>
  </sheetData>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topLeftCell="A2" workbookViewId="0">
      <selection activeCell="C16" sqref="C16"/>
    </sheetView>
  </sheetViews>
  <sheetFormatPr defaultRowHeight="14.4" x14ac:dyDescent="0.3"/>
  <cols>
    <col min="1" max="1" width="11.88671875" bestFit="1" customWidth="1"/>
    <col min="2" max="2" width="12" bestFit="1" customWidth="1"/>
    <col min="3" max="3" width="19.109375" bestFit="1" customWidth="1"/>
    <col min="4" max="4" width="14" bestFit="1" customWidth="1"/>
  </cols>
  <sheetData>
    <row r="1" spans="1:4" x14ac:dyDescent="0.3">
      <c r="A1" s="2" t="s">
        <v>155</v>
      </c>
      <c r="B1" s="2" t="s">
        <v>0</v>
      </c>
      <c r="C1" s="2" t="s">
        <v>156</v>
      </c>
      <c r="D1" s="2" t="s">
        <v>157</v>
      </c>
    </row>
    <row r="2" spans="1:4" x14ac:dyDescent="0.3">
      <c r="A2">
        <v>1</v>
      </c>
      <c r="B2">
        <v>13</v>
      </c>
      <c r="C2">
        <v>191</v>
      </c>
      <c r="D2" s="1">
        <v>45659</v>
      </c>
    </row>
    <row r="3" spans="1:4" x14ac:dyDescent="0.3">
      <c r="A3">
        <v>2</v>
      </c>
      <c r="B3">
        <v>8</v>
      </c>
      <c r="C3">
        <v>175</v>
      </c>
      <c r="D3" s="1">
        <v>45647</v>
      </c>
    </row>
    <row r="4" spans="1:4" x14ac:dyDescent="0.3">
      <c r="A4">
        <v>3</v>
      </c>
      <c r="B4">
        <v>18</v>
      </c>
      <c r="C4">
        <v>23</v>
      </c>
      <c r="D4" s="1">
        <v>45624</v>
      </c>
    </row>
    <row r="5" spans="1:4" x14ac:dyDescent="0.3">
      <c r="A5">
        <v>4</v>
      </c>
      <c r="B5">
        <v>2</v>
      </c>
      <c r="C5">
        <v>152</v>
      </c>
      <c r="D5" s="1">
        <v>45624</v>
      </c>
    </row>
    <row r="6" spans="1:4" x14ac:dyDescent="0.3">
      <c r="A6">
        <v>5</v>
      </c>
      <c r="B6">
        <v>5</v>
      </c>
      <c r="C6">
        <v>112</v>
      </c>
      <c r="D6" s="1">
        <v>45841</v>
      </c>
    </row>
    <row r="7" spans="1:4" x14ac:dyDescent="0.3">
      <c r="A7">
        <v>6</v>
      </c>
      <c r="B7">
        <v>49</v>
      </c>
      <c r="C7">
        <v>22</v>
      </c>
      <c r="D7" s="1">
        <v>45887</v>
      </c>
    </row>
    <row r="8" spans="1:4" x14ac:dyDescent="0.3">
      <c r="A8">
        <v>7</v>
      </c>
      <c r="B8">
        <v>8</v>
      </c>
      <c r="C8">
        <v>92</v>
      </c>
      <c r="D8" s="1">
        <v>45737</v>
      </c>
    </row>
    <row r="9" spans="1:4" x14ac:dyDescent="0.3">
      <c r="A9">
        <v>8</v>
      </c>
      <c r="B9">
        <v>13</v>
      </c>
      <c r="C9">
        <v>69</v>
      </c>
      <c r="D9" s="1">
        <v>45551</v>
      </c>
    </row>
    <row r="10" spans="1:4" x14ac:dyDescent="0.3">
      <c r="A10">
        <v>9</v>
      </c>
      <c r="B10">
        <v>14</v>
      </c>
      <c r="C10">
        <v>70</v>
      </c>
      <c r="D10" s="1">
        <v>45779</v>
      </c>
    </row>
    <row r="11" spans="1:4" x14ac:dyDescent="0.3">
      <c r="A11">
        <v>10</v>
      </c>
      <c r="B11">
        <v>11</v>
      </c>
      <c r="C11">
        <v>187</v>
      </c>
      <c r="D11" s="1">
        <v>45703</v>
      </c>
    </row>
    <row r="12" spans="1:4" x14ac:dyDescent="0.3">
      <c r="A12">
        <v>11</v>
      </c>
      <c r="B12">
        <v>40</v>
      </c>
      <c r="C12">
        <v>67</v>
      </c>
      <c r="D12" s="1">
        <v>45694</v>
      </c>
    </row>
    <row r="13" spans="1:4" x14ac:dyDescent="0.3">
      <c r="A13">
        <v>12</v>
      </c>
      <c r="B13">
        <v>45</v>
      </c>
      <c r="C13">
        <v>96</v>
      </c>
      <c r="D13" s="1">
        <v>45728</v>
      </c>
    </row>
    <row r="14" spans="1:4" x14ac:dyDescent="0.3">
      <c r="A14">
        <v>13</v>
      </c>
      <c r="B14">
        <v>33</v>
      </c>
      <c r="C14">
        <v>93</v>
      </c>
      <c r="D14" s="1">
        <v>45850</v>
      </c>
    </row>
    <row r="15" spans="1:4" x14ac:dyDescent="0.3">
      <c r="A15">
        <v>14</v>
      </c>
      <c r="B15">
        <v>19</v>
      </c>
      <c r="C15">
        <v>37</v>
      </c>
      <c r="D15" s="1">
        <v>45554</v>
      </c>
    </row>
    <row r="16" spans="1:4" x14ac:dyDescent="0.3">
      <c r="A16">
        <v>15</v>
      </c>
      <c r="B16">
        <v>33</v>
      </c>
      <c r="C16">
        <v>19</v>
      </c>
      <c r="D16" s="1">
        <v>45776</v>
      </c>
    </row>
    <row r="17" spans="1:4" x14ac:dyDescent="0.3">
      <c r="A17">
        <v>16</v>
      </c>
      <c r="B17">
        <v>24</v>
      </c>
      <c r="C17">
        <v>93</v>
      </c>
      <c r="D17" s="1">
        <v>45705</v>
      </c>
    </row>
    <row r="18" spans="1:4" x14ac:dyDescent="0.3">
      <c r="A18">
        <v>17</v>
      </c>
      <c r="B18">
        <v>19</v>
      </c>
      <c r="C18">
        <v>124</v>
      </c>
      <c r="D18" s="1">
        <v>45760</v>
      </c>
    </row>
    <row r="19" spans="1:4" x14ac:dyDescent="0.3">
      <c r="A19">
        <v>18</v>
      </c>
      <c r="B19">
        <v>19</v>
      </c>
      <c r="C19">
        <v>153</v>
      </c>
      <c r="D19" s="1">
        <v>45639</v>
      </c>
    </row>
    <row r="20" spans="1:4" x14ac:dyDescent="0.3">
      <c r="A20">
        <v>19</v>
      </c>
      <c r="B20">
        <v>20</v>
      </c>
      <c r="C20">
        <v>182</v>
      </c>
      <c r="D20" s="1">
        <v>45794</v>
      </c>
    </row>
    <row r="21" spans="1:4" x14ac:dyDescent="0.3">
      <c r="A21">
        <v>20</v>
      </c>
      <c r="B21">
        <v>9</v>
      </c>
      <c r="C21">
        <v>40</v>
      </c>
      <c r="D21" s="1">
        <v>45621</v>
      </c>
    </row>
    <row r="22" spans="1:4" x14ac:dyDescent="0.3">
      <c r="A22">
        <v>21</v>
      </c>
      <c r="B22">
        <v>7</v>
      </c>
      <c r="C22">
        <v>129</v>
      </c>
      <c r="D22" s="1">
        <v>45801</v>
      </c>
    </row>
    <row r="23" spans="1:4" x14ac:dyDescent="0.3">
      <c r="A23">
        <v>22</v>
      </c>
      <c r="B23">
        <v>8</v>
      </c>
      <c r="C23">
        <v>84</v>
      </c>
      <c r="D23" s="1">
        <v>45750</v>
      </c>
    </row>
    <row r="24" spans="1:4" x14ac:dyDescent="0.3">
      <c r="A24">
        <v>23</v>
      </c>
      <c r="B24">
        <v>11</v>
      </c>
      <c r="C24">
        <v>158</v>
      </c>
      <c r="D24" s="1">
        <v>45566</v>
      </c>
    </row>
    <row r="25" spans="1:4" x14ac:dyDescent="0.3">
      <c r="A25">
        <v>24</v>
      </c>
      <c r="B25">
        <v>17</v>
      </c>
      <c r="C25">
        <v>29</v>
      </c>
      <c r="D25" s="1">
        <v>45691</v>
      </c>
    </row>
    <row r="26" spans="1:4" x14ac:dyDescent="0.3">
      <c r="A26">
        <v>25</v>
      </c>
      <c r="B26">
        <v>22</v>
      </c>
      <c r="C26">
        <v>144</v>
      </c>
      <c r="D26" s="1">
        <v>45660</v>
      </c>
    </row>
    <row r="27" spans="1:4" x14ac:dyDescent="0.3">
      <c r="A27">
        <v>26</v>
      </c>
      <c r="B27">
        <v>11</v>
      </c>
      <c r="C27">
        <v>14</v>
      </c>
      <c r="D27" s="1">
        <v>45891</v>
      </c>
    </row>
    <row r="28" spans="1:4" x14ac:dyDescent="0.3">
      <c r="A28">
        <v>27</v>
      </c>
      <c r="B28">
        <v>38</v>
      </c>
      <c r="C28">
        <v>150</v>
      </c>
      <c r="D28" s="1">
        <v>45693</v>
      </c>
    </row>
    <row r="29" spans="1:4" x14ac:dyDescent="0.3">
      <c r="A29">
        <v>28</v>
      </c>
      <c r="B29">
        <v>46</v>
      </c>
      <c r="C29">
        <v>181</v>
      </c>
      <c r="D29" s="1">
        <v>45676</v>
      </c>
    </row>
    <row r="30" spans="1:4" x14ac:dyDescent="0.3">
      <c r="A30">
        <v>29</v>
      </c>
      <c r="B30">
        <v>48</v>
      </c>
      <c r="C30">
        <v>10</v>
      </c>
      <c r="D30" s="1">
        <v>45618</v>
      </c>
    </row>
    <row r="31" spans="1:4" x14ac:dyDescent="0.3">
      <c r="A31">
        <v>30</v>
      </c>
      <c r="B31">
        <v>41</v>
      </c>
      <c r="C31">
        <v>44</v>
      </c>
      <c r="D31" s="1">
        <v>45626</v>
      </c>
    </row>
    <row r="32" spans="1:4" x14ac:dyDescent="0.3">
      <c r="A32">
        <v>31</v>
      </c>
      <c r="B32">
        <v>27</v>
      </c>
      <c r="C32">
        <v>164</v>
      </c>
      <c r="D32" s="1">
        <v>45678</v>
      </c>
    </row>
    <row r="33" spans="1:4" x14ac:dyDescent="0.3">
      <c r="A33">
        <v>32</v>
      </c>
      <c r="B33">
        <v>29</v>
      </c>
      <c r="C33">
        <v>48</v>
      </c>
      <c r="D33" s="1">
        <v>45781</v>
      </c>
    </row>
    <row r="34" spans="1:4" x14ac:dyDescent="0.3">
      <c r="A34">
        <v>33</v>
      </c>
      <c r="B34">
        <v>49</v>
      </c>
      <c r="C34">
        <v>121</v>
      </c>
      <c r="D34" s="1">
        <v>45736</v>
      </c>
    </row>
    <row r="35" spans="1:4" x14ac:dyDescent="0.3">
      <c r="A35">
        <v>34</v>
      </c>
      <c r="B35">
        <v>3</v>
      </c>
      <c r="C35">
        <v>60</v>
      </c>
      <c r="D35" s="1">
        <v>45682</v>
      </c>
    </row>
    <row r="36" spans="1:4" x14ac:dyDescent="0.3">
      <c r="A36">
        <v>35</v>
      </c>
      <c r="B36">
        <v>39</v>
      </c>
      <c r="C36">
        <v>64</v>
      </c>
      <c r="D36" s="1">
        <v>45573</v>
      </c>
    </row>
    <row r="37" spans="1:4" x14ac:dyDescent="0.3">
      <c r="A37">
        <v>36</v>
      </c>
      <c r="B37">
        <v>11</v>
      </c>
      <c r="C37">
        <v>109</v>
      </c>
      <c r="D37" s="1">
        <v>45592</v>
      </c>
    </row>
    <row r="38" spans="1:4" x14ac:dyDescent="0.3">
      <c r="A38">
        <v>37</v>
      </c>
      <c r="B38">
        <v>6</v>
      </c>
      <c r="C38">
        <v>31</v>
      </c>
      <c r="D38" s="1">
        <v>45775</v>
      </c>
    </row>
    <row r="39" spans="1:4" x14ac:dyDescent="0.3">
      <c r="A39">
        <v>38</v>
      </c>
      <c r="B39">
        <v>3</v>
      </c>
      <c r="C39">
        <v>106</v>
      </c>
      <c r="D39" s="1">
        <v>45582</v>
      </c>
    </row>
    <row r="40" spans="1:4" x14ac:dyDescent="0.3">
      <c r="A40">
        <v>39</v>
      </c>
      <c r="B40">
        <v>9</v>
      </c>
      <c r="C40">
        <v>194</v>
      </c>
      <c r="D40" s="1">
        <v>45788</v>
      </c>
    </row>
    <row r="41" spans="1:4" x14ac:dyDescent="0.3">
      <c r="A41">
        <v>40</v>
      </c>
      <c r="B41">
        <v>39</v>
      </c>
      <c r="C41">
        <v>78</v>
      </c>
      <c r="D41" s="1">
        <v>45812</v>
      </c>
    </row>
    <row r="42" spans="1:4" x14ac:dyDescent="0.3">
      <c r="A42">
        <v>41</v>
      </c>
      <c r="B42">
        <v>49</v>
      </c>
      <c r="C42">
        <v>142</v>
      </c>
      <c r="D42" s="1">
        <v>45700</v>
      </c>
    </row>
    <row r="43" spans="1:4" x14ac:dyDescent="0.3">
      <c r="A43">
        <v>42</v>
      </c>
      <c r="B43">
        <v>2</v>
      </c>
      <c r="C43">
        <v>139</v>
      </c>
      <c r="D43" s="1">
        <v>45633</v>
      </c>
    </row>
    <row r="44" spans="1:4" x14ac:dyDescent="0.3">
      <c r="A44">
        <v>43</v>
      </c>
      <c r="B44">
        <v>12</v>
      </c>
      <c r="C44">
        <v>114</v>
      </c>
      <c r="D44" s="1">
        <v>45875</v>
      </c>
    </row>
    <row r="45" spans="1:4" x14ac:dyDescent="0.3">
      <c r="A45">
        <v>44</v>
      </c>
      <c r="B45">
        <v>16</v>
      </c>
      <c r="C45">
        <v>17</v>
      </c>
      <c r="D45" s="1">
        <v>45904</v>
      </c>
    </row>
    <row r="46" spans="1:4" x14ac:dyDescent="0.3">
      <c r="A46">
        <v>45</v>
      </c>
      <c r="B46">
        <v>1</v>
      </c>
      <c r="C46">
        <v>27</v>
      </c>
      <c r="D46" s="1">
        <v>45616</v>
      </c>
    </row>
    <row r="47" spans="1:4" x14ac:dyDescent="0.3">
      <c r="A47">
        <v>46</v>
      </c>
      <c r="B47">
        <v>23</v>
      </c>
      <c r="C47">
        <v>173</v>
      </c>
      <c r="D47" s="1">
        <v>45813</v>
      </c>
    </row>
    <row r="48" spans="1:4" x14ac:dyDescent="0.3">
      <c r="A48">
        <v>47</v>
      </c>
      <c r="B48">
        <v>19</v>
      </c>
      <c r="C48">
        <v>115</v>
      </c>
      <c r="D48" s="1">
        <v>45608</v>
      </c>
    </row>
    <row r="49" spans="1:4" x14ac:dyDescent="0.3">
      <c r="A49">
        <v>48</v>
      </c>
      <c r="B49">
        <v>8</v>
      </c>
      <c r="C49">
        <v>114</v>
      </c>
      <c r="D49" s="1">
        <v>45761</v>
      </c>
    </row>
    <row r="50" spans="1:4" x14ac:dyDescent="0.3">
      <c r="A50">
        <v>49</v>
      </c>
      <c r="B50">
        <v>46</v>
      </c>
      <c r="C50">
        <v>61</v>
      </c>
      <c r="D50" s="1">
        <v>45880</v>
      </c>
    </row>
    <row r="51" spans="1:4" x14ac:dyDescent="0.3">
      <c r="A51">
        <v>50</v>
      </c>
      <c r="B51">
        <v>5</v>
      </c>
      <c r="C51">
        <v>38</v>
      </c>
      <c r="D51" s="1">
        <v>45670</v>
      </c>
    </row>
    <row r="52" spans="1:4" x14ac:dyDescent="0.3">
      <c r="A52">
        <v>51</v>
      </c>
      <c r="B52">
        <v>15</v>
      </c>
      <c r="C52">
        <v>43</v>
      </c>
      <c r="D52" s="1">
        <v>45665</v>
      </c>
    </row>
    <row r="53" spans="1:4" x14ac:dyDescent="0.3">
      <c r="A53">
        <v>52</v>
      </c>
      <c r="B53">
        <v>25</v>
      </c>
      <c r="C53">
        <v>169</v>
      </c>
      <c r="D53" s="1">
        <v>45905</v>
      </c>
    </row>
    <row r="54" spans="1:4" x14ac:dyDescent="0.3">
      <c r="A54">
        <v>53</v>
      </c>
      <c r="B54">
        <v>49</v>
      </c>
      <c r="C54">
        <v>181</v>
      </c>
      <c r="D54" s="1">
        <v>45756</v>
      </c>
    </row>
    <row r="55" spans="1:4" x14ac:dyDescent="0.3">
      <c r="A55">
        <v>54</v>
      </c>
      <c r="B55">
        <v>34</v>
      </c>
      <c r="C55">
        <v>39</v>
      </c>
      <c r="D55" s="1">
        <v>45910</v>
      </c>
    </row>
    <row r="56" spans="1:4" x14ac:dyDescent="0.3">
      <c r="A56">
        <v>55</v>
      </c>
      <c r="B56">
        <v>1</v>
      </c>
      <c r="C56">
        <v>67</v>
      </c>
      <c r="D56" s="1">
        <v>45761</v>
      </c>
    </row>
    <row r="57" spans="1:4" x14ac:dyDescent="0.3">
      <c r="A57">
        <v>56</v>
      </c>
      <c r="B57">
        <v>23</v>
      </c>
      <c r="C57">
        <v>200</v>
      </c>
      <c r="D57" s="1">
        <v>45722</v>
      </c>
    </row>
    <row r="58" spans="1:4" x14ac:dyDescent="0.3">
      <c r="A58">
        <v>57</v>
      </c>
      <c r="B58">
        <v>46</v>
      </c>
      <c r="C58">
        <v>173</v>
      </c>
      <c r="D58" s="1">
        <v>45736</v>
      </c>
    </row>
    <row r="59" spans="1:4" x14ac:dyDescent="0.3">
      <c r="A59">
        <v>58</v>
      </c>
      <c r="B59">
        <v>22</v>
      </c>
      <c r="C59">
        <v>69</v>
      </c>
      <c r="D59" s="1">
        <v>45804</v>
      </c>
    </row>
    <row r="60" spans="1:4" x14ac:dyDescent="0.3">
      <c r="A60">
        <v>59</v>
      </c>
      <c r="B60">
        <v>6</v>
      </c>
      <c r="C60">
        <v>64</v>
      </c>
      <c r="D60" s="1">
        <v>45847</v>
      </c>
    </row>
    <row r="61" spans="1:4" x14ac:dyDescent="0.3">
      <c r="A61">
        <v>60</v>
      </c>
      <c r="B61">
        <v>30</v>
      </c>
      <c r="C61">
        <v>135</v>
      </c>
      <c r="D61" s="1">
        <v>45621</v>
      </c>
    </row>
    <row r="62" spans="1:4" x14ac:dyDescent="0.3">
      <c r="A62">
        <v>61</v>
      </c>
      <c r="B62">
        <v>41</v>
      </c>
      <c r="C62">
        <v>123</v>
      </c>
      <c r="D62" s="1">
        <v>45665</v>
      </c>
    </row>
    <row r="63" spans="1:4" x14ac:dyDescent="0.3">
      <c r="A63">
        <v>62</v>
      </c>
      <c r="B63">
        <v>31</v>
      </c>
      <c r="C63">
        <v>40</v>
      </c>
      <c r="D63" s="1">
        <v>45554</v>
      </c>
    </row>
    <row r="64" spans="1:4" x14ac:dyDescent="0.3">
      <c r="A64">
        <v>63</v>
      </c>
      <c r="B64">
        <v>38</v>
      </c>
      <c r="C64">
        <v>173</v>
      </c>
      <c r="D64" s="1">
        <v>45617</v>
      </c>
    </row>
    <row r="65" spans="1:4" x14ac:dyDescent="0.3">
      <c r="A65">
        <v>64</v>
      </c>
      <c r="B65">
        <v>49</v>
      </c>
      <c r="C65">
        <v>85</v>
      </c>
      <c r="D65" s="1">
        <v>45704</v>
      </c>
    </row>
    <row r="66" spans="1:4" x14ac:dyDescent="0.3">
      <c r="A66">
        <v>65</v>
      </c>
      <c r="B66">
        <v>20</v>
      </c>
      <c r="C66">
        <v>60</v>
      </c>
      <c r="D66" s="1">
        <v>45633</v>
      </c>
    </row>
    <row r="67" spans="1:4" x14ac:dyDescent="0.3">
      <c r="A67">
        <v>66</v>
      </c>
      <c r="B67">
        <v>7</v>
      </c>
      <c r="C67">
        <v>62</v>
      </c>
      <c r="D67" s="1">
        <v>45596</v>
      </c>
    </row>
    <row r="68" spans="1:4" x14ac:dyDescent="0.3">
      <c r="A68">
        <v>67</v>
      </c>
      <c r="B68">
        <v>11</v>
      </c>
      <c r="C68">
        <v>90</v>
      </c>
      <c r="D68" s="1">
        <v>45815</v>
      </c>
    </row>
    <row r="69" spans="1:4" x14ac:dyDescent="0.3">
      <c r="A69">
        <v>68</v>
      </c>
      <c r="B69">
        <v>23</v>
      </c>
      <c r="C69">
        <v>196</v>
      </c>
      <c r="D69" s="1">
        <v>45643</v>
      </c>
    </row>
    <row r="70" spans="1:4" x14ac:dyDescent="0.3">
      <c r="A70">
        <v>69</v>
      </c>
      <c r="B70">
        <v>34</v>
      </c>
      <c r="C70">
        <v>149</v>
      </c>
      <c r="D70" s="1">
        <v>45741</v>
      </c>
    </row>
    <row r="71" spans="1:4" x14ac:dyDescent="0.3">
      <c r="A71">
        <v>70</v>
      </c>
      <c r="B71">
        <v>25</v>
      </c>
      <c r="C71">
        <v>52</v>
      </c>
      <c r="D71" s="1">
        <v>45629</v>
      </c>
    </row>
    <row r="72" spans="1:4" x14ac:dyDescent="0.3">
      <c r="A72">
        <v>71</v>
      </c>
      <c r="B72">
        <v>22</v>
      </c>
      <c r="C72">
        <v>37</v>
      </c>
      <c r="D72" s="1">
        <v>45716</v>
      </c>
    </row>
    <row r="73" spans="1:4" x14ac:dyDescent="0.3">
      <c r="A73">
        <v>72</v>
      </c>
      <c r="B73">
        <v>23</v>
      </c>
      <c r="C73">
        <v>86</v>
      </c>
      <c r="D73" s="1">
        <v>45587</v>
      </c>
    </row>
    <row r="74" spans="1:4" x14ac:dyDescent="0.3">
      <c r="A74">
        <v>73</v>
      </c>
      <c r="B74">
        <v>4</v>
      </c>
      <c r="C74">
        <v>80</v>
      </c>
      <c r="D74" s="1">
        <v>45785</v>
      </c>
    </row>
    <row r="75" spans="1:4" x14ac:dyDescent="0.3">
      <c r="A75">
        <v>74</v>
      </c>
      <c r="B75">
        <v>24</v>
      </c>
      <c r="C75">
        <v>14</v>
      </c>
      <c r="D75" s="1">
        <v>45554</v>
      </c>
    </row>
    <row r="76" spans="1:4" x14ac:dyDescent="0.3">
      <c r="A76">
        <v>75</v>
      </c>
      <c r="B76">
        <v>16</v>
      </c>
      <c r="C76">
        <v>146</v>
      </c>
      <c r="D76" s="1">
        <v>45572</v>
      </c>
    </row>
    <row r="77" spans="1:4" x14ac:dyDescent="0.3">
      <c r="A77">
        <v>76</v>
      </c>
      <c r="B77">
        <v>30</v>
      </c>
      <c r="C77">
        <v>129</v>
      </c>
      <c r="D77" s="1">
        <v>45835</v>
      </c>
    </row>
    <row r="78" spans="1:4" x14ac:dyDescent="0.3">
      <c r="A78">
        <v>77</v>
      </c>
      <c r="B78">
        <v>17</v>
      </c>
      <c r="C78">
        <v>90</v>
      </c>
      <c r="D78" s="1">
        <v>45715</v>
      </c>
    </row>
    <row r="79" spans="1:4" x14ac:dyDescent="0.3">
      <c r="A79">
        <v>78</v>
      </c>
      <c r="B79">
        <v>27</v>
      </c>
      <c r="C79">
        <v>125</v>
      </c>
      <c r="D79" s="1">
        <v>45743</v>
      </c>
    </row>
    <row r="80" spans="1:4" x14ac:dyDescent="0.3">
      <c r="A80">
        <v>79</v>
      </c>
      <c r="B80">
        <v>14</v>
      </c>
      <c r="C80">
        <v>193</v>
      </c>
      <c r="D80" s="1">
        <v>45717</v>
      </c>
    </row>
    <row r="81" spans="1:4" x14ac:dyDescent="0.3">
      <c r="A81">
        <v>80</v>
      </c>
      <c r="B81">
        <v>30</v>
      </c>
      <c r="C81">
        <v>160</v>
      </c>
      <c r="D81" s="1">
        <v>45575</v>
      </c>
    </row>
    <row r="82" spans="1:4" x14ac:dyDescent="0.3">
      <c r="A82">
        <v>81</v>
      </c>
      <c r="B82">
        <v>48</v>
      </c>
      <c r="C82">
        <v>48</v>
      </c>
      <c r="D82" s="1">
        <v>45787</v>
      </c>
    </row>
    <row r="83" spans="1:4" x14ac:dyDescent="0.3">
      <c r="A83">
        <v>82</v>
      </c>
      <c r="B83">
        <v>36</v>
      </c>
      <c r="C83">
        <v>53</v>
      </c>
      <c r="D83" s="1">
        <v>45833</v>
      </c>
    </row>
    <row r="84" spans="1:4" x14ac:dyDescent="0.3">
      <c r="A84">
        <v>83</v>
      </c>
      <c r="B84">
        <v>22</v>
      </c>
      <c r="C84">
        <v>131</v>
      </c>
      <c r="D84" s="1">
        <v>45891</v>
      </c>
    </row>
    <row r="85" spans="1:4" x14ac:dyDescent="0.3">
      <c r="A85">
        <v>84</v>
      </c>
      <c r="B85">
        <v>45</v>
      </c>
      <c r="C85">
        <v>147</v>
      </c>
      <c r="D85" s="1">
        <v>45822</v>
      </c>
    </row>
    <row r="86" spans="1:4" x14ac:dyDescent="0.3">
      <c r="A86">
        <v>85</v>
      </c>
      <c r="B86">
        <v>27</v>
      </c>
      <c r="C86">
        <v>109</v>
      </c>
      <c r="D86" s="1">
        <v>45675</v>
      </c>
    </row>
    <row r="87" spans="1:4" x14ac:dyDescent="0.3">
      <c r="A87">
        <v>86</v>
      </c>
      <c r="B87">
        <v>25</v>
      </c>
      <c r="C87">
        <v>65</v>
      </c>
      <c r="D87" s="1">
        <v>45759</v>
      </c>
    </row>
    <row r="88" spans="1:4" x14ac:dyDescent="0.3">
      <c r="A88">
        <v>87</v>
      </c>
      <c r="B88">
        <v>11</v>
      </c>
      <c r="C88">
        <v>191</v>
      </c>
      <c r="D88" s="1">
        <v>45758</v>
      </c>
    </row>
    <row r="89" spans="1:4" x14ac:dyDescent="0.3">
      <c r="A89">
        <v>88</v>
      </c>
      <c r="B89">
        <v>21</v>
      </c>
      <c r="C89">
        <v>85</v>
      </c>
      <c r="D89" s="1">
        <v>45888</v>
      </c>
    </row>
    <row r="90" spans="1:4" x14ac:dyDescent="0.3">
      <c r="A90">
        <v>89</v>
      </c>
      <c r="B90">
        <v>4</v>
      </c>
      <c r="C90">
        <v>192</v>
      </c>
      <c r="D90" s="1">
        <v>45564</v>
      </c>
    </row>
    <row r="91" spans="1:4" x14ac:dyDescent="0.3">
      <c r="A91">
        <v>90</v>
      </c>
      <c r="B91">
        <v>17</v>
      </c>
      <c r="C91">
        <v>18</v>
      </c>
      <c r="D91" s="1">
        <v>45703</v>
      </c>
    </row>
    <row r="92" spans="1:4" x14ac:dyDescent="0.3">
      <c r="A92">
        <v>91</v>
      </c>
      <c r="B92">
        <v>43</v>
      </c>
      <c r="C92">
        <v>183</v>
      </c>
      <c r="D92" s="1">
        <v>45674</v>
      </c>
    </row>
    <row r="93" spans="1:4" x14ac:dyDescent="0.3">
      <c r="A93">
        <v>92</v>
      </c>
      <c r="B93">
        <v>22</v>
      </c>
      <c r="C93">
        <v>146</v>
      </c>
      <c r="D93" s="1">
        <v>45729</v>
      </c>
    </row>
    <row r="94" spans="1:4" x14ac:dyDescent="0.3">
      <c r="A94">
        <v>93</v>
      </c>
      <c r="B94">
        <v>47</v>
      </c>
      <c r="C94">
        <v>62</v>
      </c>
      <c r="D94" s="1">
        <v>45609</v>
      </c>
    </row>
    <row r="95" spans="1:4" x14ac:dyDescent="0.3">
      <c r="A95">
        <v>94</v>
      </c>
      <c r="B95">
        <v>43</v>
      </c>
      <c r="C95">
        <v>104</v>
      </c>
      <c r="D95" s="1">
        <v>45686</v>
      </c>
    </row>
    <row r="96" spans="1:4" x14ac:dyDescent="0.3">
      <c r="A96">
        <v>95</v>
      </c>
      <c r="B96">
        <v>46</v>
      </c>
      <c r="C96">
        <v>130</v>
      </c>
      <c r="D96" s="1">
        <v>45804</v>
      </c>
    </row>
    <row r="97" spans="1:4" x14ac:dyDescent="0.3">
      <c r="A97">
        <v>96</v>
      </c>
      <c r="B97">
        <v>41</v>
      </c>
      <c r="C97">
        <v>100</v>
      </c>
      <c r="D97" s="1">
        <v>45842</v>
      </c>
    </row>
    <row r="98" spans="1:4" x14ac:dyDescent="0.3">
      <c r="A98">
        <v>97</v>
      </c>
      <c r="B98">
        <v>13</v>
      </c>
      <c r="C98">
        <v>189</v>
      </c>
      <c r="D98" s="1">
        <v>45707</v>
      </c>
    </row>
    <row r="99" spans="1:4" x14ac:dyDescent="0.3">
      <c r="A99">
        <v>98</v>
      </c>
      <c r="B99">
        <v>45</v>
      </c>
      <c r="C99">
        <v>58</v>
      </c>
      <c r="D99" s="1">
        <v>45566</v>
      </c>
    </row>
    <row r="100" spans="1:4" x14ac:dyDescent="0.3">
      <c r="A100">
        <v>99</v>
      </c>
      <c r="B100">
        <v>35</v>
      </c>
      <c r="C100">
        <v>52</v>
      </c>
      <c r="D100" s="1">
        <v>45747</v>
      </c>
    </row>
    <row r="101" spans="1:4" x14ac:dyDescent="0.3">
      <c r="A101">
        <v>100</v>
      </c>
      <c r="B101">
        <v>40</v>
      </c>
      <c r="C101">
        <v>51</v>
      </c>
      <c r="D101" s="1">
        <v>45630</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11"/>
  <sheetViews>
    <sheetView topLeftCell="I1" workbookViewId="0">
      <selection activeCell="O7" sqref="O7"/>
    </sheetView>
  </sheetViews>
  <sheetFormatPr defaultRowHeight="14.4" x14ac:dyDescent="0.3"/>
  <cols>
    <col min="1" max="1" width="12.5546875" customWidth="1"/>
    <col min="2" max="2" width="13.6640625" customWidth="1"/>
    <col min="3" max="3" width="13.6640625" bestFit="1" customWidth="1"/>
    <col min="4" max="4" width="12.5546875" customWidth="1"/>
    <col min="5" max="5" width="18.77734375" bestFit="1" customWidth="1"/>
    <col min="7" max="7" width="12.5546875" customWidth="1"/>
    <col min="8" max="8" width="13.6640625" customWidth="1"/>
    <col min="10" max="10" width="12.5546875" customWidth="1"/>
    <col min="11" max="11" width="16.5546875" customWidth="1"/>
    <col min="12" max="12" width="12.5546875" customWidth="1"/>
    <col min="13" max="13" width="21.33203125" customWidth="1"/>
    <col min="14" max="14" width="14.33203125" customWidth="1"/>
    <col min="15" max="15" width="14.109375" bestFit="1" customWidth="1"/>
  </cols>
  <sheetData>
    <row r="3" spans="1:15" x14ac:dyDescent="0.3">
      <c r="A3" s="9" t="s">
        <v>329</v>
      </c>
      <c r="B3" t="s">
        <v>331</v>
      </c>
      <c r="D3" s="9" t="s">
        <v>333</v>
      </c>
      <c r="E3" t="s">
        <v>332</v>
      </c>
      <c r="G3" s="9" t="s">
        <v>329</v>
      </c>
      <c r="H3" t="s">
        <v>331</v>
      </c>
      <c r="J3" t="s">
        <v>334</v>
      </c>
      <c r="K3" t="s">
        <v>335</v>
      </c>
      <c r="L3" t="s">
        <v>336</v>
      </c>
    </row>
    <row r="4" spans="1:15" x14ac:dyDescent="0.3">
      <c r="A4" s="10">
        <v>2</v>
      </c>
      <c r="B4" s="6">
        <v>185</v>
      </c>
      <c r="D4" s="10">
        <v>3</v>
      </c>
      <c r="E4" s="6">
        <v>86</v>
      </c>
      <c r="G4" s="10">
        <v>10</v>
      </c>
      <c r="H4" s="6">
        <v>266</v>
      </c>
      <c r="J4" s="6">
        <v>50</v>
      </c>
      <c r="K4" s="6">
        <v>50</v>
      </c>
      <c r="L4" s="6">
        <v>1275</v>
      </c>
      <c r="N4" s="9" t="s">
        <v>329</v>
      </c>
      <c r="O4" t="s">
        <v>336</v>
      </c>
    </row>
    <row r="5" spans="1:15" x14ac:dyDescent="0.3">
      <c r="A5" s="10">
        <v>3</v>
      </c>
      <c r="B5" s="6">
        <v>126</v>
      </c>
      <c r="D5" s="10">
        <v>4</v>
      </c>
      <c r="E5" s="6">
        <v>120</v>
      </c>
      <c r="G5" s="10">
        <v>19</v>
      </c>
      <c r="H5" s="6">
        <v>309</v>
      </c>
      <c r="N5" s="10" t="s">
        <v>148</v>
      </c>
      <c r="O5" s="6">
        <v>48</v>
      </c>
    </row>
    <row r="6" spans="1:15" x14ac:dyDescent="0.3">
      <c r="A6" s="10">
        <v>4</v>
      </c>
      <c r="B6" s="6">
        <v>246</v>
      </c>
      <c r="D6" s="10">
        <v>5</v>
      </c>
      <c r="E6" s="6">
        <v>103</v>
      </c>
      <c r="G6" s="10">
        <v>33</v>
      </c>
      <c r="H6" s="6">
        <v>358</v>
      </c>
      <c r="N6" s="10" t="s">
        <v>145</v>
      </c>
      <c r="O6" s="6">
        <v>47</v>
      </c>
    </row>
    <row r="7" spans="1:15" x14ac:dyDescent="0.3">
      <c r="A7" s="10">
        <v>5</v>
      </c>
      <c r="B7" s="6">
        <v>122</v>
      </c>
      <c r="D7" s="10">
        <v>6</v>
      </c>
      <c r="E7" s="6">
        <v>84</v>
      </c>
      <c r="G7" s="10">
        <v>46</v>
      </c>
      <c r="H7" s="6">
        <v>376</v>
      </c>
      <c r="N7" s="10" t="s">
        <v>151</v>
      </c>
      <c r="O7" s="6">
        <v>49</v>
      </c>
    </row>
    <row r="8" spans="1:15" x14ac:dyDescent="0.3">
      <c r="A8" s="10">
        <v>7</v>
      </c>
      <c r="B8" s="6">
        <v>203</v>
      </c>
      <c r="D8" s="10">
        <v>7</v>
      </c>
      <c r="E8" s="6">
        <v>69</v>
      </c>
      <c r="G8" s="10">
        <v>51</v>
      </c>
      <c r="H8" s="6">
        <v>253</v>
      </c>
      <c r="N8" s="10" t="s">
        <v>142</v>
      </c>
      <c r="O8" s="6">
        <v>46</v>
      </c>
    </row>
    <row r="9" spans="1:15" x14ac:dyDescent="0.3">
      <c r="A9" s="10">
        <v>8</v>
      </c>
      <c r="B9" s="6">
        <v>248</v>
      </c>
      <c r="D9" s="10">
        <v>8</v>
      </c>
      <c r="E9" s="6">
        <v>416</v>
      </c>
      <c r="G9" s="10">
        <v>81</v>
      </c>
      <c r="H9" s="6">
        <v>302</v>
      </c>
      <c r="N9" s="10" t="s">
        <v>154</v>
      </c>
      <c r="O9" s="6">
        <v>50</v>
      </c>
    </row>
    <row r="10" spans="1:15" x14ac:dyDescent="0.3">
      <c r="A10" s="10">
        <v>10</v>
      </c>
      <c r="B10" s="6">
        <v>266</v>
      </c>
      <c r="D10" s="10">
        <v>10</v>
      </c>
      <c r="E10" s="6">
        <v>190</v>
      </c>
      <c r="G10" s="10">
        <v>85</v>
      </c>
      <c r="H10" s="6">
        <v>288</v>
      </c>
      <c r="J10" s="9" t="s">
        <v>329</v>
      </c>
      <c r="N10" s="10" t="s">
        <v>330</v>
      </c>
      <c r="O10" s="6">
        <v>240</v>
      </c>
    </row>
    <row r="11" spans="1:15" x14ac:dyDescent="0.3">
      <c r="A11" s="10">
        <v>11</v>
      </c>
      <c r="B11" s="6">
        <v>148</v>
      </c>
      <c r="D11" s="10">
        <v>11</v>
      </c>
      <c r="E11" s="6">
        <v>37</v>
      </c>
      <c r="G11" s="10">
        <v>91</v>
      </c>
      <c r="H11" s="6">
        <v>390</v>
      </c>
      <c r="J11" s="10" t="s">
        <v>337</v>
      </c>
    </row>
    <row r="12" spans="1:15" x14ac:dyDescent="0.3">
      <c r="A12" s="10">
        <v>12</v>
      </c>
      <c r="B12" s="6">
        <v>38</v>
      </c>
      <c r="D12" s="10">
        <v>12</v>
      </c>
      <c r="E12" s="6">
        <v>110</v>
      </c>
      <c r="G12" s="10">
        <v>92</v>
      </c>
      <c r="H12" s="6">
        <v>336</v>
      </c>
      <c r="J12" s="11" t="s">
        <v>349</v>
      </c>
    </row>
    <row r="13" spans="1:15" x14ac:dyDescent="0.3">
      <c r="A13" s="10">
        <v>13</v>
      </c>
      <c r="B13" s="6">
        <v>168</v>
      </c>
      <c r="D13" s="10">
        <v>14</v>
      </c>
      <c r="E13" s="6">
        <v>171</v>
      </c>
      <c r="G13" s="10">
        <v>93</v>
      </c>
      <c r="H13" s="6">
        <v>284</v>
      </c>
      <c r="J13" s="11" t="s">
        <v>350</v>
      </c>
    </row>
    <row r="14" spans="1:15" x14ac:dyDescent="0.3">
      <c r="A14" s="10">
        <v>14</v>
      </c>
      <c r="B14" s="6">
        <v>56</v>
      </c>
      <c r="D14" s="10">
        <v>15</v>
      </c>
      <c r="E14" s="6">
        <v>179</v>
      </c>
      <c r="G14" s="10" t="s">
        <v>330</v>
      </c>
      <c r="H14" s="6">
        <v>3162</v>
      </c>
      <c r="J14" s="11" t="s">
        <v>351</v>
      </c>
    </row>
    <row r="15" spans="1:15" x14ac:dyDescent="0.3">
      <c r="A15" s="10">
        <v>15</v>
      </c>
      <c r="B15" s="6">
        <v>125</v>
      </c>
      <c r="D15" s="10">
        <v>16</v>
      </c>
      <c r="E15" s="6">
        <v>70</v>
      </c>
      <c r="J15" s="11" t="s">
        <v>352</v>
      </c>
    </row>
    <row r="16" spans="1:15" x14ac:dyDescent="0.3">
      <c r="A16" s="10">
        <v>16</v>
      </c>
      <c r="B16" s="6">
        <v>123</v>
      </c>
      <c r="D16" s="10">
        <v>17</v>
      </c>
      <c r="E16" s="6">
        <v>135</v>
      </c>
      <c r="J16" s="11" t="s">
        <v>353</v>
      </c>
    </row>
    <row r="17" spans="1:13" x14ac:dyDescent="0.3">
      <c r="A17" s="10">
        <v>18</v>
      </c>
      <c r="B17" s="6">
        <v>137</v>
      </c>
      <c r="D17" s="10">
        <v>18</v>
      </c>
      <c r="E17" s="6">
        <v>11</v>
      </c>
      <c r="J17" s="11" t="s">
        <v>354</v>
      </c>
    </row>
    <row r="18" spans="1:13" x14ac:dyDescent="0.3">
      <c r="A18" s="10">
        <v>19</v>
      </c>
      <c r="B18" s="6">
        <v>309</v>
      </c>
      <c r="D18" s="10">
        <v>19</v>
      </c>
      <c r="E18" s="6">
        <v>82</v>
      </c>
      <c r="J18" s="11" t="s">
        <v>355</v>
      </c>
    </row>
    <row r="19" spans="1:13" x14ac:dyDescent="0.3">
      <c r="A19" s="10">
        <v>21</v>
      </c>
      <c r="B19" s="6">
        <v>89</v>
      </c>
      <c r="D19" s="10">
        <v>23</v>
      </c>
      <c r="E19" s="6">
        <v>8</v>
      </c>
      <c r="J19" s="11" t="s">
        <v>356</v>
      </c>
    </row>
    <row r="20" spans="1:13" x14ac:dyDescent="0.3">
      <c r="A20" s="10">
        <v>22</v>
      </c>
      <c r="B20" s="6">
        <v>85</v>
      </c>
      <c r="D20" s="10">
        <v>24</v>
      </c>
      <c r="E20" s="6">
        <v>122</v>
      </c>
      <c r="J20" s="11" t="s">
        <v>357</v>
      </c>
    </row>
    <row r="21" spans="1:13" x14ac:dyDescent="0.3">
      <c r="A21" s="10">
        <v>23</v>
      </c>
      <c r="B21" s="6">
        <v>56</v>
      </c>
      <c r="D21" s="10">
        <v>25</v>
      </c>
      <c r="E21" s="6">
        <v>45</v>
      </c>
      <c r="J21" s="11" t="s">
        <v>358</v>
      </c>
    </row>
    <row r="22" spans="1:13" x14ac:dyDescent="0.3">
      <c r="A22" s="10">
        <v>24</v>
      </c>
      <c r="B22" s="6">
        <v>52</v>
      </c>
      <c r="D22" s="10">
        <v>26</v>
      </c>
      <c r="E22" s="6">
        <v>18</v>
      </c>
      <c r="J22" s="10" t="s">
        <v>338</v>
      </c>
    </row>
    <row r="23" spans="1:13" x14ac:dyDescent="0.3">
      <c r="A23" s="10">
        <v>25</v>
      </c>
      <c r="B23" s="6">
        <v>121</v>
      </c>
      <c r="D23" s="10">
        <v>27</v>
      </c>
      <c r="E23" s="6">
        <v>135</v>
      </c>
      <c r="J23" s="11" t="s">
        <v>359</v>
      </c>
    </row>
    <row r="24" spans="1:13" x14ac:dyDescent="0.3">
      <c r="A24" s="10">
        <v>26</v>
      </c>
      <c r="B24" s="6">
        <v>147</v>
      </c>
      <c r="D24" s="10">
        <v>28</v>
      </c>
      <c r="E24" s="6">
        <v>156</v>
      </c>
      <c r="J24" s="11" t="s">
        <v>360</v>
      </c>
    </row>
    <row r="25" spans="1:13" x14ac:dyDescent="0.3">
      <c r="A25" s="10">
        <v>27</v>
      </c>
      <c r="B25" s="6">
        <v>5</v>
      </c>
      <c r="D25" s="10">
        <v>29</v>
      </c>
      <c r="E25" s="6">
        <v>90</v>
      </c>
      <c r="J25" s="11" t="s">
        <v>361</v>
      </c>
    </row>
    <row r="26" spans="1:13" x14ac:dyDescent="0.3">
      <c r="A26" s="10">
        <v>28</v>
      </c>
      <c r="B26" s="6">
        <v>44</v>
      </c>
      <c r="D26" s="10">
        <v>30</v>
      </c>
      <c r="E26" s="6">
        <v>51</v>
      </c>
      <c r="J26" s="11" t="s">
        <v>362</v>
      </c>
    </row>
    <row r="27" spans="1:13" x14ac:dyDescent="0.3">
      <c r="A27" s="10">
        <v>29</v>
      </c>
      <c r="B27" s="6">
        <v>96</v>
      </c>
      <c r="D27" s="10">
        <v>31</v>
      </c>
      <c r="E27" s="6">
        <v>216</v>
      </c>
      <c r="J27" s="11" t="s">
        <v>363</v>
      </c>
    </row>
    <row r="28" spans="1:13" x14ac:dyDescent="0.3">
      <c r="A28" s="10">
        <v>30</v>
      </c>
      <c r="B28" s="6">
        <v>22</v>
      </c>
      <c r="D28" s="10">
        <v>32</v>
      </c>
      <c r="E28" s="6">
        <v>232</v>
      </c>
      <c r="J28" s="11" t="s">
        <v>364</v>
      </c>
      <c r="L28" s="9" t="s">
        <v>329</v>
      </c>
      <c r="M28" t="s">
        <v>437</v>
      </c>
    </row>
    <row r="29" spans="1:13" x14ac:dyDescent="0.3">
      <c r="A29" s="10">
        <v>31</v>
      </c>
      <c r="B29" s="6">
        <v>75</v>
      </c>
      <c r="D29" s="10">
        <v>35</v>
      </c>
      <c r="E29" s="6">
        <v>63</v>
      </c>
      <c r="J29" s="11" t="s">
        <v>365</v>
      </c>
      <c r="L29" s="10">
        <v>1</v>
      </c>
      <c r="M29" s="6">
        <v>94</v>
      </c>
    </row>
    <row r="30" spans="1:13" x14ac:dyDescent="0.3">
      <c r="A30" s="10">
        <v>33</v>
      </c>
      <c r="B30" s="6">
        <v>358</v>
      </c>
      <c r="D30" s="10">
        <v>36</v>
      </c>
      <c r="E30" s="6">
        <v>13</v>
      </c>
      <c r="J30" s="11" t="s">
        <v>366</v>
      </c>
      <c r="L30" s="10">
        <v>2</v>
      </c>
      <c r="M30" s="6">
        <v>291</v>
      </c>
    </row>
    <row r="31" spans="1:13" x14ac:dyDescent="0.3">
      <c r="A31" s="10">
        <v>34</v>
      </c>
      <c r="B31" s="6">
        <v>18</v>
      </c>
      <c r="D31" s="10">
        <v>37</v>
      </c>
      <c r="E31" s="6">
        <v>46</v>
      </c>
      <c r="J31" s="11" t="s">
        <v>367</v>
      </c>
      <c r="L31" s="10">
        <v>3</v>
      </c>
      <c r="M31" s="6">
        <v>166</v>
      </c>
    </row>
    <row r="32" spans="1:13" x14ac:dyDescent="0.3">
      <c r="A32" s="10">
        <v>35</v>
      </c>
      <c r="B32" s="6">
        <v>109</v>
      </c>
      <c r="D32" s="10">
        <v>38</v>
      </c>
      <c r="E32" s="6">
        <v>141</v>
      </c>
      <c r="J32" s="11" t="s">
        <v>368</v>
      </c>
      <c r="L32" s="10">
        <v>4</v>
      </c>
      <c r="M32" s="6">
        <v>272</v>
      </c>
    </row>
    <row r="33" spans="1:13" x14ac:dyDescent="0.3">
      <c r="A33" s="10">
        <v>37</v>
      </c>
      <c r="B33" s="6">
        <v>162</v>
      </c>
      <c r="D33" s="10">
        <v>40</v>
      </c>
      <c r="E33" s="6">
        <v>7</v>
      </c>
      <c r="J33" s="10" t="s">
        <v>339</v>
      </c>
      <c r="L33" s="10">
        <v>5</v>
      </c>
      <c r="M33" s="6">
        <v>150</v>
      </c>
    </row>
    <row r="34" spans="1:13" x14ac:dyDescent="0.3">
      <c r="A34" s="10">
        <v>38</v>
      </c>
      <c r="B34" s="6">
        <v>99</v>
      </c>
      <c r="D34" s="10">
        <v>42</v>
      </c>
      <c r="E34" s="6">
        <v>28</v>
      </c>
      <c r="J34" s="11" t="s">
        <v>369</v>
      </c>
      <c r="L34" s="10">
        <v>6</v>
      </c>
      <c r="M34" s="6">
        <v>95</v>
      </c>
    </row>
    <row r="35" spans="1:13" x14ac:dyDescent="0.3">
      <c r="A35" s="10">
        <v>39</v>
      </c>
      <c r="B35" s="6">
        <v>139</v>
      </c>
      <c r="D35" s="10">
        <v>43</v>
      </c>
      <c r="E35" s="6">
        <v>47</v>
      </c>
      <c r="J35" s="11" t="s">
        <v>370</v>
      </c>
      <c r="L35" s="10">
        <v>7</v>
      </c>
      <c r="M35" s="6">
        <v>191</v>
      </c>
    </row>
    <row r="36" spans="1:13" x14ac:dyDescent="0.3">
      <c r="A36" s="10">
        <v>40</v>
      </c>
      <c r="B36" s="6">
        <v>231</v>
      </c>
      <c r="D36" s="10">
        <v>44</v>
      </c>
      <c r="E36" s="6">
        <v>104</v>
      </c>
      <c r="J36" s="11" t="s">
        <v>371</v>
      </c>
      <c r="L36" s="10">
        <v>8</v>
      </c>
      <c r="M36" s="6">
        <v>465</v>
      </c>
    </row>
    <row r="37" spans="1:13" x14ac:dyDescent="0.3">
      <c r="A37" s="10">
        <v>42</v>
      </c>
      <c r="B37" s="6">
        <v>141</v>
      </c>
      <c r="D37" s="10">
        <v>47</v>
      </c>
      <c r="E37" s="6">
        <v>59</v>
      </c>
      <c r="J37" s="11" t="s">
        <v>372</v>
      </c>
      <c r="L37" s="10">
        <v>9</v>
      </c>
      <c r="M37" s="6">
        <v>234</v>
      </c>
    </row>
    <row r="38" spans="1:13" x14ac:dyDescent="0.3">
      <c r="A38" s="10">
        <v>46</v>
      </c>
      <c r="B38" s="6">
        <v>376</v>
      </c>
      <c r="D38" s="10">
        <v>50</v>
      </c>
      <c r="E38" s="6">
        <v>10</v>
      </c>
      <c r="J38" s="11" t="s">
        <v>373</v>
      </c>
      <c r="L38" s="10">
        <v>11</v>
      </c>
      <c r="M38" s="6">
        <v>749</v>
      </c>
    </row>
    <row r="39" spans="1:13" x14ac:dyDescent="0.3">
      <c r="A39" s="10">
        <v>47</v>
      </c>
      <c r="B39" s="6">
        <v>134</v>
      </c>
      <c r="D39" s="10">
        <v>51</v>
      </c>
      <c r="E39" s="6">
        <v>217</v>
      </c>
      <c r="J39" s="11" t="s">
        <v>374</v>
      </c>
      <c r="L39" s="10">
        <v>12</v>
      </c>
      <c r="M39" s="6">
        <v>114</v>
      </c>
    </row>
    <row r="40" spans="1:13" x14ac:dyDescent="0.3">
      <c r="A40" s="10">
        <v>48</v>
      </c>
      <c r="B40" s="6">
        <v>83</v>
      </c>
      <c r="D40" s="10">
        <v>52</v>
      </c>
      <c r="E40" s="6">
        <v>35</v>
      </c>
      <c r="J40" s="11" t="s">
        <v>375</v>
      </c>
      <c r="L40" s="10">
        <v>13</v>
      </c>
      <c r="M40" s="6">
        <v>449</v>
      </c>
    </row>
    <row r="41" spans="1:13" x14ac:dyDescent="0.3">
      <c r="A41" s="10">
        <v>49</v>
      </c>
      <c r="B41" s="6">
        <v>122</v>
      </c>
      <c r="D41" s="10">
        <v>53</v>
      </c>
      <c r="E41" s="6">
        <v>109</v>
      </c>
      <c r="J41" s="11" t="s">
        <v>376</v>
      </c>
      <c r="L41" s="10">
        <v>14</v>
      </c>
      <c r="M41" s="6">
        <v>263</v>
      </c>
    </row>
    <row r="42" spans="1:13" x14ac:dyDescent="0.3">
      <c r="A42" s="10">
        <v>50</v>
      </c>
      <c r="B42" s="6">
        <v>228</v>
      </c>
      <c r="D42" s="10">
        <v>55</v>
      </c>
      <c r="E42" s="6">
        <v>127</v>
      </c>
      <c r="J42" s="11" t="s">
        <v>377</v>
      </c>
      <c r="L42" s="10">
        <v>15</v>
      </c>
      <c r="M42" s="6">
        <v>43</v>
      </c>
    </row>
    <row r="43" spans="1:13" x14ac:dyDescent="0.3">
      <c r="A43" s="10">
        <v>51</v>
      </c>
      <c r="B43" s="6">
        <v>253</v>
      </c>
      <c r="D43" s="10">
        <v>56</v>
      </c>
      <c r="E43" s="6">
        <v>212</v>
      </c>
      <c r="J43" s="10" t="s">
        <v>340</v>
      </c>
      <c r="L43" s="10">
        <v>16</v>
      </c>
      <c r="M43" s="6">
        <v>163</v>
      </c>
    </row>
    <row r="44" spans="1:13" x14ac:dyDescent="0.3">
      <c r="A44" s="10">
        <v>52</v>
      </c>
      <c r="B44" s="6">
        <v>111</v>
      </c>
      <c r="D44" s="10">
        <v>57</v>
      </c>
      <c r="E44" s="6">
        <v>68</v>
      </c>
      <c r="J44" s="11" t="s">
        <v>378</v>
      </c>
      <c r="L44" s="10">
        <v>17</v>
      </c>
      <c r="M44" s="6">
        <v>137</v>
      </c>
    </row>
    <row r="45" spans="1:13" x14ac:dyDescent="0.3">
      <c r="A45" s="10">
        <v>55</v>
      </c>
      <c r="B45" s="6">
        <v>133</v>
      </c>
      <c r="D45" s="10">
        <v>58</v>
      </c>
      <c r="E45" s="6">
        <v>198</v>
      </c>
      <c r="J45" s="11" t="s">
        <v>379</v>
      </c>
      <c r="L45" s="10">
        <v>18</v>
      </c>
      <c r="M45" s="6">
        <v>23</v>
      </c>
    </row>
    <row r="46" spans="1:13" x14ac:dyDescent="0.3">
      <c r="A46" s="10">
        <v>57</v>
      </c>
      <c r="B46" s="6">
        <v>51</v>
      </c>
      <c r="D46" s="10">
        <v>60</v>
      </c>
      <c r="E46" s="6">
        <v>12</v>
      </c>
      <c r="J46" s="11" t="s">
        <v>380</v>
      </c>
      <c r="L46" s="10">
        <v>19</v>
      </c>
      <c r="M46" s="6">
        <v>429</v>
      </c>
    </row>
    <row r="47" spans="1:13" x14ac:dyDescent="0.3">
      <c r="A47" s="10">
        <v>58</v>
      </c>
      <c r="B47" s="6">
        <v>61</v>
      </c>
      <c r="D47" s="10">
        <v>62</v>
      </c>
      <c r="E47" s="6">
        <v>57</v>
      </c>
      <c r="J47" s="11" t="s">
        <v>381</v>
      </c>
      <c r="L47" s="10">
        <v>20</v>
      </c>
      <c r="M47" s="6">
        <v>242</v>
      </c>
    </row>
    <row r="48" spans="1:13" x14ac:dyDescent="0.3">
      <c r="A48" s="10">
        <v>59</v>
      </c>
      <c r="B48" s="6">
        <v>131</v>
      </c>
      <c r="D48" s="10">
        <v>63</v>
      </c>
      <c r="E48" s="6">
        <v>73</v>
      </c>
      <c r="J48" s="11" t="s">
        <v>382</v>
      </c>
      <c r="L48" s="10">
        <v>21</v>
      </c>
      <c r="M48" s="6">
        <v>85</v>
      </c>
    </row>
    <row r="49" spans="1:13" x14ac:dyDescent="0.3">
      <c r="A49" s="10">
        <v>60</v>
      </c>
      <c r="B49" s="6">
        <v>145</v>
      </c>
      <c r="D49" s="10">
        <v>65</v>
      </c>
      <c r="E49" s="6">
        <v>118</v>
      </c>
      <c r="J49" s="11" t="s">
        <v>383</v>
      </c>
      <c r="L49" s="10">
        <v>22</v>
      </c>
      <c r="M49" s="6">
        <v>527</v>
      </c>
    </row>
    <row r="50" spans="1:13" x14ac:dyDescent="0.3">
      <c r="A50" s="10">
        <v>62</v>
      </c>
      <c r="B50" s="6">
        <v>28</v>
      </c>
      <c r="D50" s="10">
        <v>66</v>
      </c>
      <c r="E50" s="6">
        <v>102</v>
      </c>
      <c r="J50" s="11" t="s">
        <v>384</v>
      </c>
      <c r="L50" s="10">
        <v>23</v>
      </c>
      <c r="M50" s="6">
        <v>655</v>
      </c>
    </row>
    <row r="51" spans="1:13" x14ac:dyDescent="0.3">
      <c r="A51" s="10">
        <v>63</v>
      </c>
      <c r="B51" s="6">
        <v>224</v>
      </c>
      <c r="D51" s="10">
        <v>67</v>
      </c>
      <c r="E51" s="6">
        <v>80</v>
      </c>
      <c r="J51" s="11" t="s">
        <v>385</v>
      </c>
      <c r="L51" s="10">
        <v>24</v>
      </c>
      <c r="M51" s="6">
        <v>107</v>
      </c>
    </row>
    <row r="52" spans="1:13" x14ac:dyDescent="0.3">
      <c r="A52" s="10">
        <v>64</v>
      </c>
      <c r="B52" s="6">
        <v>189</v>
      </c>
      <c r="D52" s="10">
        <v>68</v>
      </c>
      <c r="E52" s="6">
        <v>94</v>
      </c>
      <c r="J52" s="10" t="s">
        <v>341</v>
      </c>
      <c r="L52" s="10">
        <v>25</v>
      </c>
      <c r="M52" s="6">
        <v>286</v>
      </c>
    </row>
    <row r="53" spans="1:13" x14ac:dyDescent="0.3">
      <c r="A53" s="10">
        <v>65</v>
      </c>
      <c r="B53" s="6">
        <v>7</v>
      </c>
      <c r="D53" s="10">
        <v>69</v>
      </c>
      <c r="E53" s="6">
        <v>105</v>
      </c>
      <c r="J53" s="11" t="s">
        <v>386</v>
      </c>
      <c r="L53" s="10">
        <v>27</v>
      </c>
      <c r="M53" s="6">
        <v>398</v>
      </c>
    </row>
    <row r="54" spans="1:13" x14ac:dyDescent="0.3">
      <c r="A54" s="10">
        <v>67</v>
      </c>
      <c r="B54" s="6">
        <v>123</v>
      </c>
      <c r="D54" s="10">
        <v>70</v>
      </c>
      <c r="E54" s="6">
        <v>54</v>
      </c>
      <c r="J54" s="11" t="s">
        <v>387</v>
      </c>
      <c r="L54" s="10">
        <v>29</v>
      </c>
      <c r="M54" s="6">
        <v>48</v>
      </c>
    </row>
    <row r="55" spans="1:13" x14ac:dyDescent="0.3">
      <c r="A55" s="10">
        <v>68</v>
      </c>
      <c r="B55" s="6">
        <v>233</v>
      </c>
      <c r="D55" s="10">
        <v>71</v>
      </c>
      <c r="E55" s="6">
        <v>139</v>
      </c>
      <c r="J55" s="11" t="s">
        <v>388</v>
      </c>
      <c r="L55" s="10">
        <v>30</v>
      </c>
      <c r="M55" s="6">
        <v>424</v>
      </c>
    </row>
    <row r="56" spans="1:13" x14ac:dyDescent="0.3">
      <c r="A56" s="10">
        <v>69</v>
      </c>
      <c r="B56" s="6">
        <v>102</v>
      </c>
      <c r="D56" s="10">
        <v>72</v>
      </c>
      <c r="E56" s="6">
        <v>42</v>
      </c>
      <c r="J56" s="11" t="s">
        <v>389</v>
      </c>
      <c r="L56" s="10">
        <v>31</v>
      </c>
      <c r="M56" s="6">
        <v>40</v>
      </c>
    </row>
    <row r="57" spans="1:13" x14ac:dyDescent="0.3">
      <c r="A57" s="10">
        <v>70</v>
      </c>
      <c r="B57" s="6">
        <v>105</v>
      </c>
      <c r="D57" s="10">
        <v>73</v>
      </c>
      <c r="E57" s="6">
        <v>99</v>
      </c>
      <c r="J57" s="11" t="s">
        <v>390</v>
      </c>
      <c r="L57" s="10">
        <v>33</v>
      </c>
      <c r="M57" s="6">
        <v>112</v>
      </c>
    </row>
    <row r="58" spans="1:13" x14ac:dyDescent="0.3">
      <c r="A58" s="10">
        <v>71</v>
      </c>
      <c r="B58" s="6">
        <v>100</v>
      </c>
      <c r="D58" s="10">
        <v>74</v>
      </c>
      <c r="E58" s="6">
        <v>2</v>
      </c>
      <c r="J58" s="11" t="s">
        <v>391</v>
      </c>
      <c r="L58" s="10">
        <v>34</v>
      </c>
      <c r="M58" s="6">
        <v>188</v>
      </c>
    </row>
    <row r="59" spans="1:13" x14ac:dyDescent="0.3">
      <c r="A59" s="10">
        <v>72</v>
      </c>
      <c r="B59" s="6">
        <v>137</v>
      </c>
      <c r="D59" s="10">
        <v>75</v>
      </c>
      <c r="E59" s="6">
        <v>106</v>
      </c>
      <c r="J59" s="11" t="s">
        <v>392</v>
      </c>
      <c r="L59" s="10">
        <v>35</v>
      </c>
      <c r="M59" s="6">
        <v>52</v>
      </c>
    </row>
    <row r="60" spans="1:13" x14ac:dyDescent="0.3">
      <c r="A60" s="10">
        <v>73</v>
      </c>
      <c r="B60" s="6">
        <v>133</v>
      </c>
      <c r="D60" s="10">
        <v>76</v>
      </c>
      <c r="E60" s="6">
        <v>44</v>
      </c>
      <c r="J60" s="11" t="s">
        <v>393</v>
      </c>
      <c r="L60" s="10">
        <v>36</v>
      </c>
      <c r="M60" s="6">
        <v>53</v>
      </c>
    </row>
    <row r="61" spans="1:13" x14ac:dyDescent="0.3">
      <c r="A61" s="10">
        <v>75</v>
      </c>
      <c r="B61" s="6">
        <v>161</v>
      </c>
      <c r="D61" s="10">
        <v>77</v>
      </c>
      <c r="E61" s="6">
        <v>43</v>
      </c>
      <c r="J61" s="10" t="s">
        <v>342</v>
      </c>
      <c r="L61" s="10">
        <v>38</v>
      </c>
      <c r="M61" s="6">
        <v>323</v>
      </c>
    </row>
    <row r="62" spans="1:13" x14ac:dyDescent="0.3">
      <c r="A62" s="10">
        <v>76</v>
      </c>
      <c r="B62" s="6">
        <v>191</v>
      </c>
      <c r="D62" s="10">
        <v>78</v>
      </c>
      <c r="E62" s="6">
        <v>55</v>
      </c>
      <c r="J62" s="11" t="s">
        <v>394</v>
      </c>
      <c r="L62" s="10">
        <v>39</v>
      </c>
      <c r="M62" s="6">
        <v>142</v>
      </c>
    </row>
    <row r="63" spans="1:13" x14ac:dyDescent="0.3">
      <c r="A63" s="10">
        <v>77</v>
      </c>
      <c r="B63" s="6">
        <v>172</v>
      </c>
      <c r="D63" s="10">
        <v>79</v>
      </c>
      <c r="E63" s="6">
        <v>25</v>
      </c>
      <c r="J63" s="11" t="s">
        <v>395</v>
      </c>
      <c r="L63" s="10">
        <v>40</v>
      </c>
      <c r="M63" s="6">
        <v>118</v>
      </c>
    </row>
    <row r="64" spans="1:13" x14ac:dyDescent="0.3">
      <c r="A64" s="10">
        <v>78</v>
      </c>
      <c r="B64" s="6">
        <v>30</v>
      </c>
      <c r="D64" s="10">
        <v>81</v>
      </c>
      <c r="E64" s="6">
        <v>174</v>
      </c>
      <c r="J64" s="11" t="s">
        <v>396</v>
      </c>
      <c r="L64" s="10">
        <v>41</v>
      </c>
      <c r="M64" s="6">
        <v>267</v>
      </c>
    </row>
    <row r="65" spans="1:13" x14ac:dyDescent="0.3">
      <c r="A65" s="10">
        <v>79</v>
      </c>
      <c r="B65" s="6">
        <v>184</v>
      </c>
      <c r="D65" s="10">
        <v>82</v>
      </c>
      <c r="E65" s="6">
        <v>123</v>
      </c>
      <c r="J65" s="11" t="s">
        <v>397</v>
      </c>
      <c r="L65" s="10">
        <v>43</v>
      </c>
      <c r="M65" s="6">
        <v>287</v>
      </c>
    </row>
    <row r="66" spans="1:13" x14ac:dyDescent="0.3">
      <c r="A66" s="10">
        <v>80</v>
      </c>
      <c r="B66" s="6">
        <v>235</v>
      </c>
      <c r="D66" s="10">
        <v>84</v>
      </c>
      <c r="E66" s="6">
        <v>116</v>
      </c>
      <c r="J66" s="11" t="s">
        <v>398</v>
      </c>
      <c r="L66" s="10">
        <v>45</v>
      </c>
      <c r="M66" s="6">
        <v>301</v>
      </c>
    </row>
    <row r="67" spans="1:13" x14ac:dyDescent="0.3">
      <c r="A67" s="10">
        <v>81</v>
      </c>
      <c r="B67" s="6">
        <v>302</v>
      </c>
      <c r="D67" s="10">
        <v>85</v>
      </c>
      <c r="E67" s="6">
        <v>114</v>
      </c>
      <c r="J67" s="11" t="s">
        <v>399</v>
      </c>
      <c r="L67" s="10">
        <v>46</v>
      </c>
      <c r="M67" s="6">
        <v>545</v>
      </c>
    </row>
    <row r="68" spans="1:13" x14ac:dyDescent="0.3">
      <c r="A68" s="10">
        <v>82</v>
      </c>
      <c r="B68" s="6">
        <v>125</v>
      </c>
      <c r="D68" s="10">
        <v>86</v>
      </c>
      <c r="E68" s="6">
        <v>23</v>
      </c>
      <c r="J68" s="10" t="s">
        <v>343</v>
      </c>
      <c r="L68" s="10">
        <v>47</v>
      </c>
      <c r="M68" s="6">
        <v>62</v>
      </c>
    </row>
    <row r="69" spans="1:13" x14ac:dyDescent="0.3">
      <c r="A69" s="10">
        <v>84</v>
      </c>
      <c r="B69" s="6">
        <v>138</v>
      </c>
      <c r="D69" s="10">
        <v>87</v>
      </c>
      <c r="E69" s="6">
        <v>198</v>
      </c>
      <c r="J69" s="11" t="s">
        <v>400</v>
      </c>
      <c r="L69" s="10">
        <v>48</v>
      </c>
      <c r="M69" s="6">
        <v>58</v>
      </c>
    </row>
    <row r="70" spans="1:13" x14ac:dyDescent="0.3">
      <c r="A70" s="10">
        <v>85</v>
      </c>
      <c r="B70" s="6">
        <v>288</v>
      </c>
      <c r="D70" s="10">
        <v>88</v>
      </c>
      <c r="E70" s="6">
        <v>77</v>
      </c>
      <c r="J70" s="11" t="s">
        <v>401</v>
      </c>
      <c r="L70" s="10">
        <v>49</v>
      </c>
      <c r="M70" s="6">
        <v>551</v>
      </c>
    </row>
    <row r="71" spans="1:13" x14ac:dyDescent="0.3">
      <c r="A71" s="10">
        <v>87</v>
      </c>
      <c r="B71" s="6">
        <v>125</v>
      </c>
      <c r="D71" s="10">
        <v>89</v>
      </c>
      <c r="E71" s="6">
        <v>103</v>
      </c>
      <c r="J71" s="11" t="s">
        <v>402</v>
      </c>
      <c r="L71" s="10" t="s">
        <v>330</v>
      </c>
      <c r="M71" s="6">
        <v>10199</v>
      </c>
    </row>
    <row r="72" spans="1:13" x14ac:dyDescent="0.3">
      <c r="A72" s="10">
        <v>89</v>
      </c>
      <c r="B72" s="6">
        <v>62</v>
      </c>
      <c r="D72" s="10">
        <v>90</v>
      </c>
      <c r="E72" s="6">
        <v>130</v>
      </c>
      <c r="J72" s="11" t="s">
        <v>403</v>
      </c>
    </row>
    <row r="73" spans="1:13" x14ac:dyDescent="0.3">
      <c r="A73" s="10">
        <v>90</v>
      </c>
      <c r="B73" s="6">
        <v>8</v>
      </c>
      <c r="D73" s="10">
        <v>91</v>
      </c>
      <c r="E73" s="6">
        <v>85</v>
      </c>
      <c r="J73" s="10" t="s">
        <v>344</v>
      </c>
    </row>
    <row r="74" spans="1:13" x14ac:dyDescent="0.3">
      <c r="A74" s="10">
        <v>91</v>
      </c>
      <c r="B74" s="6">
        <v>390</v>
      </c>
      <c r="D74" s="10">
        <v>92</v>
      </c>
      <c r="E74" s="6">
        <v>24</v>
      </c>
      <c r="J74" s="11" t="s">
        <v>404</v>
      </c>
    </row>
    <row r="75" spans="1:13" x14ac:dyDescent="0.3">
      <c r="A75" s="10">
        <v>92</v>
      </c>
      <c r="B75" s="6">
        <v>336</v>
      </c>
      <c r="D75" s="10">
        <v>93</v>
      </c>
      <c r="E75" s="6">
        <v>26</v>
      </c>
      <c r="J75" s="11" t="s">
        <v>405</v>
      </c>
    </row>
    <row r="76" spans="1:13" x14ac:dyDescent="0.3">
      <c r="A76" s="10">
        <v>93</v>
      </c>
      <c r="B76" s="6">
        <v>284</v>
      </c>
      <c r="D76" s="10">
        <v>96</v>
      </c>
      <c r="E76" s="6">
        <v>118</v>
      </c>
      <c r="J76" s="11" t="s">
        <v>406</v>
      </c>
    </row>
    <row r="77" spans="1:13" x14ac:dyDescent="0.3">
      <c r="A77" s="10">
        <v>94</v>
      </c>
      <c r="B77" s="6">
        <v>246</v>
      </c>
      <c r="D77" s="10">
        <v>97</v>
      </c>
      <c r="E77" s="6">
        <v>166</v>
      </c>
      <c r="J77" s="11" t="s">
        <v>407</v>
      </c>
    </row>
    <row r="78" spans="1:13" x14ac:dyDescent="0.3">
      <c r="A78" s="10">
        <v>95</v>
      </c>
      <c r="B78" s="6">
        <v>11</v>
      </c>
      <c r="D78" s="10">
        <v>99</v>
      </c>
      <c r="E78" s="6">
        <v>113</v>
      </c>
      <c r="J78" s="11" t="s">
        <v>408</v>
      </c>
    </row>
    <row r="79" spans="1:13" x14ac:dyDescent="0.3">
      <c r="A79" s="10">
        <v>96</v>
      </c>
      <c r="B79" s="6">
        <v>36</v>
      </c>
      <c r="D79" s="10" t="s">
        <v>330</v>
      </c>
      <c r="E79" s="6">
        <v>7260</v>
      </c>
      <c r="J79" s="10" t="s">
        <v>345</v>
      </c>
    </row>
    <row r="80" spans="1:13" x14ac:dyDescent="0.3">
      <c r="A80" s="10">
        <v>98</v>
      </c>
      <c r="B80" s="6">
        <v>227</v>
      </c>
      <c r="J80" s="11" t="s">
        <v>409</v>
      </c>
    </row>
    <row r="81" spans="1:10" x14ac:dyDescent="0.3">
      <c r="A81" s="10">
        <v>99</v>
      </c>
      <c r="B81" s="6">
        <v>16</v>
      </c>
      <c r="J81" s="11" t="s">
        <v>410</v>
      </c>
    </row>
    <row r="82" spans="1:10" x14ac:dyDescent="0.3">
      <c r="A82" s="10" t="s">
        <v>330</v>
      </c>
      <c r="B82" s="6">
        <v>11325</v>
      </c>
      <c r="J82" s="11" t="s">
        <v>411</v>
      </c>
    </row>
    <row r="83" spans="1:10" x14ac:dyDescent="0.3">
      <c r="J83" s="11" t="s">
        <v>412</v>
      </c>
    </row>
    <row r="84" spans="1:10" x14ac:dyDescent="0.3">
      <c r="J84" s="11" t="s">
        <v>413</v>
      </c>
    </row>
    <row r="85" spans="1:10" x14ac:dyDescent="0.3">
      <c r="J85" s="11" t="s">
        <v>414</v>
      </c>
    </row>
    <row r="86" spans="1:10" x14ac:dyDescent="0.3">
      <c r="J86" s="10" t="s">
        <v>346</v>
      </c>
    </row>
    <row r="87" spans="1:10" x14ac:dyDescent="0.3">
      <c r="J87" s="11" t="s">
        <v>415</v>
      </c>
    </row>
    <row r="88" spans="1:10" x14ac:dyDescent="0.3">
      <c r="J88" s="11" t="s">
        <v>416</v>
      </c>
    </row>
    <row r="89" spans="1:10" x14ac:dyDescent="0.3">
      <c r="J89" s="11" t="s">
        <v>417</v>
      </c>
    </row>
    <row r="90" spans="1:10" x14ac:dyDescent="0.3">
      <c r="J90" s="11" t="s">
        <v>418</v>
      </c>
    </row>
    <row r="91" spans="1:10" x14ac:dyDescent="0.3">
      <c r="J91" s="11" t="s">
        <v>419</v>
      </c>
    </row>
    <row r="92" spans="1:10" x14ac:dyDescent="0.3">
      <c r="J92" s="11" t="s">
        <v>420</v>
      </c>
    </row>
    <row r="93" spans="1:10" x14ac:dyDescent="0.3">
      <c r="J93" s="11" t="s">
        <v>421</v>
      </c>
    </row>
    <row r="94" spans="1:10" x14ac:dyDescent="0.3">
      <c r="J94" s="11" t="s">
        <v>422</v>
      </c>
    </row>
    <row r="95" spans="1:10" x14ac:dyDescent="0.3">
      <c r="J95" s="10" t="s">
        <v>347</v>
      </c>
    </row>
    <row r="96" spans="1:10" x14ac:dyDescent="0.3">
      <c r="J96" s="11" t="s">
        <v>423</v>
      </c>
    </row>
    <row r="97" spans="10:10" x14ac:dyDescent="0.3">
      <c r="J97" s="11" t="s">
        <v>424</v>
      </c>
    </row>
    <row r="98" spans="10:10" x14ac:dyDescent="0.3">
      <c r="J98" s="11" t="s">
        <v>425</v>
      </c>
    </row>
    <row r="99" spans="10:10" x14ac:dyDescent="0.3">
      <c r="J99" s="11" t="s">
        <v>426</v>
      </c>
    </row>
    <row r="100" spans="10:10" x14ac:dyDescent="0.3">
      <c r="J100" s="11" t="s">
        <v>427</v>
      </c>
    </row>
    <row r="101" spans="10:10" x14ac:dyDescent="0.3">
      <c r="J101" s="11" t="s">
        <v>428</v>
      </c>
    </row>
    <row r="102" spans="10:10" x14ac:dyDescent="0.3">
      <c r="J102" s="11" t="s">
        <v>429</v>
      </c>
    </row>
    <row r="103" spans="10:10" x14ac:dyDescent="0.3">
      <c r="J103" s="11" t="s">
        <v>430</v>
      </c>
    </row>
    <row r="104" spans="10:10" x14ac:dyDescent="0.3">
      <c r="J104" s="10" t="s">
        <v>348</v>
      </c>
    </row>
    <row r="105" spans="10:10" x14ac:dyDescent="0.3">
      <c r="J105" s="11" t="s">
        <v>431</v>
      </c>
    </row>
    <row r="106" spans="10:10" x14ac:dyDescent="0.3">
      <c r="J106" s="11" t="s">
        <v>432</v>
      </c>
    </row>
    <row r="107" spans="10:10" x14ac:dyDescent="0.3">
      <c r="J107" s="11" t="s">
        <v>433</v>
      </c>
    </row>
    <row r="108" spans="10:10" x14ac:dyDescent="0.3">
      <c r="J108" s="11" t="s">
        <v>434</v>
      </c>
    </row>
    <row r="109" spans="10:10" x14ac:dyDescent="0.3">
      <c r="J109" s="11" t="s">
        <v>435</v>
      </c>
    </row>
    <row r="110" spans="10:10" x14ac:dyDescent="0.3">
      <c r="J110" s="11" t="s">
        <v>436</v>
      </c>
    </row>
    <row r="111" spans="10:10" x14ac:dyDescent="0.3">
      <c r="J111" s="10" t="s">
        <v>330</v>
      </c>
    </row>
  </sheetData>
  <conditionalFormatting sqref="J11 J22 J33 J43 J52 J61 J68 J73 J79 J86 J95 J104">
    <cfRule type="cellIs" dxfId="4" priority="3" operator="greaterThan">
      <formula>"july"</formula>
    </cfRule>
  </conditionalFormatting>
  <conditionalFormatting sqref="M28:M71">
    <cfRule type="cellIs" dxfId="3" priority="2" operator="greaterThan">
      <formula>100</formula>
    </cfRule>
  </conditionalFormatting>
  <conditionalFormatting sqref="H3:H14">
    <cfRule type="top10" dxfId="0" priority="1" rank="3"/>
  </conditionalFormatting>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Q22" sqref="Q22"/>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1"/>
  <sheetViews>
    <sheetView topLeftCell="A2" workbookViewId="0">
      <selection activeCell="D22" sqref="D22"/>
    </sheetView>
  </sheetViews>
  <sheetFormatPr defaultRowHeight="14.4" x14ac:dyDescent="0.3"/>
  <cols>
    <col min="1" max="1" width="11.5546875" bestFit="1" customWidth="1"/>
    <col min="2" max="2" width="12" bestFit="1" customWidth="1"/>
    <col min="3" max="3" width="11.88671875" bestFit="1" customWidth="1"/>
    <col min="4" max="4" width="13.6640625" bestFit="1" customWidth="1"/>
  </cols>
  <sheetData>
    <row r="1" spans="1:4" x14ac:dyDescent="0.3">
      <c r="A1" s="2" t="s">
        <v>158</v>
      </c>
      <c r="B1" s="2" t="s">
        <v>0</v>
      </c>
      <c r="C1" s="2" t="s">
        <v>155</v>
      </c>
      <c r="D1" s="2" t="s">
        <v>159</v>
      </c>
    </row>
    <row r="2" spans="1:4" x14ac:dyDescent="0.3">
      <c r="A2">
        <v>1</v>
      </c>
      <c r="B2">
        <v>30</v>
      </c>
      <c r="C2">
        <v>33</v>
      </c>
      <c r="D2" s="1">
        <v>45639</v>
      </c>
    </row>
    <row r="3" spans="1:4" x14ac:dyDescent="0.3">
      <c r="A3">
        <v>2</v>
      </c>
      <c r="B3">
        <v>20</v>
      </c>
      <c r="C3">
        <v>7</v>
      </c>
      <c r="D3" s="1">
        <v>45558</v>
      </c>
    </row>
    <row r="4" spans="1:4" x14ac:dyDescent="0.3">
      <c r="A4">
        <v>3</v>
      </c>
      <c r="B4">
        <v>10</v>
      </c>
      <c r="C4">
        <v>78</v>
      </c>
      <c r="D4" s="1">
        <v>45606</v>
      </c>
    </row>
    <row r="5" spans="1:4" x14ac:dyDescent="0.3">
      <c r="A5">
        <v>4</v>
      </c>
      <c r="B5">
        <v>39</v>
      </c>
      <c r="C5">
        <v>63</v>
      </c>
      <c r="D5" s="1">
        <v>45819</v>
      </c>
    </row>
    <row r="6" spans="1:4" x14ac:dyDescent="0.3">
      <c r="A6">
        <v>5</v>
      </c>
      <c r="B6">
        <v>17</v>
      </c>
      <c r="C6">
        <v>27</v>
      </c>
      <c r="D6" s="1">
        <v>45575</v>
      </c>
    </row>
    <row r="7" spans="1:4" x14ac:dyDescent="0.3">
      <c r="A7">
        <v>6</v>
      </c>
      <c r="B7">
        <v>20</v>
      </c>
      <c r="C7">
        <v>87</v>
      </c>
      <c r="D7" s="1">
        <v>45567</v>
      </c>
    </row>
    <row r="8" spans="1:4" x14ac:dyDescent="0.3">
      <c r="A8">
        <v>7</v>
      </c>
      <c r="B8">
        <v>47</v>
      </c>
      <c r="C8">
        <v>65</v>
      </c>
      <c r="D8" s="1">
        <v>45882</v>
      </c>
    </row>
    <row r="9" spans="1:4" x14ac:dyDescent="0.3">
      <c r="A9">
        <v>8</v>
      </c>
      <c r="B9">
        <v>35</v>
      </c>
      <c r="C9">
        <v>90</v>
      </c>
      <c r="D9" s="1">
        <v>45652</v>
      </c>
    </row>
    <row r="10" spans="1:4" x14ac:dyDescent="0.3">
      <c r="A10">
        <v>9</v>
      </c>
      <c r="B10">
        <v>22</v>
      </c>
      <c r="C10">
        <v>63</v>
      </c>
      <c r="D10" s="1">
        <v>45801</v>
      </c>
    </row>
    <row r="11" spans="1:4" x14ac:dyDescent="0.3">
      <c r="A11">
        <v>10</v>
      </c>
      <c r="B11">
        <v>47</v>
      </c>
      <c r="C11">
        <v>96</v>
      </c>
      <c r="D11" s="1">
        <v>45879</v>
      </c>
    </row>
    <row r="12" spans="1:4" x14ac:dyDescent="0.3">
      <c r="A12">
        <v>11</v>
      </c>
      <c r="B12">
        <v>6</v>
      </c>
      <c r="C12">
        <v>95</v>
      </c>
      <c r="D12" s="1">
        <v>45698</v>
      </c>
    </row>
    <row r="13" spans="1:4" x14ac:dyDescent="0.3">
      <c r="A13">
        <v>12</v>
      </c>
      <c r="B13">
        <v>22</v>
      </c>
      <c r="C13">
        <v>50</v>
      </c>
      <c r="D13" s="1">
        <v>45911</v>
      </c>
    </row>
    <row r="14" spans="1:4" x14ac:dyDescent="0.3">
      <c r="A14">
        <v>13</v>
      </c>
      <c r="B14">
        <v>14</v>
      </c>
      <c r="C14">
        <v>75</v>
      </c>
      <c r="D14" s="1">
        <v>45625</v>
      </c>
    </row>
    <row r="15" spans="1:4" x14ac:dyDescent="0.3">
      <c r="A15">
        <v>14</v>
      </c>
      <c r="B15">
        <v>39</v>
      </c>
      <c r="C15">
        <v>2</v>
      </c>
      <c r="D15" s="1">
        <v>45683</v>
      </c>
    </row>
    <row r="16" spans="1:4" x14ac:dyDescent="0.3">
      <c r="A16">
        <v>15</v>
      </c>
      <c r="B16">
        <v>50</v>
      </c>
      <c r="C16">
        <v>73</v>
      </c>
      <c r="D16" s="1">
        <v>45772</v>
      </c>
    </row>
    <row r="17" spans="1:4" x14ac:dyDescent="0.3">
      <c r="A17">
        <v>16</v>
      </c>
      <c r="B17">
        <v>7</v>
      </c>
      <c r="C17">
        <v>99</v>
      </c>
      <c r="D17" s="1">
        <v>45780</v>
      </c>
    </row>
    <row r="18" spans="1:4" x14ac:dyDescent="0.3">
      <c r="A18">
        <v>17</v>
      </c>
      <c r="B18">
        <v>44</v>
      </c>
      <c r="C18">
        <v>39</v>
      </c>
      <c r="D18" s="1">
        <v>45654</v>
      </c>
    </row>
    <row r="19" spans="1:4" x14ac:dyDescent="0.3">
      <c r="A19">
        <v>18</v>
      </c>
      <c r="B19">
        <v>24</v>
      </c>
      <c r="C19">
        <v>34</v>
      </c>
      <c r="D19" s="1">
        <v>45696</v>
      </c>
    </row>
    <row r="20" spans="1:4" x14ac:dyDescent="0.3">
      <c r="A20">
        <v>19</v>
      </c>
      <c r="B20">
        <v>25</v>
      </c>
      <c r="C20">
        <v>51</v>
      </c>
      <c r="D20" s="1">
        <v>45858</v>
      </c>
    </row>
    <row r="21" spans="1:4" x14ac:dyDescent="0.3">
      <c r="A21">
        <v>20</v>
      </c>
      <c r="B21">
        <v>26</v>
      </c>
      <c r="C21">
        <v>75</v>
      </c>
      <c r="D21" s="1">
        <v>45675</v>
      </c>
    </row>
    <row r="22" spans="1:4" x14ac:dyDescent="0.3">
      <c r="A22">
        <v>21</v>
      </c>
      <c r="B22">
        <v>13</v>
      </c>
      <c r="C22">
        <v>14</v>
      </c>
      <c r="D22" s="1">
        <v>45637</v>
      </c>
    </row>
    <row r="23" spans="1:4" x14ac:dyDescent="0.3">
      <c r="A23">
        <v>22</v>
      </c>
      <c r="B23">
        <v>10</v>
      </c>
      <c r="C23">
        <v>30</v>
      </c>
      <c r="D23" s="1">
        <v>45827</v>
      </c>
    </row>
    <row r="24" spans="1:4" x14ac:dyDescent="0.3">
      <c r="A24">
        <v>23</v>
      </c>
      <c r="B24">
        <v>1</v>
      </c>
      <c r="C24">
        <v>76</v>
      </c>
      <c r="D24" s="1">
        <v>45600</v>
      </c>
    </row>
    <row r="25" spans="1:4" x14ac:dyDescent="0.3">
      <c r="A25">
        <v>24</v>
      </c>
      <c r="B25">
        <v>5</v>
      </c>
      <c r="C25">
        <v>92</v>
      </c>
      <c r="D25" s="1">
        <v>45671</v>
      </c>
    </row>
    <row r="26" spans="1:4" x14ac:dyDescent="0.3">
      <c r="A26">
        <v>25</v>
      </c>
      <c r="B26">
        <v>50</v>
      </c>
      <c r="C26">
        <v>73</v>
      </c>
      <c r="D26" s="1">
        <v>45740</v>
      </c>
    </row>
    <row r="27" spans="1:4" x14ac:dyDescent="0.3">
      <c r="A27">
        <v>26</v>
      </c>
      <c r="B27">
        <v>38</v>
      </c>
      <c r="C27">
        <v>96</v>
      </c>
      <c r="D27" s="1">
        <v>45887</v>
      </c>
    </row>
    <row r="28" spans="1:4" x14ac:dyDescent="0.3">
      <c r="A28">
        <v>27</v>
      </c>
      <c r="B28">
        <v>38</v>
      </c>
      <c r="C28">
        <v>78</v>
      </c>
      <c r="D28" s="1">
        <v>45618</v>
      </c>
    </row>
    <row r="29" spans="1:4" x14ac:dyDescent="0.3">
      <c r="A29">
        <v>28</v>
      </c>
      <c r="B29">
        <v>40</v>
      </c>
      <c r="C29">
        <v>62</v>
      </c>
      <c r="D29" s="1">
        <v>45691</v>
      </c>
    </row>
    <row r="30" spans="1:4" x14ac:dyDescent="0.3">
      <c r="A30">
        <v>29</v>
      </c>
      <c r="B30">
        <v>4</v>
      </c>
      <c r="C30">
        <v>39</v>
      </c>
      <c r="D30" s="1">
        <v>45880</v>
      </c>
    </row>
    <row r="31" spans="1:4" x14ac:dyDescent="0.3">
      <c r="A31">
        <v>30</v>
      </c>
      <c r="B31">
        <v>41</v>
      </c>
      <c r="C31">
        <v>19</v>
      </c>
      <c r="D31" s="1">
        <v>45809</v>
      </c>
    </row>
    <row r="32" spans="1:4" x14ac:dyDescent="0.3">
      <c r="A32">
        <v>31</v>
      </c>
      <c r="B32">
        <v>13</v>
      </c>
      <c r="C32">
        <v>16</v>
      </c>
      <c r="D32" s="1">
        <v>45636</v>
      </c>
    </row>
    <row r="33" spans="1:4" x14ac:dyDescent="0.3">
      <c r="A33">
        <v>32</v>
      </c>
      <c r="B33">
        <v>20</v>
      </c>
      <c r="C33">
        <v>81</v>
      </c>
      <c r="D33" s="1">
        <v>45779</v>
      </c>
    </row>
    <row r="34" spans="1:4" x14ac:dyDescent="0.3">
      <c r="A34">
        <v>33</v>
      </c>
      <c r="B34">
        <v>4</v>
      </c>
      <c r="C34">
        <v>42</v>
      </c>
      <c r="D34" s="1">
        <v>45735</v>
      </c>
    </row>
    <row r="35" spans="1:4" x14ac:dyDescent="0.3">
      <c r="A35">
        <v>34</v>
      </c>
      <c r="B35">
        <v>37</v>
      </c>
      <c r="C35">
        <v>31</v>
      </c>
      <c r="D35" s="1">
        <v>45894</v>
      </c>
    </row>
    <row r="36" spans="1:4" x14ac:dyDescent="0.3">
      <c r="A36">
        <v>35</v>
      </c>
      <c r="B36">
        <v>33</v>
      </c>
      <c r="C36">
        <v>14</v>
      </c>
      <c r="D36" s="1">
        <v>45633</v>
      </c>
    </row>
    <row r="37" spans="1:4" x14ac:dyDescent="0.3">
      <c r="A37">
        <v>36</v>
      </c>
      <c r="B37">
        <v>10</v>
      </c>
      <c r="C37">
        <v>80</v>
      </c>
      <c r="D37" s="1">
        <v>45777</v>
      </c>
    </row>
    <row r="38" spans="1:4" x14ac:dyDescent="0.3">
      <c r="A38">
        <v>37</v>
      </c>
      <c r="B38">
        <v>42</v>
      </c>
      <c r="C38">
        <v>51</v>
      </c>
      <c r="D38" s="1">
        <v>45914</v>
      </c>
    </row>
    <row r="39" spans="1:4" x14ac:dyDescent="0.3">
      <c r="A39">
        <v>38</v>
      </c>
      <c r="B39">
        <v>48</v>
      </c>
      <c r="C39">
        <v>12</v>
      </c>
      <c r="D39" s="1">
        <v>45669</v>
      </c>
    </row>
    <row r="40" spans="1:4" x14ac:dyDescent="0.3">
      <c r="A40">
        <v>39</v>
      </c>
      <c r="B40">
        <v>42</v>
      </c>
      <c r="C40">
        <v>21</v>
      </c>
      <c r="D40" s="1">
        <v>45895</v>
      </c>
    </row>
    <row r="41" spans="1:4" x14ac:dyDescent="0.3">
      <c r="A41">
        <v>40</v>
      </c>
      <c r="B41">
        <v>46</v>
      </c>
      <c r="C41">
        <v>73</v>
      </c>
      <c r="D41" s="1">
        <v>45591</v>
      </c>
    </row>
    <row r="42" spans="1:4" x14ac:dyDescent="0.3">
      <c r="A42">
        <v>41</v>
      </c>
      <c r="B42">
        <v>40</v>
      </c>
      <c r="C42">
        <v>31</v>
      </c>
      <c r="D42" s="1">
        <v>45560</v>
      </c>
    </row>
    <row r="43" spans="1:4" x14ac:dyDescent="0.3">
      <c r="A43">
        <v>42</v>
      </c>
      <c r="B43">
        <v>15</v>
      </c>
      <c r="C43">
        <v>63</v>
      </c>
      <c r="D43" s="1">
        <v>45796</v>
      </c>
    </row>
    <row r="44" spans="1:4" x14ac:dyDescent="0.3">
      <c r="A44">
        <v>43</v>
      </c>
      <c r="B44">
        <v>45</v>
      </c>
      <c r="C44">
        <v>7</v>
      </c>
      <c r="D44" s="1">
        <v>45851</v>
      </c>
    </row>
    <row r="45" spans="1:4" x14ac:dyDescent="0.3">
      <c r="A45">
        <v>44</v>
      </c>
      <c r="B45">
        <v>28</v>
      </c>
      <c r="C45">
        <v>28</v>
      </c>
      <c r="D45" s="1">
        <v>45565</v>
      </c>
    </row>
    <row r="46" spans="1:4" x14ac:dyDescent="0.3">
      <c r="A46">
        <v>45</v>
      </c>
      <c r="B46">
        <v>27</v>
      </c>
      <c r="C46">
        <v>63</v>
      </c>
      <c r="D46" s="1">
        <v>45624</v>
      </c>
    </row>
    <row r="47" spans="1:4" x14ac:dyDescent="0.3">
      <c r="A47">
        <v>46</v>
      </c>
      <c r="B47">
        <v>14</v>
      </c>
      <c r="C47">
        <v>37</v>
      </c>
      <c r="D47" s="1">
        <v>45782</v>
      </c>
    </row>
    <row r="48" spans="1:4" x14ac:dyDescent="0.3">
      <c r="A48">
        <v>47</v>
      </c>
      <c r="B48">
        <v>3</v>
      </c>
      <c r="C48">
        <v>15</v>
      </c>
      <c r="D48" s="1">
        <v>45573</v>
      </c>
    </row>
    <row r="49" spans="1:4" x14ac:dyDescent="0.3">
      <c r="A49">
        <v>48</v>
      </c>
      <c r="B49">
        <v>7</v>
      </c>
      <c r="C49">
        <v>70</v>
      </c>
      <c r="D49" s="1">
        <v>45734</v>
      </c>
    </row>
    <row r="50" spans="1:4" x14ac:dyDescent="0.3">
      <c r="A50">
        <v>49</v>
      </c>
      <c r="B50">
        <v>13</v>
      </c>
      <c r="C50">
        <v>80</v>
      </c>
      <c r="D50" s="1">
        <v>45594</v>
      </c>
    </row>
    <row r="51" spans="1:4" x14ac:dyDescent="0.3">
      <c r="A51">
        <v>50</v>
      </c>
      <c r="B51">
        <v>30</v>
      </c>
      <c r="C51">
        <v>21</v>
      </c>
      <c r="D51" s="1">
        <v>45805</v>
      </c>
    </row>
    <row r="52" spans="1:4" x14ac:dyDescent="0.3">
      <c r="A52">
        <v>51</v>
      </c>
      <c r="B52">
        <v>1</v>
      </c>
      <c r="C52">
        <v>57</v>
      </c>
      <c r="D52" s="1">
        <v>45697</v>
      </c>
    </row>
    <row r="53" spans="1:4" x14ac:dyDescent="0.3">
      <c r="A53">
        <v>52</v>
      </c>
      <c r="B53">
        <v>20</v>
      </c>
      <c r="C53">
        <v>24</v>
      </c>
      <c r="D53" s="1">
        <v>45896</v>
      </c>
    </row>
    <row r="54" spans="1:4" x14ac:dyDescent="0.3">
      <c r="A54">
        <v>53</v>
      </c>
      <c r="B54">
        <v>33</v>
      </c>
      <c r="C54">
        <v>73</v>
      </c>
      <c r="D54" s="1">
        <v>45593</v>
      </c>
    </row>
    <row r="55" spans="1:4" x14ac:dyDescent="0.3">
      <c r="A55">
        <v>54</v>
      </c>
      <c r="B55">
        <v>27</v>
      </c>
      <c r="C55">
        <v>51</v>
      </c>
      <c r="D55" s="1">
        <v>45747</v>
      </c>
    </row>
    <row r="56" spans="1:4" x14ac:dyDescent="0.3">
      <c r="A56">
        <v>55</v>
      </c>
      <c r="B56">
        <v>42</v>
      </c>
      <c r="C56">
        <v>49</v>
      </c>
      <c r="D56" s="1">
        <v>45714</v>
      </c>
    </row>
    <row r="57" spans="1:4" x14ac:dyDescent="0.3">
      <c r="A57">
        <v>56</v>
      </c>
      <c r="B57">
        <v>36</v>
      </c>
      <c r="C57">
        <v>23</v>
      </c>
      <c r="D57" s="1">
        <v>45609</v>
      </c>
    </row>
    <row r="58" spans="1:4" x14ac:dyDescent="0.3">
      <c r="A58">
        <v>57</v>
      </c>
      <c r="B58">
        <v>29</v>
      </c>
      <c r="C58">
        <v>70</v>
      </c>
      <c r="D58" s="1">
        <v>45636</v>
      </c>
    </row>
    <row r="59" spans="1:4" x14ac:dyDescent="0.3">
      <c r="A59">
        <v>58</v>
      </c>
      <c r="B59">
        <v>7</v>
      </c>
      <c r="C59">
        <v>77</v>
      </c>
      <c r="D59" s="1">
        <v>45851</v>
      </c>
    </row>
    <row r="60" spans="1:4" x14ac:dyDescent="0.3">
      <c r="A60">
        <v>59</v>
      </c>
      <c r="B60">
        <v>30</v>
      </c>
      <c r="C60">
        <v>2</v>
      </c>
      <c r="D60" s="1">
        <v>45570</v>
      </c>
    </row>
    <row r="61" spans="1:4" x14ac:dyDescent="0.3">
      <c r="A61">
        <v>60</v>
      </c>
      <c r="B61">
        <v>28</v>
      </c>
      <c r="C61">
        <v>59</v>
      </c>
      <c r="D61" s="1">
        <v>45766</v>
      </c>
    </row>
    <row r="62" spans="1:4" x14ac:dyDescent="0.3">
      <c r="A62">
        <v>61</v>
      </c>
      <c r="B62">
        <v>35</v>
      </c>
      <c r="C62">
        <v>58</v>
      </c>
      <c r="D62" s="1">
        <v>45617</v>
      </c>
    </row>
    <row r="63" spans="1:4" x14ac:dyDescent="0.3">
      <c r="A63">
        <v>62</v>
      </c>
      <c r="B63">
        <v>10</v>
      </c>
      <c r="C63">
        <v>89</v>
      </c>
      <c r="D63" s="1">
        <v>45591</v>
      </c>
    </row>
    <row r="64" spans="1:4" x14ac:dyDescent="0.3">
      <c r="A64">
        <v>63</v>
      </c>
      <c r="B64">
        <v>45</v>
      </c>
      <c r="C64">
        <v>7</v>
      </c>
      <c r="D64" s="1">
        <v>45749</v>
      </c>
    </row>
    <row r="65" spans="1:4" x14ac:dyDescent="0.3">
      <c r="A65">
        <v>64</v>
      </c>
      <c r="B65">
        <v>33</v>
      </c>
      <c r="C65">
        <v>91</v>
      </c>
      <c r="D65" s="1">
        <v>45574</v>
      </c>
    </row>
    <row r="66" spans="1:4" x14ac:dyDescent="0.3">
      <c r="A66">
        <v>65</v>
      </c>
      <c r="B66">
        <v>38</v>
      </c>
      <c r="C66">
        <v>94</v>
      </c>
      <c r="D66" s="1">
        <v>45722</v>
      </c>
    </row>
    <row r="67" spans="1:4" x14ac:dyDescent="0.3">
      <c r="A67">
        <v>66</v>
      </c>
      <c r="B67">
        <v>1</v>
      </c>
      <c r="C67">
        <v>91</v>
      </c>
      <c r="D67" s="1">
        <v>45662</v>
      </c>
    </row>
    <row r="68" spans="1:4" x14ac:dyDescent="0.3">
      <c r="A68">
        <v>67</v>
      </c>
      <c r="B68">
        <v>1</v>
      </c>
      <c r="C68">
        <v>49</v>
      </c>
      <c r="D68" s="1">
        <v>45836</v>
      </c>
    </row>
    <row r="69" spans="1:4" x14ac:dyDescent="0.3">
      <c r="A69">
        <v>68</v>
      </c>
      <c r="B69">
        <v>10</v>
      </c>
      <c r="C69">
        <v>18</v>
      </c>
      <c r="D69" s="1">
        <v>45795</v>
      </c>
    </row>
    <row r="70" spans="1:4" x14ac:dyDescent="0.3">
      <c r="A70">
        <v>69</v>
      </c>
      <c r="B70">
        <v>32</v>
      </c>
      <c r="C70">
        <v>18</v>
      </c>
      <c r="D70" s="1">
        <v>45693</v>
      </c>
    </row>
    <row r="71" spans="1:4" x14ac:dyDescent="0.3">
      <c r="A71">
        <v>70</v>
      </c>
      <c r="B71">
        <v>17</v>
      </c>
      <c r="C71">
        <v>91</v>
      </c>
      <c r="D71" s="1">
        <v>45670</v>
      </c>
    </row>
    <row r="72" spans="1:4" x14ac:dyDescent="0.3">
      <c r="A72">
        <v>71</v>
      </c>
      <c r="B72">
        <v>40</v>
      </c>
      <c r="C72">
        <v>59</v>
      </c>
      <c r="D72" s="1">
        <v>45744</v>
      </c>
    </row>
    <row r="73" spans="1:4" x14ac:dyDescent="0.3">
      <c r="A73">
        <v>72</v>
      </c>
      <c r="B73">
        <v>17</v>
      </c>
      <c r="C73">
        <v>46</v>
      </c>
      <c r="D73" s="1">
        <v>45757</v>
      </c>
    </row>
    <row r="74" spans="1:4" x14ac:dyDescent="0.3">
      <c r="A74">
        <v>73</v>
      </c>
      <c r="B74">
        <v>46</v>
      </c>
      <c r="C74">
        <v>10</v>
      </c>
      <c r="D74" s="1">
        <v>45554</v>
      </c>
    </row>
    <row r="75" spans="1:4" x14ac:dyDescent="0.3">
      <c r="A75">
        <v>74</v>
      </c>
      <c r="B75">
        <v>11</v>
      </c>
      <c r="C75">
        <v>13</v>
      </c>
      <c r="D75" s="1">
        <v>45630</v>
      </c>
    </row>
    <row r="76" spans="1:4" x14ac:dyDescent="0.3">
      <c r="A76">
        <v>75</v>
      </c>
      <c r="B76">
        <v>42</v>
      </c>
      <c r="C76">
        <v>91</v>
      </c>
      <c r="D76" s="1">
        <v>45569</v>
      </c>
    </row>
    <row r="77" spans="1:4" x14ac:dyDescent="0.3">
      <c r="A77">
        <v>76</v>
      </c>
      <c r="B77">
        <v>17</v>
      </c>
      <c r="C77">
        <v>94</v>
      </c>
      <c r="D77" s="1">
        <v>45642</v>
      </c>
    </row>
    <row r="78" spans="1:4" x14ac:dyDescent="0.3">
      <c r="A78">
        <v>77</v>
      </c>
      <c r="B78">
        <v>25</v>
      </c>
      <c r="C78">
        <v>79</v>
      </c>
      <c r="D78" s="1">
        <v>45725</v>
      </c>
    </row>
    <row r="79" spans="1:4" x14ac:dyDescent="0.3">
      <c r="A79">
        <v>78</v>
      </c>
      <c r="B79">
        <v>42</v>
      </c>
      <c r="C79">
        <v>15</v>
      </c>
      <c r="D79" s="1">
        <v>45794</v>
      </c>
    </row>
    <row r="80" spans="1:4" x14ac:dyDescent="0.3">
      <c r="A80">
        <v>79</v>
      </c>
      <c r="B80">
        <v>18</v>
      </c>
      <c r="C80">
        <v>92</v>
      </c>
      <c r="D80" s="1">
        <v>45646</v>
      </c>
    </row>
    <row r="81" spans="1:4" x14ac:dyDescent="0.3">
      <c r="A81">
        <v>80</v>
      </c>
      <c r="B81">
        <v>17</v>
      </c>
      <c r="C81">
        <v>93</v>
      </c>
      <c r="D81" s="1">
        <v>45757</v>
      </c>
    </row>
    <row r="82" spans="1:4" x14ac:dyDescent="0.3">
      <c r="A82">
        <v>81</v>
      </c>
      <c r="B82">
        <v>33</v>
      </c>
      <c r="C82">
        <v>33</v>
      </c>
      <c r="D82" s="1">
        <v>45562</v>
      </c>
    </row>
    <row r="83" spans="1:4" x14ac:dyDescent="0.3">
      <c r="A83">
        <v>82</v>
      </c>
      <c r="B83">
        <v>6</v>
      </c>
      <c r="C83">
        <v>76</v>
      </c>
      <c r="D83" s="1">
        <v>45569</v>
      </c>
    </row>
    <row r="84" spans="1:4" x14ac:dyDescent="0.3">
      <c r="A84">
        <v>83</v>
      </c>
      <c r="B84">
        <v>16</v>
      </c>
      <c r="C84">
        <v>48</v>
      </c>
      <c r="D84" s="1">
        <v>45896</v>
      </c>
    </row>
    <row r="85" spans="1:4" x14ac:dyDescent="0.3">
      <c r="A85">
        <v>84</v>
      </c>
      <c r="B85">
        <v>21</v>
      </c>
      <c r="C85">
        <v>50</v>
      </c>
      <c r="D85" s="1">
        <v>45880</v>
      </c>
    </row>
    <row r="86" spans="1:4" x14ac:dyDescent="0.3">
      <c r="A86">
        <v>85</v>
      </c>
      <c r="B86">
        <v>21</v>
      </c>
      <c r="C86">
        <v>22</v>
      </c>
      <c r="D86" s="1">
        <v>45725</v>
      </c>
    </row>
    <row r="87" spans="1:4" x14ac:dyDescent="0.3">
      <c r="A87">
        <v>86</v>
      </c>
      <c r="B87">
        <v>23</v>
      </c>
      <c r="C87">
        <v>76</v>
      </c>
      <c r="D87" s="1">
        <v>45872</v>
      </c>
    </row>
    <row r="88" spans="1:4" x14ac:dyDescent="0.3">
      <c r="A88">
        <v>87</v>
      </c>
      <c r="B88">
        <v>8</v>
      </c>
      <c r="C88">
        <v>98</v>
      </c>
      <c r="D88" s="1">
        <v>45905</v>
      </c>
    </row>
    <row r="89" spans="1:4" x14ac:dyDescent="0.3">
      <c r="A89">
        <v>88</v>
      </c>
      <c r="B89">
        <v>11</v>
      </c>
      <c r="C89">
        <v>64</v>
      </c>
      <c r="D89" s="1">
        <v>45905</v>
      </c>
    </row>
    <row r="90" spans="1:4" x14ac:dyDescent="0.3">
      <c r="A90">
        <v>89</v>
      </c>
      <c r="B90">
        <v>21</v>
      </c>
      <c r="C90">
        <v>10</v>
      </c>
      <c r="D90" s="1">
        <v>45857</v>
      </c>
    </row>
    <row r="91" spans="1:4" x14ac:dyDescent="0.3">
      <c r="A91">
        <v>90</v>
      </c>
      <c r="B91">
        <v>38</v>
      </c>
      <c r="C91">
        <v>40</v>
      </c>
      <c r="D91" s="1">
        <v>45624</v>
      </c>
    </row>
    <row r="92" spans="1:4" x14ac:dyDescent="0.3">
      <c r="A92">
        <v>91</v>
      </c>
      <c r="B92">
        <v>27</v>
      </c>
      <c r="C92">
        <v>46</v>
      </c>
      <c r="D92" s="1">
        <v>45751</v>
      </c>
    </row>
    <row r="93" spans="1:4" x14ac:dyDescent="0.3">
      <c r="A93">
        <v>92</v>
      </c>
      <c r="B93">
        <v>14</v>
      </c>
      <c r="C93">
        <v>16</v>
      </c>
      <c r="D93" s="1">
        <v>45642</v>
      </c>
    </row>
    <row r="94" spans="1:4" x14ac:dyDescent="0.3">
      <c r="A94">
        <v>93</v>
      </c>
      <c r="B94">
        <v>46</v>
      </c>
      <c r="C94">
        <v>39</v>
      </c>
      <c r="D94" s="1">
        <v>45782</v>
      </c>
    </row>
    <row r="95" spans="1:4" x14ac:dyDescent="0.3">
      <c r="A95">
        <v>94</v>
      </c>
      <c r="B95">
        <v>4</v>
      </c>
      <c r="C95">
        <v>13</v>
      </c>
      <c r="D95" s="1">
        <v>45697</v>
      </c>
    </row>
    <row r="96" spans="1:4" x14ac:dyDescent="0.3">
      <c r="A96">
        <v>95</v>
      </c>
      <c r="B96">
        <v>44</v>
      </c>
      <c r="C96">
        <v>7</v>
      </c>
      <c r="D96" s="1">
        <v>45665</v>
      </c>
    </row>
    <row r="97" spans="1:4" x14ac:dyDescent="0.3">
      <c r="A97">
        <v>96</v>
      </c>
      <c r="B97">
        <v>42</v>
      </c>
      <c r="C97">
        <v>29</v>
      </c>
      <c r="D97" s="1">
        <v>45676</v>
      </c>
    </row>
    <row r="98" spans="1:4" x14ac:dyDescent="0.3">
      <c r="A98">
        <v>97</v>
      </c>
      <c r="B98">
        <v>4</v>
      </c>
      <c r="C98">
        <v>68</v>
      </c>
      <c r="D98" s="1">
        <v>45846</v>
      </c>
    </row>
    <row r="99" spans="1:4" x14ac:dyDescent="0.3">
      <c r="A99">
        <v>98</v>
      </c>
      <c r="B99">
        <v>18</v>
      </c>
      <c r="C99">
        <v>93</v>
      </c>
      <c r="D99" s="1">
        <v>45586</v>
      </c>
    </row>
    <row r="100" spans="1:4" x14ac:dyDescent="0.3">
      <c r="A100">
        <v>99</v>
      </c>
      <c r="B100">
        <v>1</v>
      </c>
      <c r="C100">
        <v>38</v>
      </c>
      <c r="D100" s="1">
        <v>45574</v>
      </c>
    </row>
    <row r="101" spans="1:4" x14ac:dyDescent="0.3">
      <c r="A101">
        <v>100</v>
      </c>
      <c r="B101">
        <v>21</v>
      </c>
      <c r="C101">
        <v>71</v>
      </c>
      <c r="D101" s="1">
        <v>45697</v>
      </c>
    </row>
    <row r="102" spans="1:4" x14ac:dyDescent="0.3">
      <c r="A102">
        <v>101</v>
      </c>
      <c r="B102">
        <v>15</v>
      </c>
      <c r="C102">
        <v>64</v>
      </c>
      <c r="D102" s="1">
        <v>45687</v>
      </c>
    </row>
    <row r="103" spans="1:4" x14ac:dyDescent="0.3">
      <c r="A103">
        <v>102</v>
      </c>
      <c r="B103">
        <v>36</v>
      </c>
      <c r="C103">
        <v>69</v>
      </c>
      <c r="D103" s="1">
        <v>45746</v>
      </c>
    </row>
    <row r="104" spans="1:4" x14ac:dyDescent="0.3">
      <c r="A104">
        <v>103</v>
      </c>
      <c r="B104">
        <v>31</v>
      </c>
      <c r="C104">
        <v>46</v>
      </c>
      <c r="D104" s="1">
        <v>45573</v>
      </c>
    </row>
    <row r="105" spans="1:4" x14ac:dyDescent="0.3">
      <c r="A105">
        <v>104</v>
      </c>
      <c r="B105">
        <v>21</v>
      </c>
      <c r="C105">
        <v>10</v>
      </c>
      <c r="D105" s="1">
        <v>45876</v>
      </c>
    </row>
    <row r="106" spans="1:4" x14ac:dyDescent="0.3">
      <c r="A106">
        <v>105</v>
      </c>
      <c r="B106">
        <v>42</v>
      </c>
      <c r="C106">
        <v>94</v>
      </c>
      <c r="D106" s="1">
        <v>45620</v>
      </c>
    </row>
    <row r="107" spans="1:4" x14ac:dyDescent="0.3">
      <c r="A107">
        <v>106</v>
      </c>
      <c r="B107">
        <v>7</v>
      </c>
      <c r="C107">
        <v>93</v>
      </c>
      <c r="D107" s="1">
        <v>45900</v>
      </c>
    </row>
    <row r="108" spans="1:4" x14ac:dyDescent="0.3">
      <c r="A108">
        <v>107</v>
      </c>
      <c r="B108">
        <v>31</v>
      </c>
      <c r="C108">
        <v>79</v>
      </c>
      <c r="D108" s="1">
        <v>45795</v>
      </c>
    </row>
    <row r="109" spans="1:4" x14ac:dyDescent="0.3">
      <c r="A109">
        <v>108</v>
      </c>
      <c r="B109">
        <v>3</v>
      </c>
      <c r="C109">
        <v>42</v>
      </c>
      <c r="D109" s="1">
        <v>45762</v>
      </c>
    </row>
    <row r="110" spans="1:4" x14ac:dyDescent="0.3">
      <c r="A110">
        <v>109</v>
      </c>
      <c r="B110">
        <v>43</v>
      </c>
      <c r="C110">
        <v>35</v>
      </c>
      <c r="D110" s="1">
        <v>45660</v>
      </c>
    </row>
    <row r="111" spans="1:4" x14ac:dyDescent="0.3">
      <c r="A111">
        <v>110</v>
      </c>
      <c r="B111">
        <v>48</v>
      </c>
      <c r="C111">
        <v>46</v>
      </c>
      <c r="D111" s="1">
        <v>45596</v>
      </c>
    </row>
    <row r="112" spans="1:4" x14ac:dyDescent="0.3">
      <c r="A112">
        <v>111</v>
      </c>
      <c r="B112">
        <v>23</v>
      </c>
      <c r="C112">
        <v>52</v>
      </c>
      <c r="D112" s="1">
        <v>45574</v>
      </c>
    </row>
    <row r="113" spans="1:4" x14ac:dyDescent="0.3">
      <c r="A113">
        <v>112</v>
      </c>
      <c r="B113">
        <v>39</v>
      </c>
      <c r="C113">
        <v>2</v>
      </c>
      <c r="D113" s="1">
        <v>45774</v>
      </c>
    </row>
    <row r="114" spans="1:4" x14ac:dyDescent="0.3">
      <c r="A114">
        <v>113</v>
      </c>
      <c r="B114">
        <v>16</v>
      </c>
      <c r="C114">
        <v>92</v>
      </c>
      <c r="D114" s="1">
        <v>45804</v>
      </c>
    </row>
    <row r="115" spans="1:4" x14ac:dyDescent="0.3">
      <c r="A115">
        <v>114</v>
      </c>
      <c r="B115">
        <v>10</v>
      </c>
      <c r="C115">
        <v>77</v>
      </c>
      <c r="D115" s="1">
        <v>45801</v>
      </c>
    </row>
    <row r="116" spans="1:4" x14ac:dyDescent="0.3">
      <c r="A116">
        <v>115</v>
      </c>
      <c r="B116">
        <v>8</v>
      </c>
      <c r="C116">
        <v>91</v>
      </c>
      <c r="D116" s="1">
        <v>45916</v>
      </c>
    </row>
    <row r="117" spans="1:4" x14ac:dyDescent="0.3">
      <c r="A117">
        <v>116</v>
      </c>
      <c r="B117">
        <v>1</v>
      </c>
      <c r="C117">
        <v>37</v>
      </c>
      <c r="D117" s="1">
        <v>45844</v>
      </c>
    </row>
    <row r="118" spans="1:4" x14ac:dyDescent="0.3">
      <c r="A118">
        <v>117</v>
      </c>
      <c r="B118">
        <v>32</v>
      </c>
      <c r="C118">
        <v>4</v>
      </c>
      <c r="D118" s="1">
        <v>45622</v>
      </c>
    </row>
    <row r="119" spans="1:4" x14ac:dyDescent="0.3">
      <c r="A119">
        <v>118</v>
      </c>
      <c r="B119">
        <v>46</v>
      </c>
      <c r="C119">
        <v>8</v>
      </c>
      <c r="D119" s="1">
        <v>45657</v>
      </c>
    </row>
    <row r="120" spans="1:4" x14ac:dyDescent="0.3">
      <c r="A120">
        <v>119</v>
      </c>
      <c r="B120">
        <v>23</v>
      </c>
      <c r="C120">
        <v>87</v>
      </c>
      <c r="D120" s="1">
        <v>45771</v>
      </c>
    </row>
    <row r="121" spans="1:4" x14ac:dyDescent="0.3">
      <c r="A121">
        <v>120</v>
      </c>
      <c r="B121">
        <v>41</v>
      </c>
      <c r="C121">
        <v>92</v>
      </c>
      <c r="D121" s="1">
        <v>45795</v>
      </c>
    </row>
    <row r="122" spans="1:4" x14ac:dyDescent="0.3">
      <c r="A122">
        <v>121</v>
      </c>
      <c r="B122">
        <v>36</v>
      </c>
      <c r="C122">
        <v>25</v>
      </c>
      <c r="D122" s="1">
        <v>45695</v>
      </c>
    </row>
    <row r="123" spans="1:4" x14ac:dyDescent="0.3">
      <c r="A123">
        <v>122</v>
      </c>
      <c r="B123">
        <v>11</v>
      </c>
      <c r="C123">
        <v>5</v>
      </c>
      <c r="D123" s="1">
        <v>45899</v>
      </c>
    </row>
    <row r="124" spans="1:4" x14ac:dyDescent="0.3">
      <c r="A124">
        <v>123</v>
      </c>
      <c r="B124">
        <v>35</v>
      </c>
      <c r="C124">
        <v>67</v>
      </c>
      <c r="D124" s="1">
        <v>45811</v>
      </c>
    </row>
    <row r="125" spans="1:4" x14ac:dyDescent="0.3">
      <c r="A125">
        <v>124</v>
      </c>
      <c r="B125">
        <v>10</v>
      </c>
      <c r="C125">
        <v>63</v>
      </c>
      <c r="D125" s="1">
        <v>45807</v>
      </c>
    </row>
    <row r="126" spans="1:4" x14ac:dyDescent="0.3">
      <c r="A126">
        <v>125</v>
      </c>
      <c r="B126">
        <v>28</v>
      </c>
      <c r="C126">
        <v>82</v>
      </c>
      <c r="D126" s="1">
        <v>45763</v>
      </c>
    </row>
    <row r="127" spans="1:4" x14ac:dyDescent="0.3">
      <c r="A127">
        <v>126</v>
      </c>
      <c r="B127">
        <v>21</v>
      </c>
      <c r="C127">
        <v>3</v>
      </c>
      <c r="D127" s="1">
        <v>45808</v>
      </c>
    </row>
    <row r="128" spans="1:4" x14ac:dyDescent="0.3">
      <c r="A128">
        <v>127</v>
      </c>
      <c r="B128">
        <v>2</v>
      </c>
      <c r="C128">
        <v>33</v>
      </c>
      <c r="D128" s="1">
        <v>45598</v>
      </c>
    </row>
    <row r="129" spans="1:4" x14ac:dyDescent="0.3">
      <c r="A129">
        <v>128</v>
      </c>
      <c r="B129">
        <v>14</v>
      </c>
      <c r="C129">
        <v>75</v>
      </c>
      <c r="D129" s="1">
        <v>45622</v>
      </c>
    </row>
    <row r="130" spans="1:4" x14ac:dyDescent="0.3">
      <c r="A130">
        <v>129</v>
      </c>
      <c r="B130">
        <v>5</v>
      </c>
      <c r="C130">
        <v>4</v>
      </c>
      <c r="D130" s="1">
        <v>45796</v>
      </c>
    </row>
    <row r="131" spans="1:4" x14ac:dyDescent="0.3">
      <c r="A131">
        <v>130</v>
      </c>
      <c r="B131">
        <v>45</v>
      </c>
      <c r="C131">
        <v>8</v>
      </c>
      <c r="D131" s="1">
        <v>45669</v>
      </c>
    </row>
    <row r="132" spans="1:4" x14ac:dyDescent="0.3">
      <c r="A132">
        <v>131</v>
      </c>
      <c r="B132">
        <v>27</v>
      </c>
      <c r="C132">
        <v>81</v>
      </c>
      <c r="D132" s="1">
        <v>45864</v>
      </c>
    </row>
    <row r="133" spans="1:4" x14ac:dyDescent="0.3">
      <c r="A133">
        <v>132</v>
      </c>
      <c r="B133">
        <v>17</v>
      </c>
      <c r="C133">
        <v>50</v>
      </c>
      <c r="D133" s="1">
        <v>45578</v>
      </c>
    </row>
    <row r="134" spans="1:4" x14ac:dyDescent="0.3">
      <c r="A134">
        <v>133</v>
      </c>
      <c r="B134">
        <v>21</v>
      </c>
      <c r="C134">
        <v>55</v>
      </c>
      <c r="D134" s="1">
        <v>45721</v>
      </c>
    </row>
    <row r="135" spans="1:4" x14ac:dyDescent="0.3">
      <c r="A135">
        <v>134</v>
      </c>
      <c r="B135">
        <v>4</v>
      </c>
      <c r="C135">
        <v>47</v>
      </c>
      <c r="D135" s="1">
        <v>45772</v>
      </c>
    </row>
    <row r="136" spans="1:4" x14ac:dyDescent="0.3">
      <c r="A136">
        <v>135</v>
      </c>
      <c r="B136">
        <v>30</v>
      </c>
      <c r="C136">
        <v>19</v>
      </c>
      <c r="D136" s="1">
        <v>45638</v>
      </c>
    </row>
    <row r="137" spans="1:4" x14ac:dyDescent="0.3">
      <c r="A137">
        <v>136</v>
      </c>
      <c r="B137">
        <v>26</v>
      </c>
      <c r="C137">
        <v>68</v>
      </c>
      <c r="D137" s="1">
        <v>45897</v>
      </c>
    </row>
    <row r="138" spans="1:4" x14ac:dyDescent="0.3">
      <c r="A138">
        <v>137</v>
      </c>
      <c r="B138">
        <v>7</v>
      </c>
      <c r="C138">
        <v>72</v>
      </c>
      <c r="D138" s="1">
        <v>45618</v>
      </c>
    </row>
    <row r="139" spans="1:4" x14ac:dyDescent="0.3">
      <c r="A139">
        <v>138</v>
      </c>
      <c r="B139">
        <v>32</v>
      </c>
      <c r="C139">
        <v>84</v>
      </c>
      <c r="D139" s="1">
        <v>45564</v>
      </c>
    </row>
    <row r="140" spans="1:4" x14ac:dyDescent="0.3">
      <c r="A140">
        <v>139</v>
      </c>
      <c r="B140">
        <v>33</v>
      </c>
      <c r="C140">
        <v>81</v>
      </c>
      <c r="D140" s="1">
        <v>45652</v>
      </c>
    </row>
    <row r="141" spans="1:4" x14ac:dyDescent="0.3">
      <c r="A141">
        <v>140</v>
      </c>
      <c r="B141">
        <v>50</v>
      </c>
      <c r="C141">
        <v>98</v>
      </c>
      <c r="D141" s="1">
        <v>45889</v>
      </c>
    </row>
    <row r="142" spans="1:4" x14ac:dyDescent="0.3">
      <c r="A142">
        <v>141</v>
      </c>
      <c r="B142">
        <v>47</v>
      </c>
      <c r="C142">
        <v>40</v>
      </c>
      <c r="D142" s="1">
        <v>45686</v>
      </c>
    </row>
    <row r="143" spans="1:4" x14ac:dyDescent="0.3">
      <c r="A143">
        <v>142</v>
      </c>
      <c r="B143">
        <v>47</v>
      </c>
      <c r="C143">
        <v>85</v>
      </c>
      <c r="D143" s="1">
        <v>45834</v>
      </c>
    </row>
    <row r="144" spans="1:4" x14ac:dyDescent="0.3">
      <c r="A144">
        <v>143</v>
      </c>
      <c r="B144">
        <v>46</v>
      </c>
      <c r="C144">
        <v>51</v>
      </c>
      <c r="D144" s="1">
        <v>45672</v>
      </c>
    </row>
    <row r="145" spans="1:4" x14ac:dyDescent="0.3">
      <c r="A145">
        <v>144</v>
      </c>
      <c r="B145">
        <v>50</v>
      </c>
      <c r="C145">
        <v>19</v>
      </c>
      <c r="D145" s="1">
        <v>45575</v>
      </c>
    </row>
    <row r="146" spans="1:4" x14ac:dyDescent="0.3">
      <c r="A146">
        <v>145</v>
      </c>
      <c r="B146">
        <v>30</v>
      </c>
      <c r="C146">
        <v>60</v>
      </c>
      <c r="D146" s="1">
        <v>45752</v>
      </c>
    </row>
    <row r="147" spans="1:4" x14ac:dyDescent="0.3">
      <c r="A147">
        <v>146</v>
      </c>
      <c r="B147">
        <v>30</v>
      </c>
      <c r="C147">
        <v>85</v>
      </c>
      <c r="D147" s="1">
        <v>45631</v>
      </c>
    </row>
    <row r="148" spans="1:4" x14ac:dyDescent="0.3">
      <c r="A148">
        <v>147</v>
      </c>
      <c r="B148">
        <v>19</v>
      </c>
      <c r="C148">
        <v>26</v>
      </c>
      <c r="D148" s="1">
        <v>45567</v>
      </c>
    </row>
    <row r="149" spans="1:4" x14ac:dyDescent="0.3">
      <c r="A149">
        <v>148</v>
      </c>
      <c r="B149">
        <v>29</v>
      </c>
      <c r="C149">
        <v>11</v>
      </c>
      <c r="D149" s="1">
        <v>45562</v>
      </c>
    </row>
    <row r="150" spans="1:4" x14ac:dyDescent="0.3">
      <c r="A150">
        <v>149</v>
      </c>
      <c r="B150">
        <v>45</v>
      </c>
      <c r="C150">
        <v>33</v>
      </c>
      <c r="D150" s="1">
        <v>45638</v>
      </c>
    </row>
    <row r="151" spans="1:4" x14ac:dyDescent="0.3">
      <c r="A151">
        <v>150</v>
      </c>
      <c r="B151">
        <v>17</v>
      </c>
      <c r="C151">
        <v>80</v>
      </c>
      <c r="D151" s="1">
        <v>45691</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2" workbookViewId="0">
      <selection activeCell="C15" sqref="C15"/>
    </sheetView>
  </sheetViews>
  <sheetFormatPr defaultRowHeight="14.4" x14ac:dyDescent="0.3"/>
  <cols>
    <col min="1" max="1" width="14" customWidth="1"/>
    <col min="2" max="2" width="11.88671875" bestFit="1" customWidth="1"/>
    <col min="3" max="3" width="12" bestFit="1" customWidth="1"/>
    <col min="4" max="4" width="56.33203125" bestFit="1" customWidth="1"/>
    <col min="5" max="5" width="18.77734375" bestFit="1" customWidth="1"/>
    <col min="6" max="6" width="25.88671875" bestFit="1" customWidth="1"/>
  </cols>
  <sheetData>
    <row r="1" spans="1:6" x14ac:dyDescent="0.3">
      <c r="A1" s="2" t="s">
        <v>160</v>
      </c>
      <c r="B1" s="2" t="s">
        <v>155</v>
      </c>
      <c r="C1" s="2" t="s">
        <v>0</v>
      </c>
      <c r="D1" s="2" t="s">
        <v>161</v>
      </c>
      <c r="E1" s="2" t="s">
        <v>162</v>
      </c>
      <c r="F1" s="5" t="s">
        <v>327</v>
      </c>
    </row>
    <row r="2" spans="1:6" x14ac:dyDescent="0.3">
      <c r="A2">
        <v>1</v>
      </c>
      <c r="B2">
        <v>68</v>
      </c>
      <c r="C2">
        <v>42</v>
      </c>
      <c r="D2" t="s">
        <v>163</v>
      </c>
      <c r="E2" s="1">
        <v>45629</v>
      </c>
      <c r="F2" t="str">
        <f>VLOOKUP(C2, Users!A:B, 2, FALSE)</f>
        <v>lindadelgado</v>
      </c>
    </row>
    <row r="3" spans="1:6" x14ac:dyDescent="0.3">
      <c r="A3">
        <v>2</v>
      </c>
      <c r="B3">
        <v>74</v>
      </c>
      <c r="C3">
        <v>28</v>
      </c>
      <c r="D3" t="s">
        <v>164</v>
      </c>
      <c r="E3" s="1">
        <v>45780</v>
      </c>
      <c r="F3" t="str">
        <f>VLOOKUP(C3, Users!A:B, 2, FALSE)</f>
        <v>kristendecker</v>
      </c>
    </row>
    <row r="4" spans="1:6" x14ac:dyDescent="0.3">
      <c r="A4">
        <v>3</v>
      </c>
      <c r="B4">
        <v>88</v>
      </c>
      <c r="C4">
        <v>24</v>
      </c>
      <c r="D4" t="s">
        <v>165</v>
      </c>
      <c r="E4" s="1">
        <v>45604</v>
      </c>
      <c r="F4" t="str">
        <f>VLOOKUP(C4, Users!A:B, 2, FALSE)</f>
        <v>privera</v>
      </c>
    </row>
    <row r="5" spans="1:6" x14ac:dyDescent="0.3">
      <c r="A5">
        <v>4</v>
      </c>
      <c r="B5">
        <v>70</v>
      </c>
      <c r="C5">
        <v>1</v>
      </c>
      <c r="D5" t="s">
        <v>166</v>
      </c>
      <c r="E5" s="1">
        <v>45757</v>
      </c>
      <c r="F5" t="str">
        <f>VLOOKUP(C5, Users!A:B, 2, FALSE)</f>
        <v>daniel14</v>
      </c>
    </row>
    <row r="6" spans="1:6" x14ac:dyDescent="0.3">
      <c r="A6">
        <v>5</v>
      </c>
      <c r="B6">
        <v>76</v>
      </c>
      <c r="C6">
        <v>45</v>
      </c>
      <c r="D6" t="s">
        <v>167</v>
      </c>
      <c r="E6" s="1">
        <v>45715</v>
      </c>
      <c r="F6" t="str">
        <f>VLOOKUP(C6, Users!A:B, 2, FALSE)</f>
        <v>rebeccapacheco</v>
      </c>
    </row>
    <row r="7" spans="1:6" x14ac:dyDescent="0.3">
      <c r="A7">
        <v>6</v>
      </c>
      <c r="B7">
        <v>81</v>
      </c>
      <c r="C7">
        <v>16</v>
      </c>
      <c r="D7" t="s">
        <v>168</v>
      </c>
      <c r="E7" s="1">
        <v>45846</v>
      </c>
      <c r="F7" t="str">
        <f>VLOOKUP(C7, Users!A:B, 2, FALSE)</f>
        <v>ericabaker</v>
      </c>
    </row>
    <row r="8" spans="1:6" x14ac:dyDescent="0.3">
      <c r="A8">
        <v>7</v>
      </c>
      <c r="B8">
        <v>40</v>
      </c>
      <c r="C8">
        <v>45</v>
      </c>
      <c r="D8" t="s">
        <v>169</v>
      </c>
      <c r="E8" s="1">
        <v>45780</v>
      </c>
      <c r="F8" t="str">
        <f>VLOOKUP(C8, Users!A:B, 2, FALSE)</f>
        <v>rebeccapacheco</v>
      </c>
    </row>
    <row r="9" spans="1:6" x14ac:dyDescent="0.3">
      <c r="A9">
        <v>8</v>
      </c>
      <c r="B9">
        <v>23</v>
      </c>
      <c r="C9">
        <v>18</v>
      </c>
      <c r="D9" t="s">
        <v>170</v>
      </c>
      <c r="E9" s="1">
        <v>45812</v>
      </c>
      <c r="F9" t="str">
        <f>VLOOKUP(C9, Users!A:B, 2, FALSE)</f>
        <v>oromero</v>
      </c>
    </row>
    <row r="10" spans="1:6" x14ac:dyDescent="0.3">
      <c r="A10">
        <v>9</v>
      </c>
      <c r="B10">
        <v>63</v>
      </c>
      <c r="C10">
        <v>4</v>
      </c>
      <c r="D10" t="s">
        <v>171</v>
      </c>
      <c r="E10" s="1">
        <v>45592</v>
      </c>
      <c r="F10" t="str">
        <f>VLOOKUP(C10, Users!A:B, 2, FALSE)</f>
        <v>joshuatucker</v>
      </c>
    </row>
    <row r="11" spans="1:6" x14ac:dyDescent="0.3">
      <c r="A11">
        <v>10</v>
      </c>
      <c r="B11">
        <v>50</v>
      </c>
      <c r="C11">
        <v>19</v>
      </c>
      <c r="D11" t="s">
        <v>172</v>
      </c>
      <c r="E11" s="1">
        <v>45848</v>
      </c>
      <c r="F11" t="str">
        <f>VLOOKUP(C11, Users!A:B, 2, FALSE)</f>
        <v>bassjason</v>
      </c>
    </row>
    <row r="12" spans="1:6" x14ac:dyDescent="0.3">
      <c r="A12">
        <v>11</v>
      </c>
      <c r="B12">
        <v>18</v>
      </c>
      <c r="C12">
        <v>6</v>
      </c>
      <c r="D12" t="s">
        <v>173</v>
      </c>
      <c r="E12" s="1">
        <v>45891</v>
      </c>
      <c r="F12" t="str">
        <f>VLOOKUP(C12, Users!A:B, 2, FALSE)</f>
        <v>ghogan</v>
      </c>
    </row>
    <row r="13" spans="1:6" x14ac:dyDescent="0.3">
      <c r="A13">
        <v>12</v>
      </c>
      <c r="B13">
        <v>60</v>
      </c>
      <c r="C13">
        <v>49</v>
      </c>
      <c r="D13" t="s">
        <v>174</v>
      </c>
      <c r="E13" s="1">
        <v>45783</v>
      </c>
      <c r="F13" t="str">
        <f>VLOOKUP(C13, Users!A:B, 2, FALSE)</f>
        <v>pgarcia</v>
      </c>
    </row>
    <row r="14" spans="1:6" x14ac:dyDescent="0.3">
      <c r="A14">
        <v>13</v>
      </c>
      <c r="B14">
        <v>36</v>
      </c>
      <c r="C14">
        <v>28</v>
      </c>
      <c r="D14" t="s">
        <v>175</v>
      </c>
      <c r="E14" s="1">
        <v>45745</v>
      </c>
      <c r="F14" t="str">
        <f>VLOOKUP(C14, Users!A:B, 2, FALSE)</f>
        <v>kristendecker</v>
      </c>
    </row>
    <row r="15" spans="1:6" x14ac:dyDescent="0.3">
      <c r="A15">
        <v>14</v>
      </c>
      <c r="B15">
        <v>3</v>
      </c>
      <c r="C15">
        <v>27</v>
      </c>
      <c r="D15" t="s">
        <v>176</v>
      </c>
      <c r="E15" s="1">
        <v>45703</v>
      </c>
      <c r="F15" t="str">
        <f>VLOOKUP(C15, Users!A:B, 2, FALSE)</f>
        <v>taylorclark</v>
      </c>
    </row>
    <row r="16" spans="1:6" x14ac:dyDescent="0.3">
      <c r="A16">
        <v>15</v>
      </c>
      <c r="B16">
        <v>32</v>
      </c>
      <c r="C16">
        <v>6</v>
      </c>
      <c r="D16" t="s">
        <v>177</v>
      </c>
      <c r="E16" s="1">
        <v>45793</v>
      </c>
      <c r="F16" t="str">
        <f>VLOOKUP(C16, Users!A:B, 2, FALSE)</f>
        <v>ghogan</v>
      </c>
    </row>
    <row r="17" spans="1:6" x14ac:dyDescent="0.3">
      <c r="A17">
        <v>16</v>
      </c>
      <c r="B17">
        <v>85</v>
      </c>
      <c r="C17">
        <v>46</v>
      </c>
      <c r="D17" t="s">
        <v>178</v>
      </c>
      <c r="E17" s="1">
        <v>45672</v>
      </c>
      <c r="F17" t="str">
        <f>VLOOKUP(C17, Users!A:B, 2, FALSE)</f>
        <v>vbutler</v>
      </c>
    </row>
    <row r="18" spans="1:6" x14ac:dyDescent="0.3">
      <c r="A18">
        <v>17</v>
      </c>
      <c r="B18">
        <v>69</v>
      </c>
      <c r="C18">
        <v>50</v>
      </c>
      <c r="D18" t="s">
        <v>179</v>
      </c>
      <c r="E18" s="1">
        <v>45605</v>
      </c>
      <c r="F18" t="str">
        <f>VLOOKUP(C18, Users!A:B, 2, FALSE)</f>
        <v>tiffanymoore</v>
      </c>
    </row>
    <row r="19" spans="1:6" x14ac:dyDescent="0.3">
      <c r="A19">
        <v>18</v>
      </c>
      <c r="B19">
        <v>26</v>
      </c>
      <c r="C19">
        <v>46</v>
      </c>
      <c r="D19" t="s">
        <v>180</v>
      </c>
      <c r="E19" s="1">
        <v>45677</v>
      </c>
      <c r="F19" t="str">
        <f>VLOOKUP(C19, Users!A:B, 2, FALSE)</f>
        <v>vbutler</v>
      </c>
    </row>
    <row r="20" spans="1:6" x14ac:dyDescent="0.3">
      <c r="A20">
        <v>19</v>
      </c>
      <c r="B20">
        <v>81</v>
      </c>
      <c r="C20">
        <v>46</v>
      </c>
      <c r="D20" t="s">
        <v>181</v>
      </c>
      <c r="E20" s="1">
        <v>45903</v>
      </c>
      <c r="F20" t="str">
        <f>VLOOKUP(C20, Users!A:B, 2, FALSE)</f>
        <v>vbutler</v>
      </c>
    </row>
    <row r="21" spans="1:6" x14ac:dyDescent="0.3">
      <c r="A21">
        <v>20</v>
      </c>
      <c r="B21">
        <v>91</v>
      </c>
      <c r="C21">
        <v>18</v>
      </c>
      <c r="D21" t="s">
        <v>182</v>
      </c>
      <c r="E21" s="1">
        <v>45651</v>
      </c>
      <c r="F21" t="str">
        <f>VLOOKUP(C21, Users!A:B, 2, FALSE)</f>
        <v>oromero</v>
      </c>
    </row>
    <row r="22" spans="1:6" x14ac:dyDescent="0.3">
      <c r="A22">
        <v>21</v>
      </c>
      <c r="B22">
        <v>27</v>
      </c>
      <c r="C22">
        <v>49</v>
      </c>
      <c r="D22" t="s">
        <v>183</v>
      </c>
      <c r="E22" s="1">
        <v>45872</v>
      </c>
      <c r="F22" t="str">
        <f>VLOOKUP(C22, Users!A:B, 2, FALSE)</f>
        <v>pgarcia</v>
      </c>
    </row>
    <row r="23" spans="1:6" x14ac:dyDescent="0.3">
      <c r="A23">
        <v>22</v>
      </c>
      <c r="B23">
        <v>82</v>
      </c>
      <c r="C23">
        <v>28</v>
      </c>
      <c r="D23" t="s">
        <v>184</v>
      </c>
      <c r="E23" s="1">
        <v>45752</v>
      </c>
      <c r="F23" t="str">
        <f>VLOOKUP(C23, Users!A:B, 2, FALSE)</f>
        <v>kristendecker</v>
      </c>
    </row>
    <row r="24" spans="1:6" x14ac:dyDescent="0.3">
      <c r="A24">
        <v>23</v>
      </c>
      <c r="B24">
        <v>86</v>
      </c>
      <c r="C24">
        <v>33</v>
      </c>
      <c r="D24" t="s">
        <v>185</v>
      </c>
      <c r="E24" s="1">
        <v>45685</v>
      </c>
      <c r="F24" t="str">
        <f>VLOOKUP(C24, Users!A:B, 2, FALSE)</f>
        <v>jonessydney</v>
      </c>
    </row>
    <row r="25" spans="1:6" x14ac:dyDescent="0.3">
      <c r="A25">
        <v>24</v>
      </c>
      <c r="B25">
        <v>92</v>
      </c>
      <c r="C25">
        <v>50</v>
      </c>
      <c r="D25" t="s">
        <v>186</v>
      </c>
      <c r="E25" s="1">
        <v>45907</v>
      </c>
      <c r="F25" t="str">
        <f>VLOOKUP(C25, Users!A:B, 2, FALSE)</f>
        <v>tiffanymoore</v>
      </c>
    </row>
    <row r="26" spans="1:6" x14ac:dyDescent="0.3">
      <c r="A26">
        <v>25</v>
      </c>
      <c r="B26">
        <v>79</v>
      </c>
      <c r="C26">
        <v>34</v>
      </c>
      <c r="D26" t="s">
        <v>187</v>
      </c>
      <c r="E26" s="1">
        <v>45807</v>
      </c>
      <c r="F26" t="str">
        <f>VLOOKUP(C26, Users!A:B, 2, FALSE)</f>
        <v>carrillotiffany</v>
      </c>
    </row>
    <row r="27" spans="1:6" x14ac:dyDescent="0.3">
      <c r="A27">
        <v>26</v>
      </c>
      <c r="B27">
        <v>93</v>
      </c>
      <c r="C27">
        <v>12</v>
      </c>
      <c r="D27" t="s">
        <v>188</v>
      </c>
      <c r="E27" s="1">
        <v>45728</v>
      </c>
      <c r="F27" t="str">
        <f>VLOOKUP(C27, Users!A:B, 2, FALSE)</f>
        <v>meyersjacqueline</v>
      </c>
    </row>
    <row r="28" spans="1:6" x14ac:dyDescent="0.3">
      <c r="A28">
        <v>27</v>
      </c>
      <c r="B28">
        <v>56</v>
      </c>
      <c r="C28">
        <v>20</v>
      </c>
      <c r="D28" t="s">
        <v>189</v>
      </c>
      <c r="E28" s="1">
        <v>45848</v>
      </c>
      <c r="F28" t="str">
        <f>VLOOKUP(C28, Users!A:B, 2, FALSE)</f>
        <v>haledavid</v>
      </c>
    </row>
    <row r="29" spans="1:6" x14ac:dyDescent="0.3">
      <c r="A29">
        <v>28</v>
      </c>
      <c r="B29">
        <v>42</v>
      </c>
      <c r="C29">
        <v>30</v>
      </c>
      <c r="D29" t="s">
        <v>190</v>
      </c>
      <c r="E29" s="1">
        <v>45908</v>
      </c>
      <c r="F29" t="str">
        <f>VLOOKUP(C29, Users!A:B, 2, FALSE)</f>
        <v>victorjackson</v>
      </c>
    </row>
    <row r="30" spans="1:6" x14ac:dyDescent="0.3">
      <c r="A30">
        <v>29</v>
      </c>
      <c r="B30">
        <v>32</v>
      </c>
      <c r="C30">
        <v>2</v>
      </c>
      <c r="D30" t="s">
        <v>191</v>
      </c>
      <c r="E30" s="1">
        <v>45775</v>
      </c>
      <c r="F30" t="str">
        <f>VLOOKUP(C30, Users!A:B, 2, FALSE)</f>
        <v>jacksonbrianna</v>
      </c>
    </row>
    <row r="31" spans="1:6" x14ac:dyDescent="0.3">
      <c r="A31">
        <v>30</v>
      </c>
      <c r="B31">
        <v>5</v>
      </c>
      <c r="C31">
        <v>25</v>
      </c>
      <c r="D31" t="s">
        <v>192</v>
      </c>
      <c r="E31" s="1">
        <v>45880</v>
      </c>
      <c r="F31" t="str">
        <f>VLOOKUP(C31, Users!A:B, 2, FALSE)</f>
        <v>abigailmercer</v>
      </c>
    </row>
    <row r="32" spans="1:6" x14ac:dyDescent="0.3">
      <c r="A32">
        <v>31</v>
      </c>
      <c r="B32">
        <v>63</v>
      </c>
      <c r="C32">
        <v>12</v>
      </c>
      <c r="D32" t="s">
        <v>193</v>
      </c>
      <c r="E32" s="1">
        <v>45780</v>
      </c>
      <c r="F32" t="str">
        <f>VLOOKUP(C32, Users!A:B, 2, FALSE)</f>
        <v>meyersjacqueline</v>
      </c>
    </row>
    <row r="33" spans="1:6" x14ac:dyDescent="0.3">
      <c r="A33">
        <v>32</v>
      </c>
      <c r="B33">
        <v>69</v>
      </c>
      <c r="C33">
        <v>41</v>
      </c>
      <c r="D33" t="s">
        <v>194</v>
      </c>
      <c r="E33" s="1">
        <v>45672</v>
      </c>
      <c r="F33" t="str">
        <f>VLOOKUP(C33, Users!A:B, 2, FALSE)</f>
        <v>samuel65</v>
      </c>
    </row>
    <row r="34" spans="1:6" x14ac:dyDescent="0.3">
      <c r="A34">
        <v>33</v>
      </c>
      <c r="B34">
        <v>63</v>
      </c>
      <c r="C34">
        <v>3</v>
      </c>
      <c r="D34" t="s">
        <v>195</v>
      </c>
      <c r="E34" s="1">
        <v>45784</v>
      </c>
      <c r="F34" t="str">
        <f>VLOOKUP(C34, Users!A:B, 2, FALSE)</f>
        <v>restes</v>
      </c>
    </row>
    <row r="35" spans="1:6" x14ac:dyDescent="0.3">
      <c r="A35">
        <v>34</v>
      </c>
      <c r="B35">
        <v>32</v>
      </c>
      <c r="C35">
        <v>32</v>
      </c>
      <c r="D35" t="s">
        <v>196</v>
      </c>
      <c r="E35" s="1">
        <v>45655</v>
      </c>
      <c r="F35" t="str">
        <f>VLOOKUP(C35, Users!A:B, 2, FALSE)</f>
        <v>lucerodavid</v>
      </c>
    </row>
    <row r="36" spans="1:6" x14ac:dyDescent="0.3">
      <c r="A36">
        <v>35</v>
      </c>
      <c r="B36">
        <v>52</v>
      </c>
      <c r="C36">
        <v>14</v>
      </c>
      <c r="D36" t="s">
        <v>197</v>
      </c>
      <c r="E36" s="1">
        <v>45848</v>
      </c>
      <c r="F36" t="str">
        <f>VLOOKUP(C36, Users!A:B, 2, FALSE)</f>
        <v>williamsrobert</v>
      </c>
    </row>
    <row r="37" spans="1:6" x14ac:dyDescent="0.3">
      <c r="A37">
        <v>36</v>
      </c>
      <c r="B37">
        <v>90</v>
      </c>
      <c r="C37">
        <v>44</v>
      </c>
      <c r="D37" t="s">
        <v>198</v>
      </c>
      <c r="E37" s="1">
        <v>45582</v>
      </c>
      <c r="F37" t="str">
        <f>VLOOKUP(C37, Users!A:B, 2, FALSE)</f>
        <v>weavergina</v>
      </c>
    </row>
    <row r="38" spans="1:6" x14ac:dyDescent="0.3">
      <c r="A38">
        <v>37</v>
      </c>
      <c r="B38">
        <v>11</v>
      </c>
      <c r="C38">
        <v>32</v>
      </c>
      <c r="D38" t="s">
        <v>199</v>
      </c>
      <c r="E38" s="1">
        <v>45839</v>
      </c>
      <c r="F38" t="str">
        <f>VLOOKUP(C38, Users!A:B, 2, FALSE)</f>
        <v>lucerodavid</v>
      </c>
    </row>
    <row r="39" spans="1:6" x14ac:dyDescent="0.3">
      <c r="A39">
        <v>38</v>
      </c>
      <c r="B39">
        <v>87</v>
      </c>
      <c r="C39">
        <v>32</v>
      </c>
      <c r="D39" t="s">
        <v>200</v>
      </c>
      <c r="E39" s="1">
        <v>45716</v>
      </c>
      <c r="F39" t="str">
        <f>VLOOKUP(C39, Users!A:B, 2, FALSE)</f>
        <v>lucerodavid</v>
      </c>
    </row>
    <row r="40" spans="1:6" x14ac:dyDescent="0.3">
      <c r="A40">
        <v>39</v>
      </c>
      <c r="B40">
        <v>76</v>
      </c>
      <c r="C40">
        <v>9</v>
      </c>
      <c r="D40" t="s">
        <v>201</v>
      </c>
      <c r="E40" s="1">
        <v>45730</v>
      </c>
      <c r="F40" t="str">
        <f>VLOOKUP(C40, Users!A:B, 2, FALSE)</f>
        <v>ahamilton</v>
      </c>
    </row>
    <row r="41" spans="1:6" x14ac:dyDescent="0.3">
      <c r="A41">
        <v>40</v>
      </c>
      <c r="B41">
        <v>65</v>
      </c>
      <c r="C41">
        <v>17</v>
      </c>
      <c r="D41" t="s">
        <v>202</v>
      </c>
      <c r="E41" s="1">
        <v>45852</v>
      </c>
      <c r="F41" t="str">
        <f>VLOOKUP(C41, Users!A:B, 2, FALSE)</f>
        <v>smithlogan</v>
      </c>
    </row>
    <row r="42" spans="1:6" x14ac:dyDescent="0.3">
      <c r="A42">
        <v>41</v>
      </c>
      <c r="B42">
        <v>81</v>
      </c>
      <c r="C42">
        <v>23</v>
      </c>
      <c r="D42" t="s">
        <v>203</v>
      </c>
      <c r="E42" s="1">
        <v>45730</v>
      </c>
      <c r="F42" t="str">
        <f>VLOOKUP(C42, Users!A:B, 2, FALSE)</f>
        <v>kevinhampton</v>
      </c>
    </row>
    <row r="43" spans="1:6" x14ac:dyDescent="0.3">
      <c r="A43">
        <v>42</v>
      </c>
      <c r="B43">
        <v>72</v>
      </c>
      <c r="C43">
        <v>32</v>
      </c>
      <c r="D43" t="s">
        <v>204</v>
      </c>
      <c r="E43" s="1">
        <v>45827</v>
      </c>
      <c r="F43" t="str">
        <f>VLOOKUP(C43, Users!A:B, 2, FALSE)</f>
        <v>lucerodavid</v>
      </c>
    </row>
    <row r="44" spans="1:6" x14ac:dyDescent="0.3">
      <c r="A44">
        <v>43</v>
      </c>
      <c r="B44">
        <v>77</v>
      </c>
      <c r="C44">
        <v>43</v>
      </c>
      <c r="D44" t="s">
        <v>205</v>
      </c>
      <c r="E44" s="1">
        <v>45717</v>
      </c>
      <c r="F44" t="str">
        <f>VLOOKUP(C44, Users!A:B, 2, FALSE)</f>
        <v>suzannevillanueva</v>
      </c>
    </row>
    <row r="45" spans="1:6" x14ac:dyDescent="0.3">
      <c r="A45">
        <v>44</v>
      </c>
      <c r="B45">
        <v>55</v>
      </c>
      <c r="C45">
        <v>29</v>
      </c>
      <c r="D45" t="s">
        <v>206</v>
      </c>
      <c r="E45" s="1">
        <v>45837</v>
      </c>
      <c r="F45" t="str">
        <f>VLOOKUP(C45, Users!A:B, 2, FALSE)</f>
        <v>ssharp</v>
      </c>
    </row>
    <row r="46" spans="1:6" x14ac:dyDescent="0.3">
      <c r="A46">
        <v>45</v>
      </c>
      <c r="B46">
        <v>25</v>
      </c>
      <c r="C46">
        <v>10</v>
      </c>
      <c r="D46" t="s">
        <v>207</v>
      </c>
      <c r="E46" s="1">
        <v>45741</v>
      </c>
      <c r="F46" t="str">
        <f>VLOOKUP(C46, Users!A:B, 2, FALSE)</f>
        <v>chamberslouis</v>
      </c>
    </row>
    <row r="47" spans="1:6" x14ac:dyDescent="0.3">
      <c r="A47">
        <v>46</v>
      </c>
      <c r="B47">
        <v>37</v>
      </c>
      <c r="C47">
        <v>16</v>
      </c>
      <c r="D47" t="s">
        <v>208</v>
      </c>
      <c r="E47" s="1">
        <v>45894</v>
      </c>
      <c r="F47" t="str">
        <f>VLOOKUP(C47, Users!A:B, 2, FALSE)</f>
        <v>ericabaker</v>
      </c>
    </row>
    <row r="48" spans="1:6" x14ac:dyDescent="0.3">
      <c r="A48">
        <v>47</v>
      </c>
      <c r="B48">
        <v>43</v>
      </c>
      <c r="C48">
        <v>46</v>
      </c>
      <c r="D48" t="s">
        <v>209</v>
      </c>
      <c r="E48" s="1">
        <v>45832</v>
      </c>
      <c r="F48" t="str">
        <f>VLOOKUP(C48, Users!A:B, 2, FALSE)</f>
        <v>vbutler</v>
      </c>
    </row>
    <row r="49" spans="1:6" x14ac:dyDescent="0.3">
      <c r="A49">
        <v>48</v>
      </c>
      <c r="B49">
        <v>17</v>
      </c>
      <c r="C49">
        <v>22</v>
      </c>
      <c r="D49" t="s">
        <v>210</v>
      </c>
      <c r="E49" s="1">
        <v>45689</v>
      </c>
      <c r="F49" t="str">
        <f>VLOOKUP(C49, Users!A:B, 2, FALSE)</f>
        <v>erikaphillips</v>
      </c>
    </row>
    <row r="50" spans="1:6" x14ac:dyDescent="0.3">
      <c r="A50">
        <v>49</v>
      </c>
      <c r="B50">
        <v>87</v>
      </c>
      <c r="C50">
        <v>3</v>
      </c>
      <c r="D50" t="s">
        <v>211</v>
      </c>
      <c r="E50" s="1">
        <v>45780</v>
      </c>
      <c r="F50" t="str">
        <f>VLOOKUP(C50, Users!A:B, 2, FALSE)</f>
        <v>restes</v>
      </c>
    </row>
    <row r="51" spans="1:6" x14ac:dyDescent="0.3">
      <c r="A51">
        <v>50</v>
      </c>
      <c r="B51">
        <v>70</v>
      </c>
      <c r="C51">
        <v>32</v>
      </c>
      <c r="D51" t="s">
        <v>212</v>
      </c>
      <c r="E51" s="1">
        <v>45778</v>
      </c>
      <c r="F51" t="str">
        <f>VLOOKUP(C51, Users!A:B, 2, FALSE)</f>
        <v>lucerodavid</v>
      </c>
    </row>
    <row r="52" spans="1:6" x14ac:dyDescent="0.3">
      <c r="A52">
        <v>51</v>
      </c>
      <c r="B52">
        <v>30</v>
      </c>
      <c r="C52">
        <v>15</v>
      </c>
      <c r="D52" t="s">
        <v>213</v>
      </c>
      <c r="E52" s="1">
        <v>45652</v>
      </c>
      <c r="F52" t="str">
        <f>VLOOKUP(C52, Users!A:B, 2, FALSE)</f>
        <v>seandonaldson</v>
      </c>
    </row>
    <row r="53" spans="1:6" x14ac:dyDescent="0.3">
      <c r="A53">
        <v>52</v>
      </c>
      <c r="B53">
        <v>31</v>
      </c>
      <c r="C53">
        <v>7</v>
      </c>
      <c r="D53" t="s">
        <v>214</v>
      </c>
      <c r="E53" s="1">
        <v>45598</v>
      </c>
      <c r="F53" t="str">
        <f>VLOOKUP(C53, Users!A:B, 2, FALSE)</f>
        <v>costamark</v>
      </c>
    </row>
    <row r="54" spans="1:6" x14ac:dyDescent="0.3">
      <c r="A54">
        <v>53</v>
      </c>
      <c r="B54">
        <v>71</v>
      </c>
      <c r="C54">
        <v>5</v>
      </c>
      <c r="D54" t="s">
        <v>215</v>
      </c>
      <c r="E54" s="1">
        <v>45721</v>
      </c>
      <c r="F54" t="str">
        <f>VLOOKUP(C54, Users!A:B, 2, FALSE)</f>
        <v>matthew35</v>
      </c>
    </row>
    <row r="55" spans="1:6" x14ac:dyDescent="0.3">
      <c r="A55">
        <v>54</v>
      </c>
      <c r="B55">
        <v>8</v>
      </c>
      <c r="C55">
        <v>23</v>
      </c>
      <c r="D55" t="s">
        <v>216</v>
      </c>
      <c r="E55" s="1">
        <v>45567</v>
      </c>
      <c r="F55" t="str">
        <f>VLOOKUP(C55, Users!A:B, 2, FALSE)</f>
        <v>kevinhampton</v>
      </c>
    </row>
    <row r="56" spans="1:6" x14ac:dyDescent="0.3">
      <c r="A56">
        <v>55</v>
      </c>
      <c r="B56">
        <v>78</v>
      </c>
      <c r="C56">
        <v>29</v>
      </c>
      <c r="D56" t="s">
        <v>217</v>
      </c>
      <c r="E56" s="1">
        <v>45873</v>
      </c>
      <c r="F56" t="str">
        <f>VLOOKUP(C56, Users!A:B, 2, FALSE)</f>
        <v>ssharp</v>
      </c>
    </row>
    <row r="57" spans="1:6" x14ac:dyDescent="0.3">
      <c r="A57">
        <v>56</v>
      </c>
      <c r="B57">
        <v>69</v>
      </c>
      <c r="C57">
        <v>36</v>
      </c>
      <c r="D57" t="s">
        <v>218</v>
      </c>
      <c r="E57" s="1">
        <v>45811</v>
      </c>
      <c r="F57" t="str">
        <f>VLOOKUP(C57, Users!A:B, 2, FALSE)</f>
        <v>larry37</v>
      </c>
    </row>
    <row r="58" spans="1:6" x14ac:dyDescent="0.3">
      <c r="A58">
        <v>57</v>
      </c>
      <c r="B58">
        <v>62</v>
      </c>
      <c r="C58">
        <v>23</v>
      </c>
      <c r="D58" t="s">
        <v>219</v>
      </c>
      <c r="E58" s="1">
        <v>45884</v>
      </c>
      <c r="F58" t="str">
        <f>VLOOKUP(C58, Users!A:B, 2, FALSE)</f>
        <v>kevinhampton</v>
      </c>
    </row>
    <row r="59" spans="1:6" x14ac:dyDescent="0.3">
      <c r="A59">
        <v>58</v>
      </c>
      <c r="B59">
        <v>32</v>
      </c>
      <c r="C59">
        <v>29</v>
      </c>
      <c r="D59" t="s">
        <v>220</v>
      </c>
      <c r="E59" s="1">
        <v>45586</v>
      </c>
      <c r="F59" t="str">
        <f>VLOOKUP(C59, Users!A:B, 2, FALSE)</f>
        <v>ssharp</v>
      </c>
    </row>
    <row r="60" spans="1:6" x14ac:dyDescent="0.3">
      <c r="A60">
        <v>59</v>
      </c>
      <c r="B60">
        <v>47</v>
      </c>
      <c r="C60">
        <v>9</v>
      </c>
      <c r="D60" t="s">
        <v>221</v>
      </c>
      <c r="E60" s="1">
        <v>45806</v>
      </c>
      <c r="F60" t="str">
        <f>VLOOKUP(C60, Users!A:B, 2, FALSE)</f>
        <v>ahamilton</v>
      </c>
    </row>
    <row r="61" spans="1:6" x14ac:dyDescent="0.3">
      <c r="A61">
        <v>60</v>
      </c>
      <c r="B61">
        <v>24</v>
      </c>
      <c r="C61">
        <v>40</v>
      </c>
      <c r="D61" t="s">
        <v>222</v>
      </c>
      <c r="E61" s="1">
        <v>45785</v>
      </c>
      <c r="F61" t="str">
        <f>VLOOKUP(C61, Users!A:B, 2, FALSE)</f>
        <v>znelson</v>
      </c>
    </row>
    <row r="62" spans="1:6" x14ac:dyDescent="0.3">
      <c r="A62">
        <v>61</v>
      </c>
      <c r="B62">
        <v>97</v>
      </c>
      <c r="C62">
        <v>13</v>
      </c>
      <c r="D62" t="s">
        <v>223</v>
      </c>
      <c r="E62" s="1">
        <v>45593</v>
      </c>
      <c r="F62" t="str">
        <f>VLOOKUP(C62, Users!A:B, 2, FALSE)</f>
        <v>ronald33</v>
      </c>
    </row>
    <row r="63" spans="1:6" x14ac:dyDescent="0.3">
      <c r="A63">
        <v>62</v>
      </c>
      <c r="B63">
        <v>24</v>
      </c>
      <c r="C63">
        <v>36</v>
      </c>
      <c r="D63" t="s">
        <v>224</v>
      </c>
      <c r="E63" s="1">
        <v>45826</v>
      </c>
      <c r="F63" t="str">
        <f>VLOOKUP(C63, Users!A:B, 2, FALSE)</f>
        <v>larry37</v>
      </c>
    </row>
    <row r="64" spans="1:6" x14ac:dyDescent="0.3">
      <c r="A64">
        <v>63</v>
      </c>
      <c r="B64">
        <v>35</v>
      </c>
      <c r="C64">
        <v>38</v>
      </c>
      <c r="D64" t="s">
        <v>225</v>
      </c>
      <c r="E64" s="1">
        <v>45845</v>
      </c>
      <c r="F64" t="str">
        <f>VLOOKUP(C64, Users!A:B, 2, FALSE)</f>
        <v>christian06</v>
      </c>
    </row>
    <row r="65" spans="1:6" x14ac:dyDescent="0.3">
      <c r="A65">
        <v>64</v>
      </c>
      <c r="B65">
        <v>38</v>
      </c>
      <c r="C65">
        <v>43</v>
      </c>
      <c r="D65" t="s">
        <v>226</v>
      </c>
      <c r="E65" s="1">
        <v>45834</v>
      </c>
      <c r="F65" t="str">
        <f>VLOOKUP(C65, Users!A:B, 2, FALSE)</f>
        <v>suzannevillanueva</v>
      </c>
    </row>
    <row r="66" spans="1:6" x14ac:dyDescent="0.3">
      <c r="A66">
        <v>65</v>
      </c>
      <c r="B66">
        <v>91</v>
      </c>
      <c r="C66">
        <v>29</v>
      </c>
      <c r="D66" t="s">
        <v>227</v>
      </c>
      <c r="E66" s="1">
        <v>45719</v>
      </c>
      <c r="F66" t="str">
        <f>VLOOKUP(C66, Users!A:B, 2, FALSE)</f>
        <v>ssharp</v>
      </c>
    </row>
    <row r="67" spans="1:6" x14ac:dyDescent="0.3">
      <c r="A67">
        <v>66</v>
      </c>
      <c r="B67">
        <v>56</v>
      </c>
      <c r="C67">
        <v>25</v>
      </c>
      <c r="D67" t="s">
        <v>228</v>
      </c>
      <c r="E67" s="1">
        <v>45653</v>
      </c>
      <c r="F67" t="str">
        <f>VLOOKUP(C67, Users!A:B, 2, FALSE)</f>
        <v>abigailmercer</v>
      </c>
    </row>
    <row r="68" spans="1:6" x14ac:dyDescent="0.3">
      <c r="A68">
        <v>67</v>
      </c>
      <c r="B68">
        <v>15</v>
      </c>
      <c r="C68">
        <v>46</v>
      </c>
      <c r="D68" t="s">
        <v>229</v>
      </c>
      <c r="E68" s="1">
        <v>45553</v>
      </c>
      <c r="F68" t="str">
        <f>VLOOKUP(C68, Users!A:B, 2, FALSE)</f>
        <v>vbutler</v>
      </c>
    </row>
    <row r="69" spans="1:6" x14ac:dyDescent="0.3">
      <c r="A69">
        <v>68</v>
      </c>
      <c r="B69">
        <v>57</v>
      </c>
      <c r="C69">
        <v>4</v>
      </c>
      <c r="D69" t="s">
        <v>230</v>
      </c>
      <c r="E69" s="1">
        <v>45763</v>
      </c>
      <c r="F69" t="str">
        <f>VLOOKUP(C69, Users!A:B, 2, FALSE)</f>
        <v>joshuatucker</v>
      </c>
    </row>
    <row r="70" spans="1:6" x14ac:dyDescent="0.3">
      <c r="A70">
        <v>69</v>
      </c>
      <c r="B70">
        <v>7</v>
      </c>
      <c r="C70">
        <v>47</v>
      </c>
      <c r="D70" t="s">
        <v>231</v>
      </c>
      <c r="E70" s="1">
        <v>45867</v>
      </c>
      <c r="F70" t="str">
        <f>VLOOKUP(C70, Users!A:B, 2, FALSE)</f>
        <v>sheri18</v>
      </c>
    </row>
    <row r="71" spans="1:6" x14ac:dyDescent="0.3">
      <c r="A71">
        <v>70</v>
      </c>
      <c r="B71">
        <v>16</v>
      </c>
      <c r="C71">
        <v>34</v>
      </c>
      <c r="D71" t="s">
        <v>232</v>
      </c>
      <c r="E71" s="1">
        <v>45911</v>
      </c>
      <c r="F71" t="str">
        <f>VLOOKUP(C71, Users!A:B, 2, FALSE)</f>
        <v>carrillotiffany</v>
      </c>
    </row>
    <row r="72" spans="1:6" x14ac:dyDescent="0.3">
      <c r="A72">
        <v>71</v>
      </c>
      <c r="B72">
        <v>28</v>
      </c>
      <c r="C72">
        <v>25</v>
      </c>
      <c r="D72" t="s">
        <v>233</v>
      </c>
      <c r="E72" s="1">
        <v>45898</v>
      </c>
      <c r="F72" t="str">
        <f>VLOOKUP(C72, Users!A:B, 2, FALSE)</f>
        <v>abigailmercer</v>
      </c>
    </row>
    <row r="73" spans="1:6" x14ac:dyDescent="0.3">
      <c r="A73">
        <v>72</v>
      </c>
      <c r="B73">
        <v>3</v>
      </c>
      <c r="C73">
        <v>30</v>
      </c>
      <c r="D73" t="s">
        <v>234</v>
      </c>
      <c r="E73" s="1">
        <v>45720</v>
      </c>
      <c r="F73" t="str">
        <f>VLOOKUP(C73, Users!A:B, 2, FALSE)</f>
        <v>victorjackson</v>
      </c>
    </row>
    <row r="74" spans="1:6" x14ac:dyDescent="0.3">
      <c r="A74">
        <v>73</v>
      </c>
      <c r="B74">
        <v>5</v>
      </c>
      <c r="C74">
        <v>29</v>
      </c>
      <c r="D74" t="s">
        <v>235</v>
      </c>
      <c r="E74" s="1">
        <v>45592</v>
      </c>
      <c r="F74" t="str">
        <f>VLOOKUP(C74, Users!A:B, 2, FALSE)</f>
        <v>ssharp</v>
      </c>
    </row>
    <row r="75" spans="1:6" x14ac:dyDescent="0.3">
      <c r="A75">
        <v>74</v>
      </c>
      <c r="B75">
        <v>88</v>
      </c>
      <c r="C75">
        <v>40</v>
      </c>
      <c r="D75" t="s">
        <v>236</v>
      </c>
      <c r="E75" s="1">
        <v>45631</v>
      </c>
      <c r="F75" t="str">
        <f>VLOOKUP(C75, Users!A:B, 2, FALSE)</f>
        <v>znelson</v>
      </c>
    </row>
    <row r="76" spans="1:6" x14ac:dyDescent="0.3">
      <c r="A76">
        <v>75</v>
      </c>
      <c r="B76">
        <v>10</v>
      </c>
      <c r="C76">
        <v>30</v>
      </c>
      <c r="D76" t="s">
        <v>237</v>
      </c>
      <c r="E76" s="1">
        <v>45718</v>
      </c>
      <c r="F76" t="str">
        <f>VLOOKUP(C76, Users!A:B, 2, FALSE)</f>
        <v>victorjackson</v>
      </c>
    </row>
    <row r="77" spans="1:6" x14ac:dyDescent="0.3">
      <c r="A77">
        <v>76</v>
      </c>
      <c r="B77">
        <v>31</v>
      </c>
      <c r="C77">
        <v>1</v>
      </c>
      <c r="D77" t="s">
        <v>238</v>
      </c>
      <c r="E77" s="1">
        <v>45611</v>
      </c>
      <c r="F77" t="str">
        <f>VLOOKUP(C77, Users!A:B, 2, FALSE)</f>
        <v>daniel14</v>
      </c>
    </row>
    <row r="78" spans="1:6" x14ac:dyDescent="0.3">
      <c r="A78">
        <v>77</v>
      </c>
      <c r="B78">
        <v>38</v>
      </c>
      <c r="C78">
        <v>20</v>
      </c>
      <c r="D78" t="s">
        <v>239</v>
      </c>
      <c r="E78" s="1">
        <v>45647</v>
      </c>
      <c r="F78" t="str">
        <f>VLOOKUP(C78, Users!A:B, 2, FALSE)</f>
        <v>haledavid</v>
      </c>
    </row>
    <row r="79" spans="1:6" x14ac:dyDescent="0.3">
      <c r="A79">
        <v>78</v>
      </c>
      <c r="B79">
        <v>65</v>
      </c>
      <c r="C79">
        <v>27</v>
      </c>
      <c r="D79" t="s">
        <v>240</v>
      </c>
      <c r="E79" s="1">
        <v>45774</v>
      </c>
      <c r="F79" t="str">
        <f>VLOOKUP(C79, Users!A:B, 2, FALSE)</f>
        <v>taylorclark</v>
      </c>
    </row>
    <row r="80" spans="1:6" x14ac:dyDescent="0.3">
      <c r="A80">
        <v>79</v>
      </c>
      <c r="B80">
        <v>14</v>
      </c>
      <c r="C80">
        <v>16</v>
      </c>
      <c r="D80" t="s">
        <v>241</v>
      </c>
      <c r="E80" s="1">
        <v>45905</v>
      </c>
      <c r="F80" t="str">
        <f>VLOOKUP(C80, Users!A:B, 2, FALSE)</f>
        <v>ericabaker</v>
      </c>
    </row>
    <row r="81" spans="1:6" x14ac:dyDescent="0.3">
      <c r="A81">
        <v>80</v>
      </c>
      <c r="B81">
        <v>67</v>
      </c>
      <c r="C81">
        <v>16</v>
      </c>
      <c r="D81" t="s">
        <v>242</v>
      </c>
      <c r="E81" s="1">
        <v>45827</v>
      </c>
      <c r="F81" t="str">
        <f>VLOOKUP(C81, Users!A:B, 2, FALSE)</f>
        <v>ericabaker</v>
      </c>
    </row>
    <row r="82" spans="1:6" x14ac:dyDescent="0.3">
      <c r="A82">
        <v>81</v>
      </c>
      <c r="B82">
        <v>8</v>
      </c>
      <c r="C82">
        <v>45</v>
      </c>
      <c r="D82" t="s">
        <v>243</v>
      </c>
      <c r="E82" s="1">
        <v>45912</v>
      </c>
      <c r="F82" t="str">
        <f>VLOOKUP(C82, Users!A:B, 2, FALSE)</f>
        <v>rebeccapacheco</v>
      </c>
    </row>
    <row r="83" spans="1:6" x14ac:dyDescent="0.3">
      <c r="A83">
        <v>82</v>
      </c>
      <c r="B83">
        <v>19</v>
      </c>
      <c r="C83">
        <v>34</v>
      </c>
      <c r="D83" t="s">
        <v>244</v>
      </c>
      <c r="E83" s="1">
        <v>45835</v>
      </c>
      <c r="F83" t="str">
        <f>VLOOKUP(C83, Users!A:B, 2, FALSE)</f>
        <v>carrillotiffany</v>
      </c>
    </row>
    <row r="84" spans="1:6" x14ac:dyDescent="0.3">
      <c r="A84">
        <v>83</v>
      </c>
      <c r="B84">
        <v>55</v>
      </c>
      <c r="C84">
        <v>38</v>
      </c>
      <c r="D84" t="s">
        <v>245</v>
      </c>
      <c r="E84" s="1">
        <v>45905</v>
      </c>
      <c r="F84" t="str">
        <f>VLOOKUP(C84, Users!A:B, 2, FALSE)</f>
        <v>christian06</v>
      </c>
    </row>
    <row r="85" spans="1:6" x14ac:dyDescent="0.3">
      <c r="A85">
        <v>84</v>
      </c>
      <c r="B85">
        <v>6</v>
      </c>
      <c r="C85">
        <v>21</v>
      </c>
      <c r="D85" t="s">
        <v>246</v>
      </c>
      <c r="E85" s="1">
        <v>45567</v>
      </c>
      <c r="F85" t="str">
        <f>VLOOKUP(C85, Users!A:B, 2, FALSE)</f>
        <v>carpentermckenzie</v>
      </c>
    </row>
    <row r="86" spans="1:6" x14ac:dyDescent="0.3">
      <c r="A86">
        <v>85</v>
      </c>
      <c r="B86">
        <v>28</v>
      </c>
      <c r="C86">
        <v>22</v>
      </c>
      <c r="D86" t="s">
        <v>247</v>
      </c>
      <c r="E86" s="1">
        <v>45740</v>
      </c>
      <c r="F86" t="str">
        <f>VLOOKUP(C86, Users!A:B, 2, FALSE)</f>
        <v>erikaphillips</v>
      </c>
    </row>
    <row r="87" spans="1:6" x14ac:dyDescent="0.3">
      <c r="A87">
        <v>86</v>
      </c>
      <c r="B87">
        <v>71</v>
      </c>
      <c r="C87">
        <v>34</v>
      </c>
      <c r="D87" t="s">
        <v>248</v>
      </c>
      <c r="E87" s="1">
        <v>45686</v>
      </c>
      <c r="F87" t="str">
        <f>VLOOKUP(C87, Users!A:B, 2, FALSE)</f>
        <v>carrillotiffany</v>
      </c>
    </row>
    <row r="88" spans="1:6" x14ac:dyDescent="0.3">
      <c r="A88">
        <v>87</v>
      </c>
      <c r="B88">
        <v>17</v>
      </c>
      <c r="C88">
        <v>22</v>
      </c>
      <c r="D88" t="s">
        <v>249</v>
      </c>
      <c r="E88" s="1">
        <v>45645</v>
      </c>
      <c r="F88" t="str">
        <f>VLOOKUP(C88, Users!A:B, 2, FALSE)</f>
        <v>erikaphillips</v>
      </c>
    </row>
    <row r="89" spans="1:6" x14ac:dyDescent="0.3">
      <c r="A89">
        <v>88</v>
      </c>
      <c r="B89">
        <v>31</v>
      </c>
      <c r="C89">
        <v>1</v>
      </c>
      <c r="D89" t="s">
        <v>250</v>
      </c>
      <c r="E89" s="1">
        <v>45878</v>
      </c>
      <c r="F89" t="str">
        <f>VLOOKUP(C89, Users!A:B, 2, FALSE)</f>
        <v>daniel14</v>
      </c>
    </row>
    <row r="90" spans="1:6" x14ac:dyDescent="0.3">
      <c r="A90">
        <v>89</v>
      </c>
      <c r="B90">
        <v>8</v>
      </c>
      <c r="C90">
        <v>23</v>
      </c>
      <c r="D90" t="s">
        <v>251</v>
      </c>
      <c r="E90" s="1">
        <v>45636</v>
      </c>
      <c r="F90" t="str">
        <f>VLOOKUP(C90, Users!A:B, 2, FALSE)</f>
        <v>kevinhampton</v>
      </c>
    </row>
    <row r="91" spans="1:6" x14ac:dyDescent="0.3">
      <c r="A91">
        <v>90</v>
      </c>
      <c r="B91">
        <v>29</v>
      </c>
      <c r="C91">
        <v>42</v>
      </c>
      <c r="D91" t="s">
        <v>252</v>
      </c>
      <c r="E91" s="1">
        <v>45573</v>
      </c>
      <c r="F91" t="str">
        <f>VLOOKUP(C91, Users!A:B, 2, FALSE)</f>
        <v>lindadelgado</v>
      </c>
    </row>
    <row r="92" spans="1:6" x14ac:dyDescent="0.3">
      <c r="A92">
        <v>91</v>
      </c>
      <c r="B92">
        <v>58</v>
      </c>
      <c r="C92">
        <v>24</v>
      </c>
      <c r="D92" t="s">
        <v>253</v>
      </c>
      <c r="E92" s="1">
        <v>45892</v>
      </c>
      <c r="F92" t="str">
        <f>VLOOKUP(C92, Users!A:B, 2, FALSE)</f>
        <v>privera</v>
      </c>
    </row>
    <row r="93" spans="1:6" x14ac:dyDescent="0.3">
      <c r="A93">
        <v>92</v>
      </c>
      <c r="B93">
        <v>14</v>
      </c>
      <c r="C93">
        <v>4</v>
      </c>
      <c r="D93" t="s">
        <v>254</v>
      </c>
      <c r="E93" s="1">
        <v>45568</v>
      </c>
      <c r="F93" t="str">
        <f>VLOOKUP(C93, Users!A:B, 2, FALSE)</f>
        <v>joshuatucker</v>
      </c>
    </row>
    <row r="94" spans="1:6" x14ac:dyDescent="0.3">
      <c r="A94">
        <v>93</v>
      </c>
      <c r="B94">
        <v>68</v>
      </c>
      <c r="C94">
        <v>30</v>
      </c>
      <c r="D94" t="s">
        <v>255</v>
      </c>
      <c r="E94" s="1">
        <v>45872</v>
      </c>
      <c r="F94" t="str">
        <f>VLOOKUP(C94, Users!A:B, 2, FALSE)</f>
        <v>victorjackson</v>
      </c>
    </row>
    <row r="95" spans="1:6" x14ac:dyDescent="0.3">
      <c r="A95">
        <v>94</v>
      </c>
      <c r="B95">
        <v>90</v>
      </c>
      <c r="C95">
        <v>35</v>
      </c>
      <c r="D95" t="s">
        <v>256</v>
      </c>
      <c r="E95" s="1">
        <v>45859</v>
      </c>
      <c r="F95" t="str">
        <f>VLOOKUP(C95, Users!A:B, 2, FALSE)</f>
        <v>leegina</v>
      </c>
    </row>
    <row r="96" spans="1:6" x14ac:dyDescent="0.3">
      <c r="A96">
        <v>95</v>
      </c>
      <c r="B96">
        <v>8</v>
      </c>
      <c r="C96">
        <v>47</v>
      </c>
      <c r="D96" t="s">
        <v>257</v>
      </c>
      <c r="E96" s="1">
        <v>45745</v>
      </c>
      <c r="F96" t="str">
        <f>VLOOKUP(C96, Users!A:B, 2, FALSE)</f>
        <v>sheri18</v>
      </c>
    </row>
    <row r="97" spans="1:6" x14ac:dyDescent="0.3">
      <c r="A97">
        <v>96</v>
      </c>
      <c r="B97">
        <v>32</v>
      </c>
      <c r="C97">
        <v>22</v>
      </c>
      <c r="D97" t="s">
        <v>258</v>
      </c>
      <c r="E97" s="1">
        <v>45574</v>
      </c>
      <c r="F97" t="str">
        <f>VLOOKUP(C97, Users!A:B, 2, FALSE)</f>
        <v>erikaphillips</v>
      </c>
    </row>
    <row r="98" spans="1:6" x14ac:dyDescent="0.3">
      <c r="A98">
        <v>97</v>
      </c>
      <c r="B98">
        <v>8</v>
      </c>
      <c r="C98">
        <v>16</v>
      </c>
      <c r="D98" t="s">
        <v>259</v>
      </c>
      <c r="E98" s="1">
        <v>45891</v>
      </c>
      <c r="F98" t="str">
        <f>VLOOKUP(C98, Users!A:B, 2, FALSE)</f>
        <v>ericabaker</v>
      </c>
    </row>
    <row r="99" spans="1:6" x14ac:dyDescent="0.3">
      <c r="A99">
        <v>98</v>
      </c>
      <c r="B99">
        <v>85</v>
      </c>
      <c r="C99">
        <v>33</v>
      </c>
      <c r="D99" t="s">
        <v>260</v>
      </c>
      <c r="E99" s="1">
        <v>45807</v>
      </c>
      <c r="F99" t="str">
        <f>VLOOKUP(C99, Users!A:B, 2, FALSE)</f>
        <v>jonessydney</v>
      </c>
    </row>
    <row r="100" spans="1:6" x14ac:dyDescent="0.3">
      <c r="A100">
        <v>99</v>
      </c>
      <c r="B100">
        <v>73</v>
      </c>
      <c r="C100">
        <v>36</v>
      </c>
      <c r="D100" t="s">
        <v>261</v>
      </c>
      <c r="E100" s="1">
        <v>45884</v>
      </c>
      <c r="F100" t="str">
        <f>VLOOKUP(C100, Users!A:B, 2, FALSE)</f>
        <v>larry37</v>
      </c>
    </row>
    <row r="101" spans="1:6" x14ac:dyDescent="0.3">
      <c r="A101">
        <v>100</v>
      </c>
      <c r="B101">
        <v>51</v>
      </c>
      <c r="C101">
        <v>33</v>
      </c>
      <c r="D101" t="s">
        <v>262</v>
      </c>
      <c r="E101" s="1">
        <v>45869</v>
      </c>
      <c r="F101" t="str">
        <f>VLOOKUP(C101, Users!A:B, 2, FALSE)</f>
        <v>jonessydney</v>
      </c>
    </row>
    <row r="102" spans="1:6" x14ac:dyDescent="0.3">
      <c r="A102">
        <v>101</v>
      </c>
      <c r="B102">
        <v>82</v>
      </c>
      <c r="C102">
        <v>48</v>
      </c>
      <c r="D102" t="s">
        <v>263</v>
      </c>
      <c r="E102" s="1">
        <v>45606</v>
      </c>
      <c r="F102" t="str">
        <f>VLOOKUP(C102, Users!A:B, 2, FALSE)</f>
        <v>qfields</v>
      </c>
    </row>
    <row r="103" spans="1:6" x14ac:dyDescent="0.3">
      <c r="A103">
        <v>102</v>
      </c>
      <c r="B103">
        <v>66</v>
      </c>
      <c r="C103">
        <v>27</v>
      </c>
      <c r="D103" t="s">
        <v>264</v>
      </c>
      <c r="E103" s="1">
        <v>45821</v>
      </c>
      <c r="F103" t="str">
        <f>VLOOKUP(C103, Users!A:B, 2, FALSE)</f>
        <v>taylorclark</v>
      </c>
    </row>
    <row r="104" spans="1:6" x14ac:dyDescent="0.3">
      <c r="A104">
        <v>103</v>
      </c>
      <c r="B104">
        <v>89</v>
      </c>
      <c r="C104">
        <v>7</v>
      </c>
      <c r="D104" t="s">
        <v>265</v>
      </c>
      <c r="E104" s="1">
        <v>45836</v>
      </c>
      <c r="F104" t="str">
        <f>VLOOKUP(C104, Users!A:B, 2, FALSE)</f>
        <v>costamark</v>
      </c>
    </row>
    <row r="105" spans="1:6" x14ac:dyDescent="0.3">
      <c r="A105">
        <v>104</v>
      </c>
      <c r="B105">
        <v>44</v>
      </c>
      <c r="C105">
        <v>45</v>
      </c>
      <c r="D105" t="s">
        <v>266</v>
      </c>
      <c r="E105" s="1">
        <v>45885</v>
      </c>
      <c r="F105" t="str">
        <f>VLOOKUP(C105, Users!A:B, 2, FALSE)</f>
        <v>rebeccapacheco</v>
      </c>
    </row>
    <row r="106" spans="1:6" x14ac:dyDescent="0.3">
      <c r="A106">
        <v>105</v>
      </c>
      <c r="B106">
        <v>97</v>
      </c>
      <c r="C106">
        <v>3</v>
      </c>
      <c r="D106" t="s">
        <v>267</v>
      </c>
      <c r="E106" s="1">
        <v>45795</v>
      </c>
      <c r="F106" t="str">
        <f>VLOOKUP(C106, Users!A:B, 2, FALSE)</f>
        <v>restes</v>
      </c>
    </row>
    <row r="107" spans="1:6" x14ac:dyDescent="0.3">
      <c r="A107">
        <v>106</v>
      </c>
      <c r="B107">
        <v>75</v>
      </c>
      <c r="C107">
        <v>7</v>
      </c>
      <c r="D107" t="s">
        <v>268</v>
      </c>
      <c r="E107" s="1">
        <v>45657</v>
      </c>
      <c r="F107" t="str">
        <f>VLOOKUP(C107, Users!A:B, 2, FALSE)</f>
        <v>costamark</v>
      </c>
    </row>
    <row r="108" spans="1:6" x14ac:dyDescent="0.3">
      <c r="A108">
        <v>107</v>
      </c>
      <c r="B108">
        <v>58</v>
      </c>
      <c r="C108">
        <v>43</v>
      </c>
      <c r="D108" t="s">
        <v>269</v>
      </c>
      <c r="E108" s="1">
        <v>45872</v>
      </c>
      <c r="F108" t="str">
        <f>VLOOKUP(C108, Users!A:B, 2, FALSE)</f>
        <v>suzannevillanueva</v>
      </c>
    </row>
    <row r="109" spans="1:6" x14ac:dyDescent="0.3">
      <c r="A109">
        <v>108</v>
      </c>
      <c r="B109">
        <v>81</v>
      </c>
      <c r="C109">
        <v>25</v>
      </c>
      <c r="D109" t="s">
        <v>270</v>
      </c>
      <c r="E109" s="1">
        <v>45724</v>
      </c>
      <c r="F109" t="str">
        <f>VLOOKUP(C109, Users!A:B, 2, FALSE)</f>
        <v>abigailmercer</v>
      </c>
    </row>
    <row r="110" spans="1:6" x14ac:dyDescent="0.3">
      <c r="A110">
        <v>109</v>
      </c>
      <c r="B110">
        <v>53</v>
      </c>
      <c r="C110">
        <v>28</v>
      </c>
      <c r="D110" t="s">
        <v>271</v>
      </c>
      <c r="E110" s="1">
        <v>45634</v>
      </c>
      <c r="F110" t="str">
        <f>VLOOKUP(C110, Users!A:B, 2, FALSE)</f>
        <v>kristendecker</v>
      </c>
    </row>
    <row r="111" spans="1:6" x14ac:dyDescent="0.3">
      <c r="A111">
        <v>110</v>
      </c>
      <c r="B111">
        <v>12</v>
      </c>
      <c r="C111">
        <v>1</v>
      </c>
      <c r="D111" t="s">
        <v>272</v>
      </c>
      <c r="E111" s="1">
        <v>45562</v>
      </c>
      <c r="F111" t="str">
        <f>VLOOKUP(C111, Users!A:B, 2, FALSE)</f>
        <v>daniel14</v>
      </c>
    </row>
    <row r="112" spans="1:6" x14ac:dyDescent="0.3">
      <c r="A112">
        <v>111</v>
      </c>
      <c r="B112">
        <v>87</v>
      </c>
      <c r="C112">
        <v>21</v>
      </c>
      <c r="D112" t="s">
        <v>273</v>
      </c>
      <c r="E112" s="1">
        <v>45579</v>
      </c>
      <c r="F112" t="str">
        <f>VLOOKUP(C112, Users!A:B, 2, FALSE)</f>
        <v>carpentermckenzie</v>
      </c>
    </row>
    <row r="113" spans="1:6" x14ac:dyDescent="0.3">
      <c r="A113">
        <v>112</v>
      </c>
      <c r="B113">
        <v>15</v>
      </c>
      <c r="C113">
        <v>44</v>
      </c>
      <c r="D113" t="s">
        <v>274</v>
      </c>
      <c r="E113" s="1">
        <v>45683</v>
      </c>
      <c r="F113" t="str">
        <f>VLOOKUP(C113, Users!A:B, 2, FALSE)</f>
        <v>weavergina</v>
      </c>
    </row>
    <row r="114" spans="1:6" x14ac:dyDescent="0.3">
      <c r="A114">
        <v>113</v>
      </c>
      <c r="B114">
        <v>99</v>
      </c>
      <c r="C114">
        <v>19</v>
      </c>
      <c r="D114" t="s">
        <v>275</v>
      </c>
      <c r="E114" s="1">
        <v>45687</v>
      </c>
      <c r="F114" t="str">
        <f>VLOOKUP(C114, Users!A:B, 2, FALSE)</f>
        <v>bassjason</v>
      </c>
    </row>
    <row r="115" spans="1:6" x14ac:dyDescent="0.3">
      <c r="A115">
        <v>114</v>
      </c>
      <c r="B115">
        <v>27</v>
      </c>
      <c r="C115">
        <v>21</v>
      </c>
      <c r="D115" t="s">
        <v>276</v>
      </c>
      <c r="E115" s="1">
        <v>45727</v>
      </c>
      <c r="F115" t="str">
        <f>VLOOKUP(C115, Users!A:B, 2, FALSE)</f>
        <v>carpentermckenzie</v>
      </c>
    </row>
    <row r="116" spans="1:6" x14ac:dyDescent="0.3">
      <c r="A116">
        <v>115</v>
      </c>
      <c r="B116">
        <v>10</v>
      </c>
      <c r="C116">
        <v>8</v>
      </c>
      <c r="D116" t="s">
        <v>277</v>
      </c>
      <c r="E116" s="1">
        <v>45603</v>
      </c>
      <c r="F116" t="str">
        <f>VLOOKUP(C116, Users!A:B, 2, FALSE)</f>
        <v>estradatracy</v>
      </c>
    </row>
    <row r="117" spans="1:6" x14ac:dyDescent="0.3">
      <c r="A117">
        <v>116</v>
      </c>
      <c r="B117">
        <v>84</v>
      </c>
      <c r="C117">
        <v>8</v>
      </c>
      <c r="D117" t="s">
        <v>278</v>
      </c>
      <c r="E117" s="1">
        <v>45619</v>
      </c>
      <c r="F117" t="str">
        <f>VLOOKUP(C117, Users!A:B, 2, FALSE)</f>
        <v>estradatracy</v>
      </c>
    </row>
    <row r="118" spans="1:6" x14ac:dyDescent="0.3">
      <c r="A118">
        <v>117</v>
      </c>
      <c r="B118">
        <v>51</v>
      </c>
      <c r="C118">
        <v>42</v>
      </c>
      <c r="D118" t="s">
        <v>279</v>
      </c>
      <c r="E118" s="1">
        <v>45893</v>
      </c>
      <c r="F118" t="str">
        <f>VLOOKUP(C118, Users!A:B, 2, FALSE)</f>
        <v>lindadelgado</v>
      </c>
    </row>
    <row r="119" spans="1:6" x14ac:dyDescent="0.3">
      <c r="A119">
        <v>118</v>
      </c>
      <c r="B119">
        <v>96</v>
      </c>
      <c r="C119">
        <v>20</v>
      </c>
      <c r="D119" t="s">
        <v>280</v>
      </c>
      <c r="E119" s="1">
        <v>45761</v>
      </c>
      <c r="F119" t="str">
        <f>VLOOKUP(C119, Users!A:B, 2, FALSE)</f>
        <v>haledavid</v>
      </c>
    </row>
    <row r="120" spans="1:6" x14ac:dyDescent="0.3">
      <c r="A120">
        <v>119</v>
      </c>
      <c r="B120">
        <v>56</v>
      </c>
      <c r="C120">
        <v>42</v>
      </c>
      <c r="D120" t="s">
        <v>281</v>
      </c>
      <c r="E120" s="1">
        <v>45852</v>
      </c>
      <c r="F120" t="str">
        <f>VLOOKUP(C120, Users!A:B, 2, FALSE)</f>
        <v>lindadelgado</v>
      </c>
    </row>
    <row r="121" spans="1:6" x14ac:dyDescent="0.3">
      <c r="A121">
        <v>120</v>
      </c>
      <c r="B121">
        <v>4</v>
      </c>
      <c r="C121">
        <v>1</v>
      </c>
      <c r="D121" t="s">
        <v>282</v>
      </c>
      <c r="E121" s="1">
        <v>45566</v>
      </c>
      <c r="F121" t="str">
        <f>VLOOKUP(C121, Users!A:B, 2, FALSE)</f>
        <v>daniel14</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topLeftCell="A7" workbookViewId="0">
      <selection activeCell="E1" sqref="E1:E1048576"/>
    </sheetView>
  </sheetViews>
  <sheetFormatPr defaultRowHeight="14.4" x14ac:dyDescent="0.3"/>
  <cols>
    <col min="1" max="1" width="16.88671875" bestFit="1" customWidth="1"/>
    <col min="2" max="3" width="13" bestFit="1" customWidth="1"/>
    <col min="4" max="4" width="14.77734375" style="8" bestFit="1" customWidth="1"/>
    <col min="5" max="5" width="22.109375" bestFit="1" customWidth="1"/>
  </cols>
  <sheetData>
    <row r="1" spans="1:5" x14ac:dyDescent="0.3">
      <c r="A1" s="2" t="s">
        <v>283</v>
      </c>
      <c r="B1" s="2" t="s">
        <v>284</v>
      </c>
      <c r="C1" s="2" t="s">
        <v>285</v>
      </c>
      <c r="D1" s="7" t="s">
        <v>286</v>
      </c>
      <c r="E1" s="5" t="s">
        <v>328</v>
      </c>
    </row>
    <row r="2" spans="1:5" x14ac:dyDescent="0.3">
      <c r="A2">
        <v>1</v>
      </c>
      <c r="B2">
        <v>16</v>
      </c>
      <c r="C2">
        <v>47</v>
      </c>
      <c r="D2" s="8">
        <v>45756</v>
      </c>
      <c r="E2">
        <f ca="1">DATEDIF(Table8[[#This Row],[Since_Date]],TODAY(),"M")</f>
        <v>5</v>
      </c>
    </row>
    <row r="3" spans="1:5" x14ac:dyDescent="0.3">
      <c r="A3">
        <v>2</v>
      </c>
      <c r="B3">
        <v>43</v>
      </c>
      <c r="C3">
        <v>3</v>
      </c>
      <c r="D3" s="8">
        <v>45659</v>
      </c>
      <c r="E3">
        <f ca="1">DATEDIF(Table8[[#This Row],[Since_Date]],TODAY(),"M")</f>
        <v>8</v>
      </c>
    </row>
    <row r="4" spans="1:5" x14ac:dyDescent="0.3">
      <c r="A4">
        <v>3</v>
      </c>
      <c r="B4">
        <v>5</v>
      </c>
      <c r="C4">
        <v>28</v>
      </c>
      <c r="D4" s="8">
        <v>45802</v>
      </c>
      <c r="E4">
        <f ca="1">DATEDIF(Table8[[#This Row],[Since_Date]],TODAY(),"M")</f>
        <v>3</v>
      </c>
    </row>
    <row r="5" spans="1:5" x14ac:dyDescent="0.3">
      <c r="A5">
        <v>4</v>
      </c>
      <c r="B5">
        <v>2</v>
      </c>
      <c r="C5">
        <v>11</v>
      </c>
      <c r="D5" s="8">
        <v>45800</v>
      </c>
      <c r="E5">
        <f ca="1">DATEDIF(Table8[[#This Row],[Since_Date]],TODAY(),"M")</f>
        <v>3</v>
      </c>
    </row>
    <row r="6" spans="1:5" x14ac:dyDescent="0.3">
      <c r="A6">
        <v>5</v>
      </c>
      <c r="B6">
        <v>38</v>
      </c>
      <c r="C6">
        <v>46</v>
      </c>
      <c r="D6" s="8">
        <v>45390</v>
      </c>
      <c r="E6">
        <f ca="1">DATEDIF(Table8[[#This Row],[Since_Date]],TODAY(),"M")</f>
        <v>17</v>
      </c>
    </row>
    <row r="7" spans="1:5" x14ac:dyDescent="0.3">
      <c r="A7">
        <v>6</v>
      </c>
      <c r="B7">
        <v>15</v>
      </c>
      <c r="C7">
        <v>7</v>
      </c>
      <c r="D7" s="8">
        <v>45573</v>
      </c>
      <c r="E7">
        <f ca="1">DATEDIF(Table8[[#This Row],[Since_Date]],TODAY(),"M")</f>
        <v>11</v>
      </c>
    </row>
    <row r="8" spans="1:5" x14ac:dyDescent="0.3">
      <c r="A8">
        <v>7</v>
      </c>
      <c r="B8">
        <v>43</v>
      </c>
      <c r="C8">
        <v>23</v>
      </c>
      <c r="D8" s="8">
        <v>45498</v>
      </c>
      <c r="E8">
        <f ca="1">DATEDIF(Table8[[#This Row],[Since_Date]],TODAY(),"M")</f>
        <v>13</v>
      </c>
    </row>
    <row r="9" spans="1:5" x14ac:dyDescent="0.3">
      <c r="A9">
        <v>8</v>
      </c>
      <c r="B9">
        <v>21</v>
      </c>
      <c r="C9">
        <v>2</v>
      </c>
      <c r="D9" s="8">
        <v>45783</v>
      </c>
      <c r="E9">
        <f ca="1">DATEDIF(Table8[[#This Row],[Since_Date]],TODAY(),"M")</f>
        <v>4</v>
      </c>
    </row>
    <row r="10" spans="1:5" x14ac:dyDescent="0.3">
      <c r="A10">
        <v>9</v>
      </c>
      <c r="B10">
        <v>38</v>
      </c>
      <c r="C10">
        <v>18</v>
      </c>
      <c r="D10" s="8">
        <v>45441</v>
      </c>
      <c r="E10">
        <f ca="1">DATEDIF(Table8[[#This Row],[Since_Date]],TODAY(),"M")</f>
        <v>15</v>
      </c>
    </row>
    <row r="11" spans="1:5" x14ac:dyDescent="0.3">
      <c r="A11">
        <v>10</v>
      </c>
      <c r="B11">
        <v>30</v>
      </c>
      <c r="C11">
        <v>41</v>
      </c>
      <c r="D11" s="8">
        <v>45335</v>
      </c>
      <c r="E11">
        <f ca="1">DATEDIF(Table8[[#This Row],[Since_Date]],TODAY(),"M")</f>
        <v>19</v>
      </c>
    </row>
    <row r="12" spans="1:5" x14ac:dyDescent="0.3">
      <c r="A12">
        <v>11</v>
      </c>
      <c r="B12">
        <v>24</v>
      </c>
      <c r="C12">
        <v>37</v>
      </c>
      <c r="D12" s="8">
        <v>45219</v>
      </c>
      <c r="E12">
        <f ca="1">DATEDIF(Table8[[#This Row],[Since_Date]],TODAY(),"M")</f>
        <v>22</v>
      </c>
    </row>
    <row r="13" spans="1:5" x14ac:dyDescent="0.3">
      <c r="A13">
        <v>12</v>
      </c>
      <c r="B13">
        <v>13</v>
      </c>
      <c r="C13">
        <v>37</v>
      </c>
      <c r="D13" s="8">
        <v>45769</v>
      </c>
      <c r="E13">
        <f ca="1">DATEDIF(Table8[[#This Row],[Since_Date]],TODAY(),"M")</f>
        <v>4</v>
      </c>
    </row>
    <row r="14" spans="1:5" x14ac:dyDescent="0.3">
      <c r="A14">
        <v>13</v>
      </c>
      <c r="B14">
        <v>31</v>
      </c>
      <c r="C14">
        <v>24</v>
      </c>
      <c r="D14" s="8">
        <v>45296</v>
      </c>
      <c r="E14">
        <f ca="1">DATEDIF(Table8[[#This Row],[Since_Date]],TODAY(),"M")</f>
        <v>20</v>
      </c>
    </row>
    <row r="15" spans="1:5" x14ac:dyDescent="0.3">
      <c r="A15">
        <v>14</v>
      </c>
      <c r="B15">
        <v>30</v>
      </c>
      <c r="C15">
        <v>13</v>
      </c>
      <c r="D15" s="8">
        <v>45456</v>
      </c>
      <c r="E15">
        <f ca="1">DATEDIF(Table8[[#This Row],[Since_Date]],TODAY(),"M")</f>
        <v>15</v>
      </c>
    </row>
    <row r="16" spans="1:5" x14ac:dyDescent="0.3">
      <c r="A16">
        <v>15</v>
      </c>
      <c r="B16">
        <v>15</v>
      </c>
      <c r="C16">
        <v>9</v>
      </c>
      <c r="D16" s="8">
        <v>45777</v>
      </c>
      <c r="E16">
        <f ca="1">DATEDIF(Table8[[#This Row],[Since_Date]],TODAY(),"M")</f>
        <v>4</v>
      </c>
    </row>
    <row r="17" spans="1:5" x14ac:dyDescent="0.3">
      <c r="A17">
        <v>16</v>
      </c>
      <c r="B17">
        <v>10</v>
      </c>
      <c r="C17">
        <v>31</v>
      </c>
      <c r="D17" s="8">
        <v>45303</v>
      </c>
      <c r="E17">
        <f ca="1">DATEDIF(Table8[[#This Row],[Since_Date]],TODAY(),"M")</f>
        <v>20</v>
      </c>
    </row>
    <row r="18" spans="1:5" x14ac:dyDescent="0.3">
      <c r="A18">
        <v>17</v>
      </c>
      <c r="B18">
        <v>30</v>
      </c>
      <c r="C18">
        <v>43</v>
      </c>
      <c r="D18" s="8">
        <v>45203</v>
      </c>
      <c r="E18">
        <f ca="1">DATEDIF(Table8[[#This Row],[Since_Date]],TODAY(),"M")</f>
        <v>23</v>
      </c>
    </row>
    <row r="19" spans="1:5" x14ac:dyDescent="0.3">
      <c r="A19">
        <v>18</v>
      </c>
      <c r="B19">
        <v>20</v>
      </c>
      <c r="C19">
        <v>8</v>
      </c>
      <c r="D19" s="8">
        <v>45697</v>
      </c>
      <c r="E19">
        <f ca="1">DATEDIF(Table8[[#This Row],[Since_Date]],TODAY(),"M")</f>
        <v>7</v>
      </c>
    </row>
    <row r="20" spans="1:5" x14ac:dyDescent="0.3">
      <c r="A20">
        <v>19</v>
      </c>
      <c r="B20">
        <v>46</v>
      </c>
      <c r="C20">
        <v>36</v>
      </c>
      <c r="D20" s="8">
        <v>45324</v>
      </c>
      <c r="E20">
        <f ca="1">DATEDIF(Table8[[#This Row],[Since_Date]],TODAY(),"M")</f>
        <v>19</v>
      </c>
    </row>
    <row r="21" spans="1:5" x14ac:dyDescent="0.3">
      <c r="A21">
        <v>20</v>
      </c>
      <c r="B21">
        <v>48</v>
      </c>
      <c r="C21">
        <v>42</v>
      </c>
      <c r="D21" s="8">
        <v>45709</v>
      </c>
      <c r="E21">
        <f ca="1">DATEDIF(Table8[[#This Row],[Since_Date]],TODAY(),"M")</f>
        <v>6</v>
      </c>
    </row>
    <row r="22" spans="1:5" x14ac:dyDescent="0.3">
      <c r="A22">
        <v>21</v>
      </c>
      <c r="B22">
        <v>36</v>
      </c>
      <c r="C22">
        <v>34</v>
      </c>
      <c r="D22" s="8">
        <v>45427</v>
      </c>
      <c r="E22">
        <f ca="1">DATEDIF(Table8[[#This Row],[Since_Date]],TODAY(),"M")</f>
        <v>16</v>
      </c>
    </row>
    <row r="23" spans="1:5" x14ac:dyDescent="0.3">
      <c r="A23">
        <v>22</v>
      </c>
      <c r="B23">
        <v>2</v>
      </c>
      <c r="C23">
        <v>29</v>
      </c>
      <c r="D23" s="8">
        <v>45499</v>
      </c>
      <c r="E23">
        <f ca="1">DATEDIF(Table8[[#This Row],[Since_Date]],TODAY(),"M")</f>
        <v>13</v>
      </c>
    </row>
    <row r="24" spans="1:5" x14ac:dyDescent="0.3">
      <c r="A24">
        <v>23</v>
      </c>
      <c r="B24">
        <v>22</v>
      </c>
      <c r="C24">
        <v>25</v>
      </c>
      <c r="D24" s="8">
        <v>45334</v>
      </c>
      <c r="E24">
        <f ca="1">DATEDIF(Table8[[#This Row],[Since_Date]],TODAY(),"M")</f>
        <v>19</v>
      </c>
    </row>
    <row r="25" spans="1:5" x14ac:dyDescent="0.3">
      <c r="A25">
        <v>24</v>
      </c>
      <c r="B25">
        <v>15</v>
      </c>
      <c r="C25">
        <v>50</v>
      </c>
      <c r="D25" s="8">
        <v>45567</v>
      </c>
      <c r="E25">
        <f ca="1">DATEDIF(Table8[[#This Row],[Since_Date]],TODAY(),"M")</f>
        <v>11</v>
      </c>
    </row>
    <row r="26" spans="1:5" x14ac:dyDescent="0.3">
      <c r="A26">
        <v>25</v>
      </c>
      <c r="B26">
        <v>27</v>
      </c>
      <c r="C26">
        <v>15</v>
      </c>
      <c r="D26" s="8">
        <v>45434</v>
      </c>
      <c r="E26">
        <f ca="1">DATEDIF(Table8[[#This Row],[Since_Date]],TODAY(),"M")</f>
        <v>15</v>
      </c>
    </row>
    <row r="27" spans="1:5" x14ac:dyDescent="0.3">
      <c r="A27">
        <v>26</v>
      </c>
      <c r="B27">
        <v>29</v>
      </c>
      <c r="C27">
        <v>49</v>
      </c>
      <c r="D27" s="8">
        <v>45780</v>
      </c>
      <c r="E27">
        <f ca="1">DATEDIF(Table8[[#This Row],[Since_Date]],TODAY(),"M")</f>
        <v>4</v>
      </c>
    </row>
    <row r="28" spans="1:5" x14ac:dyDescent="0.3">
      <c r="A28">
        <v>27</v>
      </c>
      <c r="B28">
        <v>1</v>
      </c>
      <c r="C28">
        <v>5</v>
      </c>
      <c r="D28" s="8">
        <v>45278</v>
      </c>
      <c r="E28">
        <f ca="1">DATEDIF(Table8[[#This Row],[Since_Date]],TODAY(),"M")</f>
        <v>21</v>
      </c>
    </row>
    <row r="29" spans="1:5" x14ac:dyDescent="0.3">
      <c r="A29">
        <v>28</v>
      </c>
      <c r="B29">
        <v>41</v>
      </c>
      <c r="C29">
        <v>32</v>
      </c>
      <c r="D29" s="8">
        <v>45566</v>
      </c>
      <c r="E29">
        <f ca="1">DATEDIF(Table8[[#This Row],[Since_Date]],TODAY(),"M")</f>
        <v>11</v>
      </c>
    </row>
    <row r="30" spans="1:5" x14ac:dyDescent="0.3">
      <c r="A30">
        <v>29</v>
      </c>
      <c r="B30">
        <v>33</v>
      </c>
      <c r="C30">
        <v>28</v>
      </c>
      <c r="D30" s="8">
        <v>45626</v>
      </c>
      <c r="E30">
        <f ca="1">DATEDIF(Table8[[#This Row],[Since_Date]],TODAY(),"M")</f>
        <v>9</v>
      </c>
    </row>
    <row r="31" spans="1:5" x14ac:dyDescent="0.3">
      <c r="A31">
        <v>30</v>
      </c>
      <c r="B31">
        <v>5</v>
      </c>
      <c r="C31">
        <v>48</v>
      </c>
      <c r="D31" s="8">
        <v>45220</v>
      </c>
      <c r="E31">
        <f ca="1">DATEDIF(Table8[[#This Row],[Since_Date]],TODAY(),"M")</f>
        <v>22</v>
      </c>
    </row>
    <row r="32" spans="1:5" x14ac:dyDescent="0.3">
      <c r="A32">
        <v>31</v>
      </c>
      <c r="B32">
        <v>38</v>
      </c>
      <c r="C32">
        <v>27</v>
      </c>
      <c r="D32" s="8">
        <v>45871</v>
      </c>
      <c r="E32">
        <f ca="1">DATEDIF(Table8[[#This Row],[Since_Date]],TODAY(),"M")</f>
        <v>1</v>
      </c>
    </row>
    <row r="33" spans="1:5" x14ac:dyDescent="0.3">
      <c r="A33">
        <v>32</v>
      </c>
      <c r="B33">
        <v>17</v>
      </c>
      <c r="C33">
        <v>4</v>
      </c>
      <c r="D33" s="8">
        <v>45212</v>
      </c>
      <c r="E33">
        <f ca="1">DATEDIF(Table8[[#This Row],[Since_Date]],TODAY(),"M")</f>
        <v>23</v>
      </c>
    </row>
    <row r="34" spans="1:5" x14ac:dyDescent="0.3">
      <c r="A34">
        <v>33</v>
      </c>
      <c r="B34">
        <v>18</v>
      </c>
      <c r="C34">
        <v>2</v>
      </c>
      <c r="D34" s="8">
        <v>45733</v>
      </c>
      <c r="E34">
        <f ca="1">DATEDIF(Table8[[#This Row],[Since_Date]],TODAY(),"M")</f>
        <v>6</v>
      </c>
    </row>
    <row r="35" spans="1:5" x14ac:dyDescent="0.3">
      <c r="A35">
        <v>34</v>
      </c>
      <c r="B35">
        <v>11</v>
      </c>
      <c r="C35">
        <v>18</v>
      </c>
      <c r="D35" s="8">
        <v>45447</v>
      </c>
      <c r="E35">
        <f ca="1">DATEDIF(Table8[[#This Row],[Since_Date]],TODAY(),"M")</f>
        <v>15</v>
      </c>
    </row>
    <row r="36" spans="1:5" x14ac:dyDescent="0.3">
      <c r="A36">
        <v>35</v>
      </c>
      <c r="B36">
        <v>48</v>
      </c>
      <c r="C36">
        <v>12</v>
      </c>
      <c r="D36" s="8">
        <v>45435</v>
      </c>
      <c r="E36">
        <f ca="1">DATEDIF(Table8[[#This Row],[Since_Date]],TODAY(),"M")</f>
        <v>15</v>
      </c>
    </row>
    <row r="37" spans="1:5" x14ac:dyDescent="0.3">
      <c r="A37">
        <v>36</v>
      </c>
      <c r="B37">
        <v>20</v>
      </c>
      <c r="C37">
        <v>14</v>
      </c>
      <c r="D37" s="8">
        <v>45197</v>
      </c>
      <c r="E37">
        <f ca="1">DATEDIF(Table8[[#This Row],[Since_Date]],TODAY(),"M")</f>
        <v>23</v>
      </c>
    </row>
    <row r="38" spans="1:5" x14ac:dyDescent="0.3">
      <c r="A38">
        <v>37</v>
      </c>
      <c r="B38">
        <v>37</v>
      </c>
      <c r="C38">
        <v>9</v>
      </c>
      <c r="D38" s="8">
        <v>45478</v>
      </c>
      <c r="E38">
        <f ca="1">DATEDIF(Table8[[#This Row],[Since_Date]],TODAY(),"M")</f>
        <v>14</v>
      </c>
    </row>
    <row r="39" spans="1:5" x14ac:dyDescent="0.3">
      <c r="A39">
        <v>38</v>
      </c>
      <c r="B39">
        <v>29</v>
      </c>
      <c r="C39">
        <v>26</v>
      </c>
      <c r="D39" s="8">
        <v>45695</v>
      </c>
      <c r="E39">
        <f ca="1">DATEDIF(Table8[[#This Row],[Since_Date]],TODAY(),"M")</f>
        <v>7</v>
      </c>
    </row>
    <row r="40" spans="1:5" x14ac:dyDescent="0.3">
      <c r="A40">
        <v>39</v>
      </c>
      <c r="B40">
        <v>21</v>
      </c>
      <c r="C40">
        <v>22</v>
      </c>
      <c r="D40" s="8">
        <v>45828</v>
      </c>
      <c r="E40">
        <f ca="1">DATEDIF(Table8[[#This Row],[Since_Date]],TODAY(),"M")</f>
        <v>2</v>
      </c>
    </row>
    <row r="41" spans="1:5" x14ac:dyDescent="0.3">
      <c r="A41">
        <v>40</v>
      </c>
      <c r="B41">
        <v>50</v>
      </c>
      <c r="C41">
        <v>3</v>
      </c>
      <c r="D41" s="8">
        <v>45325</v>
      </c>
      <c r="E41">
        <f ca="1">DATEDIF(Table8[[#This Row],[Since_Date]],TODAY(),"M")</f>
        <v>19</v>
      </c>
    </row>
    <row r="42" spans="1:5" x14ac:dyDescent="0.3">
      <c r="A42">
        <v>41</v>
      </c>
      <c r="B42">
        <v>10</v>
      </c>
      <c r="C42">
        <v>3</v>
      </c>
      <c r="D42" s="8">
        <v>45592</v>
      </c>
      <c r="E42">
        <f ca="1">DATEDIF(Table8[[#This Row],[Since_Date]],TODAY(),"M")</f>
        <v>10</v>
      </c>
    </row>
    <row r="43" spans="1:5" x14ac:dyDescent="0.3">
      <c r="A43">
        <v>42</v>
      </c>
      <c r="B43">
        <v>13</v>
      </c>
      <c r="C43">
        <v>2</v>
      </c>
      <c r="D43" s="8">
        <v>45410</v>
      </c>
      <c r="E43">
        <f ca="1">DATEDIF(Table8[[#This Row],[Since_Date]],TODAY(),"M")</f>
        <v>16</v>
      </c>
    </row>
    <row r="44" spans="1:5" x14ac:dyDescent="0.3">
      <c r="A44">
        <v>43</v>
      </c>
      <c r="B44">
        <v>12</v>
      </c>
      <c r="C44">
        <v>37</v>
      </c>
      <c r="D44" s="8">
        <v>45577</v>
      </c>
      <c r="E44">
        <f ca="1">DATEDIF(Table8[[#This Row],[Since_Date]],TODAY(),"M")</f>
        <v>11</v>
      </c>
    </row>
    <row r="45" spans="1:5" x14ac:dyDescent="0.3">
      <c r="A45">
        <v>44</v>
      </c>
      <c r="B45">
        <v>1</v>
      </c>
      <c r="C45">
        <v>18</v>
      </c>
      <c r="D45" s="8">
        <v>45241</v>
      </c>
      <c r="E45">
        <f ca="1">DATEDIF(Table8[[#This Row],[Since_Date]],TODAY(),"M")</f>
        <v>22</v>
      </c>
    </row>
    <row r="46" spans="1:5" x14ac:dyDescent="0.3">
      <c r="A46">
        <v>45</v>
      </c>
      <c r="B46">
        <v>39</v>
      </c>
      <c r="C46">
        <v>11</v>
      </c>
      <c r="D46" s="8">
        <v>45727</v>
      </c>
      <c r="E46">
        <f ca="1">DATEDIF(Table8[[#This Row],[Since_Date]],TODAY(),"M")</f>
        <v>6</v>
      </c>
    </row>
    <row r="47" spans="1:5" x14ac:dyDescent="0.3">
      <c r="A47">
        <v>46</v>
      </c>
      <c r="B47">
        <v>22</v>
      </c>
      <c r="C47">
        <v>4</v>
      </c>
      <c r="D47" s="8">
        <v>45478</v>
      </c>
      <c r="E47">
        <f ca="1">DATEDIF(Table8[[#This Row],[Since_Date]],TODAY(),"M")</f>
        <v>14</v>
      </c>
    </row>
    <row r="48" spans="1:5" x14ac:dyDescent="0.3">
      <c r="A48">
        <v>47</v>
      </c>
      <c r="B48">
        <v>24</v>
      </c>
      <c r="C48">
        <v>32</v>
      </c>
      <c r="D48" s="8">
        <v>45511</v>
      </c>
      <c r="E48">
        <f ca="1">DATEDIF(Table8[[#This Row],[Since_Date]],TODAY(),"M")</f>
        <v>13</v>
      </c>
    </row>
    <row r="49" spans="1:5" x14ac:dyDescent="0.3">
      <c r="A49">
        <v>48</v>
      </c>
      <c r="B49">
        <v>3</v>
      </c>
      <c r="C49">
        <v>9</v>
      </c>
      <c r="D49" s="8">
        <v>45835</v>
      </c>
      <c r="E49">
        <f ca="1">DATEDIF(Table8[[#This Row],[Since_Date]],TODAY(),"M")</f>
        <v>2</v>
      </c>
    </row>
    <row r="50" spans="1:5" x14ac:dyDescent="0.3">
      <c r="A50">
        <v>49</v>
      </c>
      <c r="B50">
        <v>28</v>
      </c>
      <c r="C50">
        <v>29</v>
      </c>
      <c r="D50" s="8">
        <v>45674</v>
      </c>
      <c r="E50">
        <f ca="1">DATEDIF(Table8[[#This Row],[Since_Date]],TODAY(),"M")</f>
        <v>8</v>
      </c>
    </row>
    <row r="51" spans="1:5" x14ac:dyDescent="0.3">
      <c r="A51">
        <v>50</v>
      </c>
      <c r="B51">
        <v>30</v>
      </c>
      <c r="C51">
        <v>26</v>
      </c>
      <c r="D51" s="8">
        <v>45507</v>
      </c>
      <c r="E51">
        <f ca="1">DATEDIF(Table8[[#This Row],[Since_Date]],TODAY(),"M")</f>
        <v>13</v>
      </c>
    </row>
    <row r="52" spans="1:5" x14ac:dyDescent="0.3">
      <c r="A52">
        <v>51</v>
      </c>
      <c r="B52">
        <v>5</v>
      </c>
      <c r="C52">
        <v>36</v>
      </c>
      <c r="D52" s="8">
        <v>45259</v>
      </c>
      <c r="E52">
        <f ca="1">DATEDIF(Table8[[#This Row],[Since_Date]],TODAY(),"M")</f>
        <v>21</v>
      </c>
    </row>
    <row r="53" spans="1:5" x14ac:dyDescent="0.3">
      <c r="A53">
        <v>52</v>
      </c>
      <c r="B53">
        <v>8</v>
      </c>
      <c r="C53">
        <v>35</v>
      </c>
      <c r="D53" s="8">
        <v>45363</v>
      </c>
      <c r="E53">
        <f ca="1">DATEDIF(Table8[[#This Row],[Since_Date]],TODAY(),"M")</f>
        <v>18</v>
      </c>
    </row>
    <row r="54" spans="1:5" x14ac:dyDescent="0.3">
      <c r="A54">
        <v>53</v>
      </c>
      <c r="B54">
        <v>43</v>
      </c>
      <c r="C54">
        <v>29</v>
      </c>
      <c r="D54" s="8">
        <v>45432</v>
      </c>
      <c r="E54">
        <f ca="1">DATEDIF(Table8[[#This Row],[Since_Date]],TODAY(),"M")</f>
        <v>15</v>
      </c>
    </row>
    <row r="55" spans="1:5" x14ac:dyDescent="0.3">
      <c r="A55">
        <v>54</v>
      </c>
      <c r="B55">
        <v>15</v>
      </c>
      <c r="C55">
        <v>22</v>
      </c>
      <c r="D55" s="8">
        <v>45856</v>
      </c>
      <c r="E55">
        <f ca="1">DATEDIF(Table8[[#This Row],[Since_Date]],TODAY(),"M")</f>
        <v>2</v>
      </c>
    </row>
    <row r="56" spans="1:5" x14ac:dyDescent="0.3">
      <c r="A56">
        <v>55</v>
      </c>
      <c r="B56">
        <v>41</v>
      </c>
      <c r="C56">
        <v>50</v>
      </c>
      <c r="D56" s="8">
        <v>45386</v>
      </c>
      <c r="E56">
        <f ca="1">DATEDIF(Table8[[#This Row],[Since_Date]],TODAY(),"M")</f>
        <v>17</v>
      </c>
    </row>
    <row r="57" spans="1:5" x14ac:dyDescent="0.3">
      <c r="A57">
        <v>56</v>
      </c>
      <c r="B57">
        <v>13</v>
      </c>
      <c r="C57">
        <v>43</v>
      </c>
      <c r="D57" s="8">
        <v>45744</v>
      </c>
      <c r="E57">
        <f ca="1">DATEDIF(Table8[[#This Row],[Since_Date]],TODAY(),"M")</f>
        <v>5</v>
      </c>
    </row>
    <row r="58" spans="1:5" x14ac:dyDescent="0.3">
      <c r="A58">
        <v>57</v>
      </c>
      <c r="B58">
        <v>15</v>
      </c>
      <c r="C58">
        <v>40</v>
      </c>
      <c r="D58" s="8">
        <v>45221</v>
      </c>
      <c r="E58">
        <f ca="1">DATEDIF(Table8[[#This Row],[Since_Date]],TODAY(),"M")</f>
        <v>22</v>
      </c>
    </row>
    <row r="59" spans="1:5" x14ac:dyDescent="0.3">
      <c r="A59">
        <v>58</v>
      </c>
      <c r="B59">
        <v>42</v>
      </c>
      <c r="C59">
        <v>3</v>
      </c>
      <c r="D59" s="8">
        <v>45587</v>
      </c>
      <c r="E59">
        <f ca="1">DATEDIF(Table8[[#This Row],[Since_Date]],TODAY(),"M")</f>
        <v>10</v>
      </c>
    </row>
    <row r="60" spans="1:5" x14ac:dyDescent="0.3">
      <c r="A60">
        <v>59</v>
      </c>
      <c r="B60">
        <v>36</v>
      </c>
      <c r="C60">
        <v>35</v>
      </c>
      <c r="D60" s="8">
        <v>45650</v>
      </c>
      <c r="E60">
        <f ca="1">DATEDIF(Table8[[#This Row],[Since_Date]],TODAY(),"M")</f>
        <v>8</v>
      </c>
    </row>
    <row r="61" spans="1:5" x14ac:dyDescent="0.3">
      <c r="A61">
        <v>60</v>
      </c>
      <c r="B61">
        <v>9</v>
      </c>
      <c r="C61">
        <v>18</v>
      </c>
      <c r="D61" s="8">
        <v>45716</v>
      </c>
      <c r="E61">
        <f ca="1">DATEDIF(Table8[[#This Row],[Since_Date]],TODAY(),"M")</f>
        <v>6</v>
      </c>
    </row>
    <row r="62" spans="1:5" x14ac:dyDescent="0.3">
      <c r="A62">
        <v>61</v>
      </c>
      <c r="B62">
        <v>5</v>
      </c>
      <c r="C62">
        <v>38</v>
      </c>
      <c r="D62" s="8">
        <v>45908</v>
      </c>
      <c r="E62">
        <f ca="1">DATEDIF(Table8[[#This Row],[Since_Date]],TODAY(),"M")</f>
        <v>0</v>
      </c>
    </row>
    <row r="63" spans="1:5" x14ac:dyDescent="0.3">
      <c r="A63">
        <v>62</v>
      </c>
      <c r="B63">
        <v>6</v>
      </c>
      <c r="C63">
        <v>3</v>
      </c>
      <c r="D63" s="8">
        <v>45380</v>
      </c>
      <c r="E63">
        <f ca="1">DATEDIF(Table8[[#This Row],[Since_Date]],TODAY(),"M")</f>
        <v>17</v>
      </c>
    </row>
    <row r="64" spans="1:5" x14ac:dyDescent="0.3">
      <c r="A64">
        <v>63</v>
      </c>
      <c r="B64">
        <v>2</v>
      </c>
      <c r="C64">
        <v>30</v>
      </c>
      <c r="D64" s="8">
        <v>45892</v>
      </c>
      <c r="E64">
        <f ca="1">DATEDIF(Table8[[#This Row],[Since_Date]],TODAY(),"M")</f>
        <v>0</v>
      </c>
    </row>
    <row r="65" spans="1:5" x14ac:dyDescent="0.3">
      <c r="A65">
        <v>64</v>
      </c>
      <c r="B65">
        <v>26</v>
      </c>
      <c r="C65">
        <v>33</v>
      </c>
      <c r="D65" s="8">
        <v>45364</v>
      </c>
      <c r="E65">
        <f ca="1">DATEDIF(Table8[[#This Row],[Since_Date]],TODAY(),"M")</f>
        <v>18</v>
      </c>
    </row>
    <row r="66" spans="1:5" x14ac:dyDescent="0.3">
      <c r="A66">
        <v>65</v>
      </c>
      <c r="B66">
        <v>4</v>
      </c>
      <c r="C66">
        <v>12</v>
      </c>
      <c r="D66" s="8">
        <v>45764</v>
      </c>
      <c r="E66">
        <f ca="1">DATEDIF(Table8[[#This Row],[Since_Date]],TODAY(),"M")</f>
        <v>5</v>
      </c>
    </row>
    <row r="67" spans="1:5" x14ac:dyDescent="0.3">
      <c r="A67">
        <v>66</v>
      </c>
      <c r="B67">
        <v>7</v>
      </c>
      <c r="C67">
        <v>29</v>
      </c>
      <c r="D67" s="8">
        <v>45534</v>
      </c>
      <c r="E67">
        <f ca="1">DATEDIF(Table8[[#This Row],[Since_Date]],TODAY(),"M")</f>
        <v>12</v>
      </c>
    </row>
    <row r="68" spans="1:5" x14ac:dyDescent="0.3">
      <c r="A68">
        <v>67</v>
      </c>
      <c r="B68">
        <v>17</v>
      </c>
      <c r="C68">
        <v>15</v>
      </c>
      <c r="D68" s="8">
        <v>45328</v>
      </c>
      <c r="E68">
        <f ca="1">DATEDIF(Table8[[#This Row],[Since_Date]],TODAY(),"M")</f>
        <v>19</v>
      </c>
    </row>
    <row r="69" spans="1:5" x14ac:dyDescent="0.3">
      <c r="A69">
        <v>68</v>
      </c>
      <c r="B69">
        <v>34</v>
      </c>
      <c r="C69">
        <v>40</v>
      </c>
      <c r="D69" s="8">
        <v>45327</v>
      </c>
      <c r="E69">
        <f ca="1">DATEDIF(Table8[[#This Row],[Since_Date]],TODAY(),"M")</f>
        <v>19</v>
      </c>
    </row>
    <row r="70" spans="1:5" x14ac:dyDescent="0.3">
      <c r="A70">
        <v>69</v>
      </c>
      <c r="B70">
        <v>35</v>
      </c>
      <c r="C70">
        <v>38</v>
      </c>
      <c r="D70" s="8">
        <v>45915</v>
      </c>
      <c r="E70">
        <f ca="1">DATEDIF(Table8[[#This Row],[Since_Date]],TODAY(),"M")</f>
        <v>0</v>
      </c>
    </row>
    <row r="71" spans="1:5" x14ac:dyDescent="0.3">
      <c r="A71">
        <v>70</v>
      </c>
      <c r="B71">
        <v>44</v>
      </c>
      <c r="C71">
        <v>50</v>
      </c>
      <c r="D71" s="8">
        <v>45443</v>
      </c>
      <c r="E71">
        <f ca="1">DATEDIF(Table8[[#This Row],[Since_Date]],TODAY(),"M")</f>
        <v>15</v>
      </c>
    </row>
    <row r="72" spans="1:5" x14ac:dyDescent="0.3">
      <c r="A72">
        <v>71</v>
      </c>
      <c r="B72">
        <v>7</v>
      </c>
      <c r="C72">
        <v>40</v>
      </c>
      <c r="D72" s="8">
        <v>45241</v>
      </c>
      <c r="E72">
        <f ca="1">DATEDIF(Table8[[#This Row],[Since_Date]],TODAY(),"M")</f>
        <v>22</v>
      </c>
    </row>
    <row r="73" spans="1:5" x14ac:dyDescent="0.3">
      <c r="A73">
        <v>72</v>
      </c>
      <c r="B73">
        <v>42</v>
      </c>
      <c r="C73">
        <v>7</v>
      </c>
      <c r="D73" s="8">
        <v>45242</v>
      </c>
      <c r="E73">
        <f ca="1">DATEDIF(Table8[[#This Row],[Since_Date]],TODAY(),"M")</f>
        <v>22</v>
      </c>
    </row>
    <row r="74" spans="1:5" x14ac:dyDescent="0.3">
      <c r="A74">
        <v>73</v>
      </c>
      <c r="B74">
        <v>18</v>
      </c>
      <c r="C74">
        <v>49</v>
      </c>
      <c r="D74" s="8">
        <v>45692</v>
      </c>
      <c r="E74">
        <f ca="1">DATEDIF(Table8[[#This Row],[Since_Date]],TODAY(),"M")</f>
        <v>7</v>
      </c>
    </row>
    <row r="75" spans="1:5" x14ac:dyDescent="0.3">
      <c r="A75">
        <v>74</v>
      </c>
      <c r="B75">
        <v>32</v>
      </c>
      <c r="C75">
        <v>35</v>
      </c>
      <c r="D75" s="8">
        <v>45341</v>
      </c>
      <c r="E75">
        <f ca="1">DATEDIF(Table8[[#This Row],[Since_Date]],TODAY(),"M")</f>
        <v>19</v>
      </c>
    </row>
    <row r="76" spans="1:5" x14ac:dyDescent="0.3">
      <c r="A76">
        <v>75</v>
      </c>
      <c r="B76">
        <v>7</v>
      </c>
      <c r="C76">
        <v>24</v>
      </c>
      <c r="D76" s="8">
        <v>45884</v>
      </c>
      <c r="E76">
        <f ca="1">DATEDIF(Table8[[#This Row],[Since_Date]],TODAY(),"M")</f>
        <v>1</v>
      </c>
    </row>
    <row r="77" spans="1:5" x14ac:dyDescent="0.3">
      <c r="A77">
        <v>76</v>
      </c>
      <c r="B77">
        <v>13</v>
      </c>
      <c r="C77">
        <v>49</v>
      </c>
      <c r="D77" s="8">
        <v>45703</v>
      </c>
      <c r="E77">
        <f ca="1">DATEDIF(Table8[[#This Row],[Since_Date]],TODAY(),"M")</f>
        <v>7</v>
      </c>
    </row>
    <row r="78" spans="1:5" x14ac:dyDescent="0.3">
      <c r="A78">
        <v>77</v>
      </c>
      <c r="B78">
        <v>45</v>
      </c>
      <c r="C78">
        <v>26</v>
      </c>
      <c r="D78" s="8">
        <v>45416</v>
      </c>
      <c r="E78">
        <f ca="1">DATEDIF(Table8[[#This Row],[Since_Date]],TODAY(),"M")</f>
        <v>16</v>
      </c>
    </row>
    <row r="79" spans="1:5" x14ac:dyDescent="0.3">
      <c r="A79">
        <v>78</v>
      </c>
      <c r="B79">
        <v>19</v>
      </c>
      <c r="C79">
        <v>7</v>
      </c>
      <c r="D79" s="8">
        <v>45475</v>
      </c>
      <c r="E79">
        <f ca="1">DATEDIF(Table8[[#This Row],[Since_Date]],TODAY(),"M")</f>
        <v>14</v>
      </c>
    </row>
    <row r="80" spans="1:5" x14ac:dyDescent="0.3">
      <c r="A80">
        <v>79</v>
      </c>
      <c r="B80">
        <v>8</v>
      </c>
      <c r="C80">
        <v>16</v>
      </c>
      <c r="D80" s="8">
        <v>45886</v>
      </c>
      <c r="E80">
        <f ca="1">DATEDIF(Table8[[#This Row],[Since_Date]],TODAY(),"M")</f>
        <v>1</v>
      </c>
    </row>
    <row r="81" spans="1:5" x14ac:dyDescent="0.3">
      <c r="A81">
        <v>80</v>
      </c>
      <c r="B81">
        <v>37</v>
      </c>
      <c r="C81">
        <v>49</v>
      </c>
      <c r="D81" s="8">
        <v>45425</v>
      </c>
      <c r="E81">
        <f ca="1">DATEDIF(Table8[[#This Row],[Since_Date]],TODAY(),"M")</f>
        <v>16</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Users</vt:lpstr>
      <vt:lpstr>Posts</vt:lpstr>
      <vt:lpstr>Sheet1</vt:lpstr>
      <vt:lpstr>Sheet2</vt:lpstr>
      <vt:lpstr>Likes</vt:lpstr>
      <vt:lpstr>Comments</vt:lpstr>
      <vt:lpstr>Friendships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LENOVO</cp:lastModifiedBy>
  <dcterms:created xsi:type="dcterms:W3CDTF">2025-09-17T04:37:47Z</dcterms:created>
  <dcterms:modified xsi:type="dcterms:W3CDTF">2025-09-19T11:52:32Z</dcterms:modified>
</cp:coreProperties>
</file>