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384" activeTab="3"/>
  </bookViews>
  <sheets>
    <sheet name="banking_loan_data" sheetId="1" r:id="rId1"/>
    <sheet name="pivottable" sheetId="2" r:id="rId2"/>
    <sheet name="what if analysis" sheetId="3" r:id="rId3"/>
    <sheet name="dashboard" sheetId="4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L15" i="3" l="1"/>
  <c r="B15" i="3"/>
  <c r="B6" i="3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T96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T21" i="1" s="1"/>
  <c r="R22" i="1"/>
  <c r="R23" i="1"/>
  <c r="T23" i="1" s="1"/>
  <c r="R24" i="1"/>
  <c r="R25" i="1"/>
  <c r="R26" i="1"/>
  <c r="R27" i="1"/>
  <c r="R28" i="1"/>
  <c r="T28" i="1" s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T41" i="1" s="1"/>
  <c r="R42" i="1"/>
  <c r="R43" i="1"/>
  <c r="R44" i="1"/>
  <c r="T44" i="1" s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T59" i="1" s="1"/>
  <c r="R60" i="1"/>
  <c r="R61" i="1"/>
  <c r="R62" i="1"/>
  <c r="R63" i="1"/>
  <c r="R64" i="1"/>
  <c r="T64" i="1" s="1"/>
  <c r="R65" i="1"/>
  <c r="R66" i="1"/>
  <c r="R67" i="1"/>
  <c r="R68" i="1"/>
  <c r="R69" i="1"/>
  <c r="T69" i="1" s="1"/>
  <c r="R70" i="1"/>
  <c r="R71" i="1"/>
  <c r="T71" i="1" s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T87" i="1" s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T100" i="1" s="1"/>
  <c r="R101" i="1"/>
  <c r="T101" i="1" s="1"/>
  <c r="R102" i="1"/>
  <c r="R103" i="1"/>
  <c r="R104" i="1"/>
  <c r="R105" i="1"/>
  <c r="R106" i="1"/>
  <c r="R107" i="1"/>
  <c r="T107" i="1" s="1"/>
  <c r="R108" i="1"/>
  <c r="T108" i="1" s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T123" i="1" s="1"/>
  <c r="R124" i="1"/>
  <c r="R125" i="1"/>
  <c r="R126" i="1"/>
  <c r="R127" i="1"/>
  <c r="R128" i="1"/>
  <c r="R129" i="1"/>
  <c r="T129" i="1" s="1"/>
  <c r="R130" i="1"/>
  <c r="R131" i="1"/>
  <c r="R132" i="1"/>
  <c r="R133" i="1"/>
  <c r="R134" i="1"/>
  <c r="R135" i="1"/>
  <c r="T135" i="1" s="1"/>
  <c r="R136" i="1"/>
  <c r="R137" i="1"/>
  <c r="R138" i="1"/>
  <c r="R139" i="1"/>
  <c r="R140" i="1"/>
  <c r="R141" i="1"/>
  <c r="R142" i="1"/>
  <c r="R143" i="1"/>
  <c r="R144" i="1"/>
  <c r="T144" i="1" s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T159" i="1" s="1"/>
  <c r="R160" i="1"/>
  <c r="R161" i="1"/>
  <c r="T161" i="1" s="1"/>
  <c r="R162" i="1"/>
  <c r="R163" i="1"/>
  <c r="R164" i="1"/>
  <c r="R165" i="1"/>
  <c r="R166" i="1"/>
  <c r="R167" i="1"/>
  <c r="R168" i="1"/>
  <c r="R169" i="1"/>
  <c r="R170" i="1"/>
  <c r="R171" i="1"/>
  <c r="T171" i="1" s="1"/>
  <c r="R172" i="1"/>
  <c r="R173" i="1"/>
  <c r="R174" i="1"/>
  <c r="R175" i="1"/>
  <c r="R176" i="1"/>
  <c r="R177" i="1"/>
  <c r="R178" i="1"/>
  <c r="R179" i="1"/>
  <c r="R180" i="1"/>
  <c r="T180" i="1" s="1"/>
  <c r="R181" i="1"/>
  <c r="R182" i="1"/>
  <c r="R183" i="1"/>
  <c r="R184" i="1"/>
  <c r="R185" i="1"/>
  <c r="T185" i="1" s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T207" i="1" s="1"/>
  <c r="R208" i="1"/>
  <c r="T208" i="1" s="1"/>
  <c r="R209" i="1"/>
  <c r="R210" i="1"/>
  <c r="R211" i="1"/>
  <c r="R212" i="1"/>
  <c r="R213" i="1"/>
  <c r="R214" i="1"/>
  <c r="R215" i="1"/>
  <c r="R216" i="1"/>
  <c r="R217" i="1"/>
  <c r="R218" i="1"/>
  <c r="R219" i="1"/>
  <c r="R220" i="1"/>
  <c r="T220" i="1" s="1"/>
  <c r="R221" i="1"/>
  <c r="R222" i="1"/>
  <c r="R223" i="1"/>
  <c r="R224" i="1"/>
  <c r="R225" i="1"/>
  <c r="R226" i="1"/>
  <c r="R227" i="1"/>
  <c r="R228" i="1"/>
  <c r="R229" i="1"/>
  <c r="T229" i="1" s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T244" i="1" s="1"/>
  <c r="R245" i="1"/>
  <c r="R246" i="1"/>
  <c r="R247" i="1"/>
  <c r="R248" i="1"/>
  <c r="R249" i="1"/>
  <c r="R250" i="1"/>
  <c r="R251" i="1"/>
  <c r="R252" i="1"/>
  <c r="R253" i="1"/>
  <c r="R254" i="1"/>
  <c r="R255" i="1"/>
  <c r="R256" i="1"/>
  <c r="T256" i="1" s="1"/>
  <c r="R257" i="1"/>
  <c r="T257" i="1" s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T277" i="1" s="1"/>
  <c r="R278" i="1"/>
  <c r="R279" i="1"/>
  <c r="T279" i="1" s="1"/>
  <c r="R280" i="1"/>
  <c r="R281" i="1"/>
  <c r="R282" i="1"/>
  <c r="R283" i="1"/>
  <c r="R284" i="1"/>
  <c r="T284" i="1" s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T297" i="1" s="1"/>
  <c r="R298" i="1"/>
  <c r="R299" i="1"/>
  <c r="R300" i="1"/>
  <c r="T300" i="1" s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T315" i="1" s="1"/>
  <c r="R316" i="1"/>
  <c r="R317" i="1"/>
  <c r="R318" i="1"/>
  <c r="R319" i="1"/>
  <c r="R320" i="1"/>
  <c r="T320" i="1" s="1"/>
  <c r="R321" i="1"/>
  <c r="R322" i="1"/>
  <c r="R323" i="1"/>
  <c r="R324" i="1"/>
  <c r="R325" i="1"/>
  <c r="T325" i="1" s="1"/>
  <c r="R326" i="1"/>
  <c r="R327" i="1"/>
  <c r="T327" i="1" s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T348" i="1" s="1"/>
  <c r="R349" i="1"/>
  <c r="R350" i="1"/>
  <c r="R351" i="1"/>
  <c r="R352" i="1"/>
  <c r="R353" i="1"/>
  <c r="R354" i="1"/>
  <c r="R355" i="1"/>
  <c r="R356" i="1"/>
  <c r="R357" i="1"/>
  <c r="R358" i="1"/>
  <c r="T358" i="1" s="1"/>
  <c r="R359" i="1"/>
  <c r="R360" i="1"/>
  <c r="R361" i="1"/>
  <c r="T361" i="1" s="1"/>
  <c r="R362" i="1"/>
  <c r="R363" i="1"/>
  <c r="R364" i="1"/>
  <c r="R365" i="1"/>
  <c r="R366" i="1"/>
  <c r="R367" i="1"/>
  <c r="R368" i="1"/>
  <c r="T368" i="1" s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T385" i="1" s="1"/>
  <c r="R386" i="1"/>
  <c r="R387" i="1"/>
  <c r="R388" i="1"/>
  <c r="R389" i="1"/>
  <c r="R390" i="1"/>
  <c r="R391" i="1"/>
  <c r="R392" i="1"/>
  <c r="R393" i="1"/>
  <c r="R394" i="1"/>
  <c r="R395" i="1"/>
  <c r="R396" i="1"/>
  <c r="T396" i="1" s="1"/>
  <c r="R397" i="1"/>
  <c r="R398" i="1"/>
  <c r="R399" i="1"/>
  <c r="R400" i="1"/>
  <c r="R401" i="1"/>
  <c r="R402" i="1"/>
  <c r="R403" i="1"/>
  <c r="R404" i="1"/>
  <c r="R405" i="1"/>
  <c r="T405" i="1" s="1"/>
  <c r="R406" i="1"/>
  <c r="R407" i="1"/>
  <c r="R408" i="1"/>
  <c r="R409" i="1"/>
  <c r="R410" i="1"/>
  <c r="R411" i="1"/>
  <c r="R412" i="1"/>
  <c r="T412" i="1" s="1"/>
  <c r="R413" i="1"/>
  <c r="R414" i="1"/>
  <c r="R415" i="1"/>
  <c r="R416" i="1"/>
  <c r="R417" i="1"/>
  <c r="R418" i="1"/>
  <c r="R419" i="1"/>
  <c r="R420" i="1"/>
  <c r="R421" i="1"/>
  <c r="T421" i="1" s="1"/>
  <c r="R422" i="1"/>
  <c r="R423" i="1"/>
  <c r="R424" i="1"/>
  <c r="R425" i="1"/>
  <c r="R426" i="1"/>
  <c r="R427" i="1"/>
  <c r="R428" i="1"/>
  <c r="R429" i="1"/>
  <c r="R430" i="1"/>
  <c r="R431" i="1"/>
  <c r="R432" i="1"/>
  <c r="T432" i="1" s="1"/>
  <c r="R433" i="1"/>
  <c r="R434" i="1"/>
  <c r="R435" i="1"/>
  <c r="R436" i="1"/>
  <c r="R437" i="1"/>
  <c r="T437" i="1" s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T457" i="1" s="1"/>
  <c r="R458" i="1"/>
  <c r="R459" i="1"/>
  <c r="R460" i="1"/>
  <c r="T460" i="1" s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T476" i="1" s="1"/>
  <c r="R477" i="1"/>
  <c r="R478" i="1"/>
  <c r="R479" i="1"/>
  <c r="R480" i="1"/>
  <c r="R481" i="1"/>
  <c r="R482" i="1"/>
  <c r="R483" i="1"/>
  <c r="R484" i="1"/>
  <c r="R485" i="1"/>
  <c r="R486" i="1"/>
  <c r="T486" i="1" s="1"/>
  <c r="R487" i="1"/>
  <c r="R488" i="1"/>
  <c r="R489" i="1"/>
  <c r="T489" i="1" s="1"/>
  <c r="R490" i="1"/>
  <c r="R491" i="1"/>
  <c r="R492" i="1"/>
  <c r="R493" i="1"/>
  <c r="R494" i="1"/>
  <c r="R495" i="1"/>
  <c r="R496" i="1"/>
  <c r="T496" i="1" s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T513" i="1" s="1"/>
  <c r="R514" i="1"/>
  <c r="R515" i="1"/>
  <c r="R516" i="1"/>
  <c r="R517" i="1"/>
  <c r="R518" i="1"/>
  <c r="R519" i="1"/>
  <c r="R520" i="1"/>
  <c r="R521" i="1"/>
  <c r="R522" i="1"/>
  <c r="R523" i="1"/>
  <c r="R524" i="1"/>
  <c r="T524" i="1" s="1"/>
  <c r="R525" i="1"/>
  <c r="R526" i="1"/>
  <c r="R527" i="1"/>
  <c r="R528" i="1"/>
  <c r="R529" i="1"/>
  <c r="R530" i="1"/>
  <c r="R531" i="1"/>
  <c r="R532" i="1"/>
  <c r="R533" i="1"/>
  <c r="T533" i="1" s="1"/>
  <c r="R534" i="1"/>
  <c r="R535" i="1"/>
  <c r="R536" i="1"/>
  <c r="R537" i="1"/>
  <c r="R538" i="1"/>
  <c r="R539" i="1"/>
  <c r="R540" i="1"/>
  <c r="T540" i="1" s="1"/>
  <c r="R541" i="1"/>
  <c r="R542" i="1"/>
  <c r="R543" i="1"/>
  <c r="R544" i="1"/>
  <c r="R545" i="1"/>
  <c r="R546" i="1"/>
  <c r="R547" i="1"/>
  <c r="R548" i="1"/>
  <c r="R549" i="1"/>
  <c r="T549" i="1" s="1"/>
  <c r="R550" i="1"/>
  <c r="R551" i="1"/>
  <c r="R552" i="1"/>
  <c r="R553" i="1"/>
  <c r="R554" i="1"/>
  <c r="R555" i="1"/>
  <c r="R556" i="1"/>
  <c r="R557" i="1"/>
  <c r="R558" i="1"/>
  <c r="R559" i="1"/>
  <c r="R560" i="1"/>
  <c r="T560" i="1" s="1"/>
  <c r="R561" i="1"/>
  <c r="R562" i="1"/>
  <c r="R563" i="1"/>
  <c r="R564" i="1"/>
  <c r="R565" i="1"/>
  <c r="T565" i="1" s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T585" i="1" s="1"/>
  <c r="R586" i="1"/>
  <c r="R587" i="1"/>
  <c r="R588" i="1"/>
  <c r="T588" i="1" s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T604" i="1" s="1"/>
  <c r="R605" i="1"/>
  <c r="R606" i="1"/>
  <c r="R607" i="1"/>
  <c r="R608" i="1"/>
  <c r="R609" i="1"/>
  <c r="R610" i="1"/>
  <c r="R611" i="1"/>
  <c r="R612" i="1"/>
  <c r="R613" i="1"/>
  <c r="R614" i="1"/>
  <c r="T614" i="1" s="1"/>
  <c r="R615" i="1"/>
  <c r="R616" i="1"/>
  <c r="R617" i="1"/>
  <c r="T617" i="1" s="1"/>
  <c r="R618" i="1"/>
  <c r="R619" i="1"/>
  <c r="R620" i="1"/>
  <c r="R621" i="1"/>
  <c r="R622" i="1"/>
  <c r="R623" i="1"/>
  <c r="R624" i="1"/>
  <c r="T624" i="1" s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T641" i="1" s="1"/>
  <c r="R642" i="1"/>
  <c r="R643" i="1"/>
  <c r="R644" i="1"/>
  <c r="R645" i="1"/>
  <c r="R646" i="1"/>
  <c r="R647" i="1"/>
  <c r="R648" i="1"/>
  <c r="R649" i="1"/>
  <c r="R650" i="1"/>
  <c r="R651" i="1"/>
  <c r="R652" i="1"/>
  <c r="T652" i="1" s="1"/>
  <c r="R653" i="1"/>
  <c r="R654" i="1"/>
  <c r="R655" i="1"/>
  <c r="R656" i="1"/>
  <c r="R657" i="1"/>
  <c r="R658" i="1"/>
  <c r="R659" i="1"/>
  <c r="R660" i="1"/>
  <c r="R661" i="1"/>
  <c r="T661" i="1" s="1"/>
  <c r="R662" i="1"/>
  <c r="R663" i="1"/>
  <c r="R664" i="1"/>
  <c r="R665" i="1"/>
  <c r="R666" i="1"/>
  <c r="R667" i="1"/>
  <c r="R668" i="1"/>
  <c r="T668" i="1" s="1"/>
  <c r="R669" i="1"/>
  <c r="R670" i="1"/>
  <c r="R671" i="1"/>
  <c r="R672" i="1"/>
  <c r="R673" i="1"/>
  <c r="R674" i="1"/>
  <c r="R675" i="1"/>
  <c r="R676" i="1"/>
  <c r="R677" i="1"/>
  <c r="T677" i="1" s="1"/>
  <c r="R678" i="1"/>
  <c r="R679" i="1"/>
  <c r="R680" i="1"/>
  <c r="R681" i="1"/>
  <c r="R682" i="1"/>
  <c r="R683" i="1"/>
  <c r="R684" i="1"/>
  <c r="R685" i="1"/>
  <c r="R686" i="1"/>
  <c r="R687" i="1"/>
  <c r="R688" i="1"/>
  <c r="T688" i="1" s="1"/>
  <c r="R689" i="1"/>
  <c r="R690" i="1"/>
  <c r="R691" i="1"/>
  <c r="R692" i="1"/>
  <c r="R693" i="1"/>
  <c r="T693" i="1" s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T713" i="1" s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T742" i="1" s="1"/>
  <c r="R743" i="1"/>
  <c r="R744" i="1"/>
  <c r="R745" i="1"/>
  <c r="T745" i="1" s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T867" i="1" s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T995" i="1" l="1"/>
  <c r="T835" i="1"/>
  <c r="T771" i="1"/>
  <c r="T899" i="1"/>
  <c r="T678" i="1"/>
  <c r="T931" i="1"/>
  <c r="T803" i="1"/>
  <c r="T550" i="1"/>
  <c r="T422" i="1"/>
  <c r="T736" i="1"/>
  <c r="T608" i="1"/>
  <c r="T480" i="1"/>
  <c r="T352" i="1"/>
  <c r="T979" i="1"/>
  <c r="T947" i="1"/>
  <c r="T915" i="1"/>
  <c r="T883" i="1"/>
  <c r="T851" i="1"/>
  <c r="T819" i="1"/>
  <c r="T787" i="1"/>
  <c r="T271" i="1"/>
  <c r="T223" i="1"/>
  <c r="T15" i="1"/>
  <c r="T1001" i="1"/>
  <c r="T993" i="1"/>
  <c r="T985" i="1"/>
  <c r="T977" i="1"/>
  <c r="T969" i="1"/>
  <c r="T961" i="1"/>
  <c r="T953" i="1"/>
  <c r="T945" i="1"/>
  <c r="T937" i="1"/>
  <c r="T929" i="1"/>
  <c r="T921" i="1"/>
  <c r="T913" i="1"/>
  <c r="T905" i="1"/>
  <c r="T897" i="1"/>
  <c r="T889" i="1"/>
  <c r="T881" i="1"/>
  <c r="T873" i="1"/>
  <c r="T865" i="1"/>
  <c r="T857" i="1"/>
  <c r="T849" i="1"/>
  <c r="T841" i="1"/>
  <c r="T833" i="1"/>
  <c r="T825" i="1"/>
  <c r="T817" i="1"/>
  <c r="T809" i="1"/>
  <c r="T801" i="1"/>
  <c r="T793" i="1"/>
  <c r="T785" i="1"/>
  <c r="T777" i="1"/>
  <c r="T769" i="1"/>
  <c r="T753" i="1"/>
  <c r="T741" i="1"/>
  <c r="T729" i="1"/>
  <c r="T721" i="1"/>
  <c r="T997" i="1"/>
  <c r="T989" i="1"/>
  <c r="T981" i="1"/>
  <c r="T973" i="1"/>
  <c r="T965" i="1"/>
  <c r="T957" i="1"/>
  <c r="T949" i="1"/>
  <c r="T941" i="1"/>
  <c r="T933" i="1"/>
  <c r="T925" i="1"/>
  <c r="T917" i="1"/>
  <c r="T909" i="1"/>
  <c r="T901" i="1"/>
  <c r="T893" i="1"/>
  <c r="T885" i="1"/>
  <c r="T877" i="1"/>
  <c r="T869" i="1"/>
  <c r="T861" i="1"/>
  <c r="T853" i="1"/>
  <c r="T845" i="1"/>
  <c r="T837" i="1"/>
  <c r="T829" i="1"/>
  <c r="T821" i="1"/>
  <c r="T813" i="1"/>
  <c r="T805" i="1"/>
  <c r="T797" i="1"/>
  <c r="T789" i="1"/>
  <c r="T781" i="1"/>
  <c r="T773" i="1"/>
  <c r="T761" i="1"/>
  <c r="T757" i="1"/>
  <c r="T737" i="1"/>
  <c r="T725" i="1"/>
  <c r="T709" i="1"/>
  <c r="T697" i="1"/>
  <c r="T681" i="1"/>
  <c r="T665" i="1"/>
  <c r="T649" i="1"/>
  <c r="T633" i="1"/>
  <c r="T625" i="1"/>
  <c r="T609" i="1"/>
  <c r="T597" i="1"/>
  <c r="T581" i="1"/>
  <c r="T569" i="1"/>
  <c r="T553" i="1"/>
  <c r="T537" i="1"/>
  <c r="T521" i="1"/>
  <c r="T505" i="1"/>
  <c r="T497" i="1"/>
  <c r="T481" i="1"/>
  <c r="T469" i="1"/>
  <c r="T453" i="1"/>
  <c r="T441" i="1"/>
  <c r="T425" i="1"/>
  <c r="T409" i="1"/>
  <c r="T393" i="1"/>
  <c r="T377" i="1"/>
  <c r="T369" i="1"/>
  <c r="T353" i="1"/>
  <c r="T341" i="1"/>
  <c r="T321" i="1"/>
  <c r="T305" i="1"/>
  <c r="T289" i="1"/>
  <c r="T261" i="1"/>
  <c r="T249" i="1"/>
  <c r="T233" i="1"/>
  <c r="T213" i="1"/>
  <c r="T197" i="1"/>
  <c r="T177" i="1"/>
  <c r="T169" i="1"/>
  <c r="T149" i="1"/>
  <c r="T137" i="1"/>
  <c r="T133" i="1"/>
  <c r="T121" i="1"/>
  <c r="T113" i="1"/>
  <c r="T105" i="1"/>
  <c r="T97" i="1"/>
  <c r="T85" i="1"/>
  <c r="T73" i="1"/>
  <c r="T65" i="1"/>
  <c r="T57" i="1"/>
  <c r="T49" i="1"/>
  <c r="T37" i="1"/>
  <c r="T33" i="1"/>
  <c r="T9" i="1"/>
  <c r="T5" i="1"/>
  <c r="T1000" i="1"/>
  <c r="T984" i="1"/>
  <c r="T952" i="1"/>
  <c r="T936" i="1"/>
  <c r="T904" i="1"/>
  <c r="T880" i="1"/>
  <c r="T864" i="1"/>
  <c r="T848" i="1"/>
  <c r="T824" i="1"/>
  <c r="T808" i="1"/>
  <c r="T792" i="1"/>
  <c r="T768" i="1"/>
  <c r="T716" i="1"/>
  <c r="T544" i="1"/>
  <c r="T292" i="1"/>
  <c r="T36" i="1"/>
  <c r="T705" i="1"/>
  <c r="T689" i="1"/>
  <c r="T673" i="1"/>
  <c r="T657" i="1"/>
  <c r="T645" i="1"/>
  <c r="T629" i="1"/>
  <c r="T613" i="1"/>
  <c r="T601" i="1"/>
  <c r="T593" i="1"/>
  <c r="T577" i="1"/>
  <c r="T561" i="1"/>
  <c r="T545" i="1"/>
  <c r="T529" i="1"/>
  <c r="T517" i="1"/>
  <c r="T501" i="1"/>
  <c r="T485" i="1"/>
  <c r="T473" i="1"/>
  <c r="T465" i="1"/>
  <c r="T449" i="1"/>
  <c r="T433" i="1"/>
  <c r="T417" i="1"/>
  <c r="T401" i="1"/>
  <c r="T389" i="1"/>
  <c r="T373" i="1"/>
  <c r="T357" i="1"/>
  <c r="T345" i="1"/>
  <c r="T329" i="1"/>
  <c r="T313" i="1"/>
  <c r="T293" i="1"/>
  <c r="T265" i="1"/>
  <c r="T241" i="1"/>
  <c r="T225" i="1"/>
  <c r="T201" i="1"/>
  <c r="T193" i="1"/>
  <c r="T165" i="1"/>
  <c r="T992" i="1"/>
  <c r="T976" i="1"/>
  <c r="T968" i="1"/>
  <c r="T960" i="1"/>
  <c r="T944" i="1"/>
  <c r="T928" i="1"/>
  <c r="T920" i="1"/>
  <c r="T912" i="1"/>
  <c r="T896" i="1"/>
  <c r="T888" i="1"/>
  <c r="T872" i="1"/>
  <c r="T856" i="1"/>
  <c r="T840" i="1"/>
  <c r="T832" i="1"/>
  <c r="T816" i="1"/>
  <c r="T800" i="1"/>
  <c r="T784" i="1"/>
  <c r="T776" i="1"/>
  <c r="T752" i="1"/>
  <c r="T732" i="1"/>
  <c r="T672" i="1"/>
  <c r="T416" i="1"/>
  <c r="T987" i="1"/>
  <c r="T971" i="1"/>
  <c r="T955" i="1"/>
  <c r="T939" i="1"/>
  <c r="T923" i="1"/>
  <c r="T907" i="1"/>
  <c r="T891" i="1"/>
  <c r="T875" i="1"/>
  <c r="T859" i="1"/>
  <c r="T843" i="1"/>
  <c r="T827" i="1"/>
  <c r="T811" i="1"/>
  <c r="T795" i="1"/>
  <c r="T779" i="1"/>
  <c r="T762" i="1"/>
  <c r="T726" i="1"/>
  <c r="T714" i="1"/>
  <c r="T698" i="1"/>
  <c r="T662" i="1"/>
  <c r="T650" i="1"/>
  <c r="T634" i="1"/>
  <c r="T598" i="1"/>
  <c r="T586" i="1"/>
  <c r="T570" i="1"/>
  <c r="T534" i="1"/>
  <c r="T522" i="1"/>
  <c r="T506" i="1"/>
  <c r="T470" i="1"/>
  <c r="T458" i="1"/>
  <c r="T442" i="1"/>
  <c r="T406" i="1"/>
  <c r="T394" i="1"/>
  <c r="T378" i="1"/>
  <c r="T342" i="1"/>
  <c r="T765" i="1"/>
  <c r="T749" i="1"/>
  <c r="T733" i="1"/>
  <c r="T717" i="1"/>
  <c r="T701" i="1"/>
  <c r="T685" i="1"/>
  <c r="T669" i="1"/>
  <c r="T653" i="1"/>
  <c r="T637" i="1"/>
  <c r="T621" i="1"/>
  <c r="T605" i="1"/>
  <c r="T589" i="1"/>
  <c r="T573" i="1"/>
  <c r="T557" i="1"/>
  <c r="T541" i="1"/>
  <c r="T525" i="1"/>
  <c r="T509" i="1"/>
  <c r="T493" i="1"/>
  <c r="T477" i="1"/>
  <c r="T461" i="1"/>
  <c r="T445" i="1"/>
  <c r="T429" i="1"/>
  <c r="T413" i="1"/>
  <c r="T397" i="1"/>
  <c r="T381" i="1"/>
  <c r="T365" i="1"/>
  <c r="T349" i="1"/>
  <c r="T337" i="1"/>
  <c r="T309" i="1"/>
  <c r="T281" i="1"/>
  <c r="T273" i="1"/>
  <c r="T245" i="1"/>
  <c r="T217" i="1"/>
  <c r="T209" i="1"/>
  <c r="T181" i="1"/>
  <c r="T153" i="1"/>
  <c r="T145" i="1"/>
  <c r="T117" i="1"/>
  <c r="T89" i="1"/>
  <c r="T81" i="1"/>
  <c r="T53" i="1"/>
  <c r="T25" i="1"/>
  <c r="T17" i="1"/>
  <c r="T988" i="1"/>
  <c r="T972" i="1"/>
  <c r="T956" i="1"/>
  <c r="T940" i="1"/>
  <c r="T924" i="1"/>
  <c r="T908" i="1"/>
  <c r="T892" i="1"/>
  <c r="T876" i="1"/>
  <c r="T860" i="1"/>
  <c r="T836" i="1"/>
  <c r="T820" i="1"/>
  <c r="T804" i="1"/>
  <c r="T788" i="1"/>
  <c r="T772" i="1"/>
  <c r="T764" i="1"/>
  <c r="T756" i="1"/>
  <c r="T744" i="1"/>
  <c r="T724" i="1"/>
  <c r="T712" i="1"/>
  <c r="T704" i="1"/>
  <c r="T696" i="1"/>
  <c r="T656" i="1"/>
  <c r="T636" i="1"/>
  <c r="T592" i="1"/>
  <c r="T572" i="1"/>
  <c r="T528" i="1"/>
  <c r="T508" i="1"/>
  <c r="T464" i="1"/>
  <c r="T444" i="1"/>
  <c r="T428" i="1"/>
  <c r="T380" i="1"/>
  <c r="T336" i="1"/>
  <c r="T272" i="1"/>
  <c r="T228" i="1"/>
  <c r="T172" i="1"/>
  <c r="T156" i="1"/>
  <c r="T128" i="1"/>
  <c r="T80" i="1"/>
  <c r="T16" i="1"/>
  <c r="T999" i="1"/>
  <c r="T991" i="1"/>
  <c r="T983" i="1"/>
  <c r="T975" i="1"/>
  <c r="T967" i="1"/>
  <c r="T959" i="1"/>
  <c r="T951" i="1"/>
  <c r="T943" i="1"/>
  <c r="T935" i="1"/>
  <c r="T927" i="1"/>
  <c r="T919" i="1"/>
  <c r="T911" i="1"/>
  <c r="T903" i="1"/>
  <c r="T895" i="1"/>
  <c r="T887" i="1"/>
  <c r="T879" i="1"/>
  <c r="T871" i="1"/>
  <c r="T863" i="1"/>
  <c r="T855" i="1"/>
  <c r="T847" i="1"/>
  <c r="T839" i="1"/>
  <c r="T831" i="1"/>
  <c r="T823" i="1"/>
  <c r="T815" i="1"/>
  <c r="T807" i="1"/>
  <c r="T799" i="1"/>
  <c r="T791" i="1"/>
  <c r="T783" i="1"/>
  <c r="T775" i="1"/>
  <c r="T767" i="1"/>
  <c r="T763" i="1"/>
  <c r="T759" i="1"/>
  <c r="T755" i="1"/>
  <c r="T751" i="1"/>
  <c r="T747" i="1"/>
  <c r="T743" i="1"/>
  <c r="T739" i="1"/>
  <c r="T735" i="1"/>
  <c r="T731" i="1"/>
  <c r="T727" i="1"/>
  <c r="T335" i="1"/>
  <c r="T299" i="1"/>
  <c r="T287" i="1"/>
  <c r="T263" i="1"/>
  <c r="T251" i="1"/>
  <c r="T235" i="1"/>
  <c r="T215" i="1"/>
  <c r="T199" i="1"/>
  <c r="T187" i="1"/>
  <c r="T151" i="1"/>
  <c r="T143" i="1"/>
  <c r="T95" i="1"/>
  <c r="T79" i="1"/>
  <c r="T43" i="1"/>
  <c r="T31" i="1"/>
  <c r="T7" i="1"/>
  <c r="T996" i="1"/>
  <c r="T980" i="1"/>
  <c r="T964" i="1"/>
  <c r="T948" i="1"/>
  <c r="T932" i="1"/>
  <c r="T916" i="1"/>
  <c r="T900" i="1"/>
  <c r="T884" i="1"/>
  <c r="T868" i="1"/>
  <c r="T852" i="1"/>
  <c r="T844" i="1"/>
  <c r="T828" i="1"/>
  <c r="T812" i="1"/>
  <c r="T796" i="1"/>
  <c r="T780" i="1"/>
  <c r="T760" i="1"/>
  <c r="T748" i="1"/>
  <c r="T740" i="1"/>
  <c r="T728" i="1"/>
  <c r="T720" i="1"/>
  <c r="T708" i="1"/>
  <c r="T700" i="1"/>
  <c r="T684" i="1"/>
  <c r="T640" i="1"/>
  <c r="T620" i="1"/>
  <c r="T576" i="1"/>
  <c r="T556" i="1"/>
  <c r="T512" i="1"/>
  <c r="T492" i="1"/>
  <c r="T448" i="1"/>
  <c r="T400" i="1"/>
  <c r="T384" i="1"/>
  <c r="T364" i="1"/>
  <c r="T308" i="1"/>
  <c r="T236" i="1"/>
  <c r="T192" i="1"/>
  <c r="T164" i="1"/>
  <c r="T116" i="1"/>
  <c r="T92" i="1"/>
  <c r="T52" i="1"/>
  <c r="T998" i="1"/>
  <c r="T994" i="1"/>
  <c r="T990" i="1"/>
  <c r="T986" i="1"/>
  <c r="T982" i="1"/>
  <c r="T978" i="1"/>
  <c r="T974" i="1"/>
  <c r="T970" i="1"/>
  <c r="T966" i="1"/>
  <c r="T962" i="1"/>
  <c r="T958" i="1"/>
  <c r="T954" i="1"/>
  <c r="T950" i="1"/>
  <c r="T946" i="1"/>
  <c r="T942" i="1"/>
  <c r="T938" i="1"/>
  <c r="T934" i="1"/>
  <c r="T930" i="1"/>
  <c r="T926" i="1"/>
  <c r="T922" i="1"/>
  <c r="T918" i="1"/>
  <c r="T914" i="1"/>
  <c r="T910" i="1"/>
  <c r="T906" i="1"/>
  <c r="T902" i="1"/>
  <c r="T898" i="1"/>
  <c r="T894" i="1"/>
  <c r="T890" i="1"/>
  <c r="T886" i="1"/>
  <c r="T882" i="1"/>
  <c r="T878" i="1"/>
  <c r="T874" i="1"/>
  <c r="T870" i="1"/>
  <c r="T866" i="1"/>
  <c r="T862" i="1"/>
  <c r="T858" i="1"/>
  <c r="T854" i="1"/>
  <c r="T850" i="1"/>
  <c r="T846" i="1"/>
  <c r="T842" i="1"/>
  <c r="T838" i="1"/>
  <c r="T834" i="1"/>
  <c r="T830" i="1"/>
  <c r="T826" i="1"/>
  <c r="T822" i="1"/>
  <c r="T818" i="1"/>
  <c r="T814" i="1"/>
  <c r="T810" i="1"/>
  <c r="T806" i="1"/>
  <c r="T802" i="1"/>
  <c r="T798" i="1"/>
  <c r="T794" i="1"/>
  <c r="T790" i="1"/>
  <c r="T786" i="1"/>
  <c r="T782" i="1"/>
  <c r="T778" i="1"/>
  <c r="T774" i="1"/>
  <c r="T770" i="1"/>
  <c r="T766" i="1"/>
  <c r="T758" i="1"/>
  <c r="T754" i="1"/>
  <c r="T750" i="1"/>
  <c r="T746" i="1"/>
  <c r="T738" i="1"/>
  <c r="T734" i="1"/>
  <c r="T730" i="1"/>
  <c r="T722" i="1"/>
  <c r="T718" i="1"/>
  <c r="T710" i="1"/>
  <c r="T706" i="1"/>
  <c r="T702" i="1"/>
  <c r="T694" i="1"/>
  <c r="T690" i="1"/>
  <c r="T686" i="1"/>
  <c r="T682" i="1"/>
  <c r="T674" i="1"/>
  <c r="T670" i="1"/>
  <c r="T666" i="1"/>
  <c r="T658" i="1"/>
  <c r="T654" i="1"/>
  <c r="T646" i="1"/>
  <c r="T642" i="1"/>
  <c r="T638" i="1"/>
  <c r="T630" i="1"/>
  <c r="T626" i="1"/>
  <c r="T622" i="1"/>
  <c r="T618" i="1"/>
  <c r="T610" i="1"/>
  <c r="T606" i="1"/>
  <c r="T602" i="1"/>
  <c r="T594" i="1"/>
  <c r="T590" i="1"/>
  <c r="T582" i="1"/>
  <c r="T578" i="1"/>
  <c r="T574" i="1"/>
  <c r="T566" i="1"/>
  <c r="T562" i="1"/>
  <c r="T558" i="1"/>
  <c r="T554" i="1"/>
  <c r="T546" i="1"/>
  <c r="T542" i="1"/>
  <c r="T538" i="1"/>
  <c r="T530" i="1"/>
  <c r="T526" i="1"/>
  <c r="T518" i="1"/>
  <c r="T514" i="1"/>
  <c r="T510" i="1"/>
  <c r="T502" i="1"/>
  <c r="T498" i="1"/>
  <c r="T494" i="1"/>
  <c r="T490" i="1"/>
  <c r="T482" i="1"/>
  <c r="T478" i="1"/>
  <c r="T474" i="1"/>
  <c r="T466" i="1"/>
  <c r="T462" i="1"/>
  <c r="T454" i="1"/>
  <c r="T450" i="1"/>
  <c r="T446" i="1"/>
  <c r="T438" i="1"/>
  <c r="T434" i="1"/>
  <c r="T430" i="1"/>
  <c r="T426" i="1"/>
  <c r="T418" i="1"/>
  <c r="T414" i="1"/>
  <c r="T410" i="1"/>
  <c r="T402" i="1"/>
  <c r="T398" i="1"/>
  <c r="T390" i="1"/>
  <c r="T386" i="1"/>
  <c r="T382" i="1"/>
  <c r="T374" i="1"/>
  <c r="T370" i="1"/>
  <c r="T366" i="1"/>
  <c r="T362" i="1"/>
  <c r="T354" i="1"/>
  <c r="T350" i="1"/>
  <c r="T346" i="1"/>
  <c r="T338" i="1"/>
  <c r="T334" i="1"/>
  <c r="T330" i="1"/>
  <c r="T326" i="1"/>
  <c r="T322" i="1"/>
  <c r="T318" i="1"/>
  <c r="T314" i="1"/>
  <c r="T310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692" i="1"/>
  <c r="T680" i="1"/>
  <c r="T676" i="1"/>
  <c r="T664" i="1"/>
  <c r="T660" i="1"/>
  <c r="T648" i="1"/>
  <c r="T644" i="1"/>
  <c r="T632" i="1"/>
  <c r="T628" i="1"/>
  <c r="T616" i="1"/>
  <c r="T612" i="1"/>
  <c r="T600" i="1"/>
  <c r="T596" i="1"/>
  <c r="T584" i="1"/>
  <c r="T580" i="1"/>
  <c r="T568" i="1"/>
  <c r="T564" i="1"/>
  <c r="T552" i="1"/>
  <c r="T548" i="1"/>
  <c r="T536" i="1"/>
  <c r="T532" i="1"/>
  <c r="T520" i="1"/>
  <c r="T516" i="1"/>
  <c r="T504" i="1"/>
  <c r="T500" i="1"/>
  <c r="T488" i="1"/>
  <c r="T484" i="1"/>
  <c r="T472" i="1"/>
  <c r="T468" i="1"/>
  <c r="T456" i="1"/>
  <c r="T452" i="1"/>
  <c r="T440" i="1"/>
  <c r="T436" i="1"/>
  <c r="T424" i="1"/>
  <c r="T420" i="1"/>
  <c r="T408" i="1"/>
  <c r="T404" i="1"/>
  <c r="T392" i="1"/>
  <c r="T388" i="1"/>
  <c r="T376" i="1"/>
  <c r="T372" i="1"/>
  <c r="T360" i="1"/>
  <c r="T356" i="1"/>
  <c r="T344" i="1"/>
  <c r="T340" i="1"/>
  <c r="T332" i="1"/>
  <c r="T328" i="1"/>
  <c r="T324" i="1"/>
  <c r="T316" i="1"/>
  <c r="T312" i="1"/>
  <c r="T304" i="1"/>
  <c r="T296" i="1"/>
  <c r="T288" i="1"/>
  <c r="T280" i="1"/>
  <c r="T276" i="1"/>
  <c r="T268" i="1"/>
  <c r="T264" i="1"/>
  <c r="T260" i="1"/>
  <c r="T252" i="1"/>
  <c r="T248" i="1"/>
  <c r="T240" i="1"/>
  <c r="T232" i="1"/>
  <c r="T224" i="1"/>
  <c r="T216" i="1"/>
  <c r="T212" i="1"/>
  <c r="T204" i="1"/>
  <c r="T200" i="1"/>
  <c r="T196" i="1"/>
  <c r="T188" i="1"/>
  <c r="T184" i="1"/>
  <c r="T176" i="1"/>
  <c r="T168" i="1"/>
  <c r="T160" i="1"/>
  <c r="T152" i="1"/>
  <c r="T148" i="1"/>
  <c r="T140" i="1"/>
  <c r="T136" i="1"/>
  <c r="T132" i="1"/>
  <c r="T124" i="1"/>
  <c r="T120" i="1"/>
  <c r="T112" i="1"/>
  <c r="T104" i="1"/>
  <c r="T96" i="1"/>
  <c r="T88" i="1"/>
  <c r="T84" i="1"/>
  <c r="T76" i="1"/>
  <c r="T72" i="1"/>
  <c r="T68" i="1"/>
  <c r="T60" i="1"/>
  <c r="T56" i="1"/>
  <c r="T48" i="1"/>
  <c r="T40" i="1"/>
  <c r="T32" i="1"/>
  <c r="T24" i="1"/>
  <c r="T20" i="1"/>
  <c r="T12" i="1"/>
  <c r="T8" i="1"/>
  <c r="T4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1" i="1"/>
  <c r="T323" i="1"/>
  <c r="T319" i="1"/>
  <c r="T311" i="1"/>
  <c r="T307" i="1"/>
  <c r="T303" i="1"/>
  <c r="T295" i="1"/>
  <c r="T291" i="1"/>
  <c r="T283" i="1"/>
  <c r="T275" i="1"/>
  <c r="T267" i="1"/>
  <c r="T259" i="1"/>
  <c r="T255" i="1"/>
  <c r="T247" i="1"/>
  <c r="T243" i="1"/>
  <c r="T239" i="1"/>
  <c r="T231" i="1"/>
  <c r="T227" i="1"/>
  <c r="T219" i="1"/>
  <c r="T211" i="1"/>
  <c r="T203" i="1"/>
  <c r="T195" i="1"/>
  <c r="T191" i="1"/>
  <c r="T183" i="1"/>
  <c r="T179" i="1"/>
  <c r="T175" i="1"/>
  <c r="T167" i="1"/>
  <c r="T163" i="1"/>
  <c r="T155" i="1"/>
  <c r="T147" i="1"/>
  <c r="T139" i="1"/>
  <c r="T131" i="1"/>
  <c r="T127" i="1"/>
  <c r="T119" i="1"/>
  <c r="T115" i="1"/>
  <c r="T111" i="1"/>
  <c r="T103" i="1"/>
  <c r="T99" i="1"/>
  <c r="T91" i="1"/>
  <c r="T83" i="1"/>
  <c r="T75" i="1"/>
  <c r="T67" i="1"/>
  <c r="T63" i="1"/>
  <c r="T55" i="1"/>
  <c r="T51" i="1"/>
  <c r="T47" i="1"/>
  <c r="T39" i="1"/>
  <c r="T35" i="1"/>
  <c r="T27" i="1"/>
  <c r="T19" i="1"/>
  <c r="T11" i="1"/>
  <c r="T3" i="1"/>
  <c r="T102" i="1"/>
  <c r="T98" i="1"/>
  <c r="T90" i="1"/>
  <c r="T82" i="1"/>
  <c r="T74" i="1"/>
  <c r="T66" i="1"/>
  <c r="T58" i="1"/>
  <c r="T54" i="1"/>
  <c r="T46" i="1"/>
  <c r="T38" i="1"/>
  <c r="T30" i="1"/>
  <c r="T22" i="1"/>
  <c r="T14" i="1"/>
  <c r="T6" i="1"/>
  <c r="T106" i="1"/>
  <c r="T94" i="1"/>
  <c r="T86" i="1"/>
  <c r="T78" i="1"/>
  <c r="T70" i="1"/>
  <c r="T62" i="1"/>
  <c r="T50" i="1"/>
  <c r="T42" i="1"/>
  <c r="T34" i="1"/>
  <c r="T26" i="1"/>
  <c r="T18" i="1"/>
  <c r="T10" i="1"/>
  <c r="T2" i="1"/>
  <c r="T333" i="1"/>
  <c r="T317" i="1"/>
  <c r="T301" i="1"/>
  <c r="T285" i="1"/>
  <c r="T269" i="1"/>
  <c r="T253" i="1"/>
  <c r="T237" i="1"/>
  <c r="T221" i="1"/>
  <c r="T205" i="1"/>
  <c r="T189" i="1"/>
  <c r="T173" i="1"/>
  <c r="T157" i="1"/>
  <c r="T141" i="1"/>
  <c r="T125" i="1"/>
  <c r="T109" i="1"/>
  <c r="T93" i="1"/>
  <c r="T77" i="1"/>
  <c r="T61" i="1"/>
  <c r="T45" i="1"/>
  <c r="T29" i="1"/>
  <c r="T13" i="1"/>
</calcChain>
</file>

<file path=xl/sharedStrings.xml><?xml version="1.0" encoding="utf-8"?>
<sst xmlns="http://schemas.openxmlformats.org/spreadsheetml/2006/main" count="7104" uniqueCount="2079">
  <si>
    <t>Loan ID</t>
  </si>
  <si>
    <t>Issue Date</t>
  </si>
  <si>
    <t>Borrower ID</t>
  </si>
  <si>
    <t>State</t>
  </si>
  <si>
    <t>Loan Amount</t>
  </si>
  <si>
    <t>Interest Rate</t>
  </si>
  <si>
    <t>Term (Months)</t>
  </si>
  <si>
    <t>Loan Status</t>
  </si>
  <si>
    <t>Loan Grade</t>
  </si>
  <si>
    <t>Loan Intent</t>
  </si>
  <si>
    <t>Annual Income</t>
  </si>
  <si>
    <t>Home Ownership</t>
  </si>
  <si>
    <t>DTI</t>
  </si>
  <si>
    <t>LTV</t>
  </si>
  <si>
    <t>Total Payments Received</t>
  </si>
  <si>
    <t>Recovery Amount</t>
  </si>
  <si>
    <t>L0001</t>
  </si>
  <si>
    <t>B0001</t>
  </si>
  <si>
    <t>OH</t>
  </si>
  <si>
    <t>Fully Paid</t>
  </si>
  <si>
    <t>A</t>
  </si>
  <si>
    <t>small business</t>
  </si>
  <si>
    <t>OWN</t>
  </si>
  <si>
    <t>L0002</t>
  </si>
  <si>
    <t>B0002</t>
  </si>
  <si>
    <t>PA</t>
  </si>
  <si>
    <t>Current</t>
  </si>
  <si>
    <t>D</t>
  </si>
  <si>
    <t>credit card</t>
  </si>
  <si>
    <t>MORTGAGE</t>
  </si>
  <si>
    <t>L0003</t>
  </si>
  <si>
    <t>B0003</t>
  </si>
  <si>
    <t>home improvement</t>
  </si>
  <si>
    <t>RENT</t>
  </si>
  <si>
    <t>L0004</t>
  </si>
  <si>
    <t>B0004</t>
  </si>
  <si>
    <t>F</t>
  </si>
  <si>
    <t>other</t>
  </si>
  <si>
    <t>L0005</t>
  </si>
  <si>
    <t>B0005</t>
  </si>
  <si>
    <t>NY</t>
  </si>
  <si>
    <t>G</t>
  </si>
  <si>
    <t>L0006</t>
  </si>
  <si>
    <t>B0006</t>
  </si>
  <si>
    <t>L0007</t>
  </si>
  <si>
    <t>B0007</t>
  </si>
  <si>
    <t>MI</t>
  </si>
  <si>
    <t>debt consolidation</t>
  </si>
  <si>
    <t>L0008</t>
  </si>
  <si>
    <t>B0008</t>
  </si>
  <si>
    <t>NC</t>
  </si>
  <si>
    <t>L0009</t>
  </si>
  <si>
    <t>B0009</t>
  </si>
  <si>
    <t>GA</t>
  </si>
  <si>
    <t>L0010</t>
  </si>
  <si>
    <t>B0010</t>
  </si>
  <si>
    <t>IL</t>
  </si>
  <si>
    <t>B</t>
  </si>
  <si>
    <t>L0011</t>
  </si>
  <si>
    <t>B0011</t>
  </si>
  <si>
    <t>L0012</t>
  </si>
  <si>
    <t>B0012</t>
  </si>
  <si>
    <t>L0013</t>
  </si>
  <si>
    <t>B0013</t>
  </si>
  <si>
    <t>CA</t>
  </si>
  <si>
    <t>L0014</t>
  </si>
  <si>
    <t>B0014</t>
  </si>
  <si>
    <t>L0015</t>
  </si>
  <si>
    <t>B0015</t>
  </si>
  <si>
    <t>L0016</t>
  </si>
  <si>
    <t>B0016</t>
  </si>
  <si>
    <t>FL</t>
  </si>
  <si>
    <t>C</t>
  </si>
  <si>
    <t>L0017</t>
  </si>
  <si>
    <t>B0017</t>
  </si>
  <si>
    <t>TX</t>
  </si>
  <si>
    <t>L0018</t>
  </si>
  <si>
    <t>B0018</t>
  </si>
  <si>
    <t>L0019</t>
  </si>
  <si>
    <t>B0019</t>
  </si>
  <si>
    <t>Charged Off</t>
  </si>
  <si>
    <t>L0020</t>
  </si>
  <si>
    <t>B0020</t>
  </si>
  <si>
    <t>E</t>
  </si>
  <si>
    <t>L0021</t>
  </si>
  <si>
    <t>B0021</t>
  </si>
  <si>
    <t>L0022</t>
  </si>
  <si>
    <t>B0022</t>
  </si>
  <si>
    <t>L0023</t>
  </si>
  <si>
    <t>B0023</t>
  </si>
  <si>
    <t>L0024</t>
  </si>
  <si>
    <t>B0024</t>
  </si>
  <si>
    <t>L0025</t>
  </si>
  <si>
    <t>B0025</t>
  </si>
  <si>
    <t>L0026</t>
  </si>
  <si>
    <t>B0026</t>
  </si>
  <si>
    <t>L0027</t>
  </si>
  <si>
    <t>B0027</t>
  </si>
  <si>
    <t>L0028</t>
  </si>
  <si>
    <t>B0028</t>
  </si>
  <si>
    <t>L0029</t>
  </si>
  <si>
    <t>B0029</t>
  </si>
  <si>
    <t>L0030</t>
  </si>
  <si>
    <t>B0030</t>
  </si>
  <si>
    <t>L0031</t>
  </si>
  <si>
    <t>B0031</t>
  </si>
  <si>
    <t>L0032</t>
  </si>
  <si>
    <t>B0032</t>
  </si>
  <si>
    <t>L0033</t>
  </si>
  <si>
    <t>B0033</t>
  </si>
  <si>
    <t>L0034</t>
  </si>
  <si>
    <t>B0034</t>
  </si>
  <si>
    <t>L0035</t>
  </si>
  <si>
    <t>B0035</t>
  </si>
  <si>
    <t>L0036</t>
  </si>
  <si>
    <t>B0036</t>
  </si>
  <si>
    <t>L0037</t>
  </si>
  <si>
    <t>B0037</t>
  </si>
  <si>
    <t>L0038</t>
  </si>
  <si>
    <t>B0038</t>
  </si>
  <si>
    <t>L0039</t>
  </si>
  <si>
    <t>B0039</t>
  </si>
  <si>
    <t>L0040</t>
  </si>
  <si>
    <t>B0040</t>
  </si>
  <si>
    <t>L0041</t>
  </si>
  <si>
    <t>B0041</t>
  </si>
  <si>
    <t>L0042</t>
  </si>
  <si>
    <t>B0042</t>
  </si>
  <si>
    <t>L0043</t>
  </si>
  <si>
    <t>B0043</t>
  </si>
  <si>
    <t>L0044</t>
  </si>
  <si>
    <t>B0044</t>
  </si>
  <si>
    <t>L0045</t>
  </si>
  <si>
    <t>B0045</t>
  </si>
  <si>
    <t>L0046</t>
  </si>
  <si>
    <t>B0046</t>
  </si>
  <si>
    <t>L0047</t>
  </si>
  <si>
    <t>B0047</t>
  </si>
  <si>
    <t>L0048</t>
  </si>
  <si>
    <t>B0048</t>
  </si>
  <si>
    <t>L0049</t>
  </si>
  <si>
    <t>B0049</t>
  </si>
  <si>
    <t>L0050</t>
  </si>
  <si>
    <t>B0050</t>
  </si>
  <si>
    <t>L0051</t>
  </si>
  <si>
    <t>B0051</t>
  </si>
  <si>
    <t>L0052</t>
  </si>
  <si>
    <t>B0052</t>
  </si>
  <si>
    <t>L0053</t>
  </si>
  <si>
    <t>B0053</t>
  </si>
  <si>
    <t>L0054</t>
  </si>
  <si>
    <t>B0054</t>
  </si>
  <si>
    <t>L0055</t>
  </si>
  <si>
    <t>B0055</t>
  </si>
  <si>
    <t>L0056</t>
  </si>
  <si>
    <t>B0056</t>
  </si>
  <si>
    <t>L0057</t>
  </si>
  <si>
    <t>B0057</t>
  </si>
  <si>
    <t>L0058</t>
  </si>
  <si>
    <t>B0058</t>
  </si>
  <si>
    <t>L0059</t>
  </si>
  <si>
    <t>B0059</t>
  </si>
  <si>
    <t>L0060</t>
  </si>
  <si>
    <t>B0060</t>
  </si>
  <si>
    <t>L0061</t>
  </si>
  <si>
    <t>B0061</t>
  </si>
  <si>
    <t>L0062</t>
  </si>
  <si>
    <t>B0062</t>
  </si>
  <si>
    <t>L0063</t>
  </si>
  <si>
    <t>B0063</t>
  </si>
  <si>
    <t>L0064</t>
  </si>
  <si>
    <t>B0064</t>
  </si>
  <si>
    <t>L0065</t>
  </si>
  <si>
    <t>B0065</t>
  </si>
  <si>
    <t>L0066</t>
  </si>
  <si>
    <t>B0066</t>
  </si>
  <si>
    <t>L0067</t>
  </si>
  <si>
    <t>B0067</t>
  </si>
  <si>
    <t>L0068</t>
  </si>
  <si>
    <t>B0068</t>
  </si>
  <si>
    <t>L0069</t>
  </si>
  <si>
    <t>B0069</t>
  </si>
  <si>
    <t>L0070</t>
  </si>
  <si>
    <t>B0070</t>
  </si>
  <si>
    <t>L0071</t>
  </si>
  <si>
    <t>B0071</t>
  </si>
  <si>
    <t>L0072</t>
  </si>
  <si>
    <t>B0072</t>
  </si>
  <si>
    <t>L0073</t>
  </si>
  <si>
    <t>B0073</t>
  </si>
  <si>
    <t>L0074</t>
  </si>
  <si>
    <t>B0074</t>
  </si>
  <si>
    <t>L0075</t>
  </si>
  <si>
    <t>B0075</t>
  </si>
  <si>
    <t>L0076</t>
  </si>
  <si>
    <t>B0076</t>
  </si>
  <si>
    <t>L0077</t>
  </si>
  <si>
    <t>B0077</t>
  </si>
  <si>
    <t>L0078</t>
  </si>
  <si>
    <t>B0078</t>
  </si>
  <si>
    <t>L0079</t>
  </si>
  <si>
    <t>B0079</t>
  </si>
  <si>
    <t>L0080</t>
  </si>
  <si>
    <t>B0080</t>
  </si>
  <si>
    <t>L0081</t>
  </si>
  <si>
    <t>B0081</t>
  </si>
  <si>
    <t>L0082</t>
  </si>
  <si>
    <t>B0082</t>
  </si>
  <si>
    <t>L0083</t>
  </si>
  <si>
    <t>B0083</t>
  </si>
  <si>
    <t>L0084</t>
  </si>
  <si>
    <t>B0084</t>
  </si>
  <si>
    <t>L0085</t>
  </si>
  <si>
    <t>B0085</t>
  </si>
  <si>
    <t>L0086</t>
  </si>
  <si>
    <t>B0086</t>
  </si>
  <si>
    <t>L0087</t>
  </si>
  <si>
    <t>B0087</t>
  </si>
  <si>
    <t>L0088</t>
  </si>
  <si>
    <t>B0088</t>
  </si>
  <si>
    <t>L0089</t>
  </si>
  <si>
    <t>B0089</t>
  </si>
  <si>
    <t>L0090</t>
  </si>
  <si>
    <t>B0090</t>
  </si>
  <si>
    <t>L0091</t>
  </si>
  <si>
    <t>B0091</t>
  </si>
  <si>
    <t>L0092</t>
  </si>
  <si>
    <t>B0092</t>
  </si>
  <si>
    <t>L0093</t>
  </si>
  <si>
    <t>B0093</t>
  </si>
  <si>
    <t>L0094</t>
  </si>
  <si>
    <t>B0094</t>
  </si>
  <si>
    <t>L0095</t>
  </si>
  <si>
    <t>B0095</t>
  </si>
  <si>
    <t>L0096</t>
  </si>
  <si>
    <t>B0096</t>
  </si>
  <si>
    <t>L0097</t>
  </si>
  <si>
    <t>B0097</t>
  </si>
  <si>
    <t>L0098</t>
  </si>
  <si>
    <t>B0098</t>
  </si>
  <si>
    <t>L0099</t>
  </si>
  <si>
    <t>B0099</t>
  </si>
  <si>
    <t>L0100</t>
  </si>
  <si>
    <t>B0100</t>
  </si>
  <si>
    <t>L0101</t>
  </si>
  <si>
    <t>B0101</t>
  </si>
  <si>
    <t>L0102</t>
  </si>
  <si>
    <t>B0102</t>
  </si>
  <si>
    <t>L0103</t>
  </si>
  <si>
    <t>B0103</t>
  </si>
  <si>
    <t>L0104</t>
  </si>
  <si>
    <t>B0104</t>
  </si>
  <si>
    <t>L0105</t>
  </si>
  <si>
    <t>B0105</t>
  </si>
  <si>
    <t>L0106</t>
  </si>
  <si>
    <t>B0106</t>
  </si>
  <si>
    <t>L0107</t>
  </si>
  <si>
    <t>B0107</t>
  </si>
  <si>
    <t>L0108</t>
  </si>
  <si>
    <t>B0108</t>
  </si>
  <si>
    <t>L0109</t>
  </si>
  <si>
    <t>B0109</t>
  </si>
  <si>
    <t>L0110</t>
  </si>
  <si>
    <t>B0110</t>
  </si>
  <si>
    <t>L0111</t>
  </si>
  <si>
    <t>B0111</t>
  </si>
  <si>
    <t>L0112</t>
  </si>
  <si>
    <t>B0112</t>
  </si>
  <si>
    <t>L0113</t>
  </si>
  <si>
    <t>B0113</t>
  </si>
  <si>
    <t>L0114</t>
  </si>
  <si>
    <t>B0114</t>
  </si>
  <si>
    <t>L0115</t>
  </si>
  <si>
    <t>B0115</t>
  </si>
  <si>
    <t>L0116</t>
  </si>
  <si>
    <t>B0116</t>
  </si>
  <si>
    <t>L0117</t>
  </si>
  <si>
    <t>B0117</t>
  </si>
  <si>
    <t>L0118</t>
  </si>
  <si>
    <t>B0118</t>
  </si>
  <si>
    <t>L0119</t>
  </si>
  <si>
    <t>B0119</t>
  </si>
  <si>
    <t>L0120</t>
  </si>
  <si>
    <t>B0120</t>
  </si>
  <si>
    <t>L0121</t>
  </si>
  <si>
    <t>B0121</t>
  </si>
  <si>
    <t>L0122</t>
  </si>
  <si>
    <t>B0122</t>
  </si>
  <si>
    <t>L0123</t>
  </si>
  <si>
    <t>B0123</t>
  </si>
  <si>
    <t>L0124</t>
  </si>
  <si>
    <t>B0124</t>
  </si>
  <si>
    <t>L0125</t>
  </si>
  <si>
    <t>B0125</t>
  </si>
  <si>
    <t>L0126</t>
  </si>
  <si>
    <t>B0126</t>
  </si>
  <si>
    <t>L0127</t>
  </si>
  <si>
    <t>B0127</t>
  </si>
  <si>
    <t>L0128</t>
  </si>
  <si>
    <t>B0128</t>
  </si>
  <si>
    <t>L0129</t>
  </si>
  <si>
    <t>B0129</t>
  </si>
  <si>
    <t>L0130</t>
  </si>
  <si>
    <t>B0130</t>
  </si>
  <si>
    <t>L0131</t>
  </si>
  <si>
    <t>B0131</t>
  </si>
  <si>
    <t>L0132</t>
  </si>
  <si>
    <t>B0132</t>
  </si>
  <si>
    <t>L0133</t>
  </si>
  <si>
    <t>B0133</t>
  </si>
  <si>
    <t>L0134</t>
  </si>
  <si>
    <t>B0134</t>
  </si>
  <si>
    <t>L0135</t>
  </si>
  <si>
    <t>B0135</t>
  </si>
  <si>
    <t>In Grace Period</t>
  </si>
  <si>
    <t>L0136</t>
  </si>
  <si>
    <t>B0136</t>
  </si>
  <si>
    <t>L0137</t>
  </si>
  <si>
    <t>B0137</t>
  </si>
  <si>
    <t>L0138</t>
  </si>
  <si>
    <t>B0138</t>
  </si>
  <si>
    <t>L0139</t>
  </si>
  <si>
    <t>B0139</t>
  </si>
  <si>
    <t>L0140</t>
  </si>
  <si>
    <t>B0140</t>
  </si>
  <si>
    <t>L0141</t>
  </si>
  <si>
    <t>B0141</t>
  </si>
  <si>
    <t>L0142</t>
  </si>
  <si>
    <t>B0142</t>
  </si>
  <si>
    <t>L0143</t>
  </si>
  <si>
    <t>B0143</t>
  </si>
  <si>
    <t>L0144</t>
  </si>
  <si>
    <t>B0144</t>
  </si>
  <si>
    <t>L0145</t>
  </si>
  <si>
    <t>B0145</t>
  </si>
  <si>
    <t>L0146</t>
  </si>
  <si>
    <t>B0146</t>
  </si>
  <si>
    <t>L0147</t>
  </si>
  <si>
    <t>B0147</t>
  </si>
  <si>
    <t>L0148</t>
  </si>
  <si>
    <t>B0148</t>
  </si>
  <si>
    <t>L0149</t>
  </si>
  <si>
    <t>B0149</t>
  </si>
  <si>
    <t>L0150</t>
  </si>
  <si>
    <t>B0150</t>
  </si>
  <si>
    <t>L0151</t>
  </si>
  <si>
    <t>B0151</t>
  </si>
  <si>
    <t>L0152</t>
  </si>
  <si>
    <t>B0152</t>
  </si>
  <si>
    <t>L0153</t>
  </si>
  <si>
    <t>B0153</t>
  </si>
  <si>
    <t>L0154</t>
  </si>
  <si>
    <t>B0154</t>
  </si>
  <si>
    <t>L0155</t>
  </si>
  <si>
    <t>B0155</t>
  </si>
  <si>
    <t>L0156</t>
  </si>
  <si>
    <t>B0156</t>
  </si>
  <si>
    <t>L0157</t>
  </si>
  <si>
    <t>B0157</t>
  </si>
  <si>
    <t>L0158</t>
  </si>
  <si>
    <t>B0158</t>
  </si>
  <si>
    <t>L0159</t>
  </si>
  <si>
    <t>B0159</t>
  </si>
  <si>
    <t>L0160</t>
  </si>
  <si>
    <t>B0160</t>
  </si>
  <si>
    <t>L0161</t>
  </si>
  <si>
    <t>B0161</t>
  </si>
  <si>
    <t>L0162</t>
  </si>
  <si>
    <t>B0162</t>
  </si>
  <si>
    <t>L0163</t>
  </si>
  <si>
    <t>B0163</t>
  </si>
  <si>
    <t>L0164</t>
  </si>
  <si>
    <t>B0164</t>
  </si>
  <si>
    <t>L0165</t>
  </si>
  <si>
    <t>B0165</t>
  </si>
  <si>
    <t>L0166</t>
  </si>
  <si>
    <t>B0166</t>
  </si>
  <si>
    <t>L0167</t>
  </si>
  <si>
    <t>B0167</t>
  </si>
  <si>
    <t>L0168</t>
  </si>
  <si>
    <t>B0168</t>
  </si>
  <si>
    <t>L0169</t>
  </si>
  <si>
    <t>B0169</t>
  </si>
  <si>
    <t>L0170</t>
  </si>
  <si>
    <t>B0170</t>
  </si>
  <si>
    <t>L0171</t>
  </si>
  <si>
    <t>B0171</t>
  </si>
  <si>
    <t>L0172</t>
  </si>
  <si>
    <t>B0172</t>
  </si>
  <si>
    <t>L0173</t>
  </si>
  <si>
    <t>B0173</t>
  </si>
  <si>
    <t>L0174</t>
  </si>
  <si>
    <t>B0174</t>
  </si>
  <si>
    <t>L0175</t>
  </si>
  <si>
    <t>B0175</t>
  </si>
  <si>
    <t>L0176</t>
  </si>
  <si>
    <t>B0176</t>
  </si>
  <si>
    <t>L0177</t>
  </si>
  <si>
    <t>B0177</t>
  </si>
  <si>
    <t>L0178</t>
  </si>
  <si>
    <t>B0178</t>
  </si>
  <si>
    <t>L0179</t>
  </si>
  <si>
    <t>B0179</t>
  </si>
  <si>
    <t>L0180</t>
  </si>
  <si>
    <t>B0180</t>
  </si>
  <si>
    <t>L0181</t>
  </si>
  <si>
    <t>B0181</t>
  </si>
  <si>
    <t>L0182</t>
  </si>
  <si>
    <t>B0182</t>
  </si>
  <si>
    <t>L0183</t>
  </si>
  <si>
    <t>B0183</t>
  </si>
  <si>
    <t>L0184</t>
  </si>
  <si>
    <t>B0184</t>
  </si>
  <si>
    <t>L0185</t>
  </si>
  <si>
    <t>B0185</t>
  </si>
  <si>
    <t>L0186</t>
  </si>
  <si>
    <t>B0186</t>
  </si>
  <si>
    <t>L0187</t>
  </si>
  <si>
    <t>B0187</t>
  </si>
  <si>
    <t>L0188</t>
  </si>
  <si>
    <t>B0188</t>
  </si>
  <si>
    <t>L0189</t>
  </si>
  <si>
    <t>B0189</t>
  </si>
  <si>
    <t>L0190</t>
  </si>
  <si>
    <t>B0190</t>
  </si>
  <si>
    <t>L0191</t>
  </si>
  <si>
    <t>B0191</t>
  </si>
  <si>
    <t>L0192</t>
  </si>
  <si>
    <t>B0192</t>
  </si>
  <si>
    <t>L0193</t>
  </si>
  <si>
    <t>B0193</t>
  </si>
  <si>
    <t>L0194</t>
  </si>
  <si>
    <t>B0194</t>
  </si>
  <si>
    <t>L0195</t>
  </si>
  <si>
    <t>B0195</t>
  </si>
  <si>
    <t>L0196</t>
  </si>
  <si>
    <t>B0196</t>
  </si>
  <si>
    <t>L0197</t>
  </si>
  <si>
    <t>B0197</t>
  </si>
  <si>
    <t>L0198</t>
  </si>
  <si>
    <t>B0198</t>
  </si>
  <si>
    <t>L0199</t>
  </si>
  <si>
    <t>B0199</t>
  </si>
  <si>
    <t>L0200</t>
  </si>
  <si>
    <t>B0200</t>
  </si>
  <si>
    <t>L0201</t>
  </si>
  <si>
    <t>B0201</t>
  </si>
  <si>
    <t>L0202</t>
  </si>
  <si>
    <t>B0202</t>
  </si>
  <si>
    <t>L0203</t>
  </si>
  <si>
    <t>B0203</t>
  </si>
  <si>
    <t>L0204</t>
  </si>
  <si>
    <t>B0204</t>
  </si>
  <si>
    <t>L0205</t>
  </si>
  <si>
    <t>B0205</t>
  </si>
  <si>
    <t>L0206</t>
  </si>
  <si>
    <t>B0206</t>
  </si>
  <si>
    <t>L0207</t>
  </si>
  <si>
    <t>B0207</t>
  </si>
  <si>
    <t>L0208</t>
  </si>
  <si>
    <t>B0208</t>
  </si>
  <si>
    <t>L0209</t>
  </si>
  <si>
    <t>B0209</t>
  </si>
  <si>
    <t>L0210</t>
  </si>
  <si>
    <t>B0210</t>
  </si>
  <si>
    <t>L0211</t>
  </si>
  <si>
    <t>B0211</t>
  </si>
  <si>
    <t>L0212</t>
  </si>
  <si>
    <t>B0212</t>
  </si>
  <si>
    <t>L0213</t>
  </si>
  <si>
    <t>B0213</t>
  </si>
  <si>
    <t>L0214</t>
  </si>
  <si>
    <t>B0214</t>
  </si>
  <si>
    <t>L0215</t>
  </si>
  <si>
    <t>B0215</t>
  </si>
  <si>
    <t>L0216</t>
  </si>
  <si>
    <t>B0216</t>
  </si>
  <si>
    <t>L0217</t>
  </si>
  <si>
    <t>B0217</t>
  </si>
  <si>
    <t>L0218</t>
  </si>
  <si>
    <t>B0218</t>
  </si>
  <si>
    <t>L0219</t>
  </si>
  <si>
    <t>B0219</t>
  </si>
  <si>
    <t>L0220</t>
  </si>
  <si>
    <t>B0220</t>
  </si>
  <si>
    <t>L0221</t>
  </si>
  <si>
    <t>B0221</t>
  </si>
  <si>
    <t>L0222</t>
  </si>
  <si>
    <t>B0222</t>
  </si>
  <si>
    <t>L0223</t>
  </si>
  <si>
    <t>B0223</t>
  </si>
  <si>
    <t>L0224</t>
  </si>
  <si>
    <t>B0224</t>
  </si>
  <si>
    <t>L0225</t>
  </si>
  <si>
    <t>B0225</t>
  </si>
  <si>
    <t>L0226</t>
  </si>
  <si>
    <t>B0226</t>
  </si>
  <si>
    <t>L0227</t>
  </si>
  <si>
    <t>B0227</t>
  </si>
  <si>
    <t>L0228</t>
  </si>
  <si>
    <t>B0228</t>
  </si>
  <si>
    <t>L0229</t>
  </si>
  <si>
    <t>B0229</t>
  </si>
  <si>
    <t>L0230</t>
  </si>
  <si>
    <t>B0230</t>
  </si>
  <si>
    <t>L0231</t>
  </si>
  <si>
    <t>B0231</t>
  </si>
  <si>
    <t>L0232</t>
  </si>
  <si>
    <t>B0232</t>
  </si>
  <si>
    <t>L0233</t>
  </si>
  <si>
    <t>B0233</t>
  </si>
  <si>
    <t>L0234</t>
  </si>
  <si>
    <t>B0234</t>
  </si>
  <si>
    <t>L0235</t>
  </si>
  <si>
    <t>B0235</t>
  </si>
  <si>
    <t>L0236</t>
  </si>
  <si>
    <t>B0236</t>
  </si>
  <si>
    <t>L0237</t>
  </si>
  <si>
    <t>B0237</t>
  </si>
  <si>
    <t>L0238</t>
  </si>
  <si>
    <t>B0238</t>
  </si>
  <si>
    <t>L0239</t>
  </si>
  <si>
    <t>B0239</t>
  </si>
  <si>
    <t>L0240</t>
  </si>
  <si>
    <t>B0240</t>
  </si>
  <si>
    <t>L0241</t>
  </si>
  <si>
    <t>B0241</t>
  </si>
  <si>
    <t>L0242</t>
  </si>
  <si>
    <t>B0242</t>
  </si>
  <si>
    <t>L0243</t>
  </si>
  <si>
    <t>B0243</t>
  </si>
  <si>
    <t>L0244</t>
  </si>
  <si>
    <t>B0244</t>
  </si>
  <si>
    <t>L0245</t>
  </si>
  <si>
    <t>B0245</t>
  </si>
  <si>
    <t>L0246</t>
  </si>
  <si>
    <t>B0246</t>
  </si>
  <si>
    <t>L0247</t>
  </si>
  <si>
    <t>B0247</t>
  </si>
  <si>
    <t>L0248</t>
  </si>
  <si>
    <t>B0248</t>
  </si>
  <si>
    <t>L0249</t>
  </si>
  <si>
    <t>B0249</t>
  </si>
  <si>
    <t>L0250</t>
  </si>
  <si>
    <t>B0250</t>
  </si>
  <si>
    <t>L0251</t>
  </si>
  <si>
    <t>B0251</t>
  </si>
  <si>
    <t>L0252</t>
  </si>
  <si>
    <t>B0252</t>
  </si>
  <si>
    <t>L0253</t>
  </si>
  <si>
    <t>B0253</t>
  </si>
  <si>
    <t>L0254</t>
  </si>
  <si>
    <t>B0254</t>
  </si>
  <si>
    <t>L0255</t>
  </si>
  <si>
    <t>B0255</t>
  </si>
  <si>
    <t>L0256</t>
  </si>
  <si>
    <t>B0256</t>
  </si>
  <si>
    <t>L0257</t>
  </si>
  <si>
    <t>B0257</t>
  </si>
  <si>
    <t>L0258</t>
  </si>
  <si>
    <t>B0258</t>
  </si>
  <si>
    <t>L0259</t>
  </si>
  <si>
    <t>B0259</t>
  </si>
  <si>
    <t>L0260</t>
  </si>
  <si>
    <t>B0260</t>
  </si>
  <si>
    <t>L0261</t>
  </si>
  <si>
    <t>B0261</t>
  </si>
  <si>
    <t>L0262</t>
  </si>
  <si>
    <t>B0262</t>
  </si>
  <si>
    <t>L0263</t>
  </si>
  <si>
    <t>B0263</t>
  </si>
  <si>
    <t>L0264</t>
  </si>
  <si>
    <t>B0264</t>
  </si>
  <si>
    <t>L0265</t>
  </si>
  <si>
    <t>B0265</t>
  </si>
  <si>
    <t>L0266</t>
  </si>
  <si>
    <t>B0266</t>
  </si>
  <si>
    <t>L0267</t>
  </si>
  <si>
    <t>B0267</t>
  </si>
  <si>
    <t>L0268</t>
  </si>
  <si>
    <t>B0268</t>
  </si>
  <si>
    <t>L0269</t>
  </si>
  <si>
    <t>B0269</t>
  </si>
  <si>
    <t>L0270</t>
  </si>
  <si>
    <t>B0270</t>
  </si>
  <si>
    <t>L0271</t>
  </si>
  <si>
    <t>B0271</t>
  </si>
  <si>
    <t>L0272</t>
  </si>
  <si>
    <t>B0272</t>
  </si>
  <si>
    <t>L0273</t>
  </si>
  <si>
    <t>B0273</t>
  </si>
  <si>
    <t>L0274</t>
  </si>
  <si>
    <t>B0274</t>
  </si>
  <si>
    <t>L0275</t>
  </si>
  <si>
    <t>B0275</t>
  </si>
  <si>
    <t>L0276</t>
  </si>
  <si>
    <t>B0276</t>
  </si>
  <si>
    <t>L0277</t>
  </si>
  <si>
    <t>B0277</t>
  </si>
  <si>
    <t>L0278</t>
  </si>
  <si>
    <t>B0278</t>
  </si>
  <si>
    <t>L0279</t>
  </si>
  <si>
    <t>B0279</t>
  </si>
  <si>
    <t>L0280</t>
  </si>
  <si>
    <t>B0280</t>
  </si>
  <si>
    <t>L0281</t>
  </si>
  <si>
    <t>B0281</t>
  </si>
  <si>
    <t>L0282</t>
  </si>
  <si>
    <t>B0282</t>
  </si>
  <si>
    <t>L0283</t>
  </si>
  <si>
    <t>B0283</t>
  </si>
  <si>
    <t>L0284</t>
  </si>
  <si>
    <t>B0284</t>
  </si>
  <si>
    <t>L0285</t>
  </si>
  <si>
    <t>B0285</t>
  </si>
  <si>
    <t>L0286</t>
  </si>
  <si>
    <t>B0286</t>
  </si>
  <si>
    <t>L0287</t>
  </si>
  <si>
    <t>B0287</t>
  </si>
  <si>
    <t>L0288</t>
  </si>
  <si>
    <t>B0288</t>
  </si>
  <si>
    <t>L0289</t>
  </si>
  <si>
    <t>B0289</t>
  </si>
  <si>
    <t>L0290</t>
  </si>
  <si>
    <t>B0290</t>
  </si>
  <si>
    <t>L0291</t>
  </si>
  <si>
    <t>B0291</t>
  </si>
  <si>
    <t>L0292</t>
  </si>
  <si>
    <t>B0292</t>
  </si>
  <si>
    <t>L0293</t>
  </si>
  <si>
    <t>B0293</t>
  </si>
  <si>
    <t>L0294</t>
  </si>
  <si>
    <t>B0294</t>
  </si>
  <si>
    <t>L0295</t>
  </si>
  <si>
    <t>B0295</t>
  </si>
  <si>
    <t>L0296</t>
  </si>
  <si>
    <t>B0296</t>
  </si>
  <si>
    <t>L0297</t>
  </si>
  <si>
    <t>B0297</t>
  </si>
  <si>
    <t>L0298</t>
  </si>
  <si>
    <t>B0298</t>
  </si>
  <si>
    <t>L0299</t>
  </si>
  <si>
    <t>B0299</t>
  </si>
  <si>
    <t>L0300</t>
  </si>
  <si>
    <t>B0300</t>
  </si>
  <si>
    <t>L0301</t>
  </si>
  <si>
    <t>B0301</t>
  </si>
  <si>
    <t>L0302</t>
  </si>
  <si>
    <t>B0302</t>
  </si>
  <si>
    <t>L0303</t>
  </si>
  <si>
    <t>B0303</t>
  </si>
  <si>
    <t>L0304</t>
  </si>
  <si>
    <t>B0304</t>
  </si>
  <si>
    <t>L0305</t>
  </si>
  <si>
    <t>B0305</t>
  </si>
  <si>
    <t>L0306</t>
  </si>
  <si>
    <t>B0306</t>
  </si>
  <si>
    <t>L0307</t>
  </si>
  <si>
    <t>B0307</t>
  </si>
  <si>
    <t>L0308</t>
  </si>
  <si>
    <t>B0308</t>
  </si>
  <si>
    <t>L0309</t>
  </si>
  <si>
    <t>B0309</t>
  </si>
  <si>
    <t>L0310</t>
  </si>
  <si>
    <t>B0310</t>
  </si>
  <si>
    <t>L0311</t>
  </si>
  <si>
    <t>B0311</t>
  </si>
  <si>
    <t>L0312</t>
  </si>
  <si>
    <t>B0312</t>
  </si>
  <si>
    <t>L0313</t>
  </si>
  <si>
    <t>B0313</t>
  </si>
  <si>
    <t>L0314</t>
  </si>
  <si>
    <t>B0314</t>
  </si>
  <si>
    <t>L0315</t>
  </si>
  <si>
    <t>B0315</t>
  </si>
  <si>
    <t>L0316</t>
  </si>
  <si>
    <t>B0316</t>
  </si>
  <si>
    <t>L0317</t>
  </si>
  <si>
    <t>B0317</t>
  </si>
  <si>
    <t>L0318</t>
  </si>
  <si>
    <t>B0318</t>
  </si>
  <si>
    <t>L0319</t>
  </si>
  <si>
    <t>B0319</t>
  </si>
  <si>
    <t>L0320</t>
  </si>
  <si>
    <t>B0320</t>
  </si>
  <si>
    <t>L0321</t>
  </si>
  <si>
    <t>B0321</t>
  </si>
  <si>
    <t>L0322</t>
  </si>
  <si>
    <t>B0322</t>
  </si>
  <si>
    <t>L0323</t>
  </si>
  <si>
    <t>B0323</t>
  </si>
  <si>
    <t>L0324</t>
  </si>
  <si>
    <t>B0324</t>
  </si>
  <si>
    <t>L0325</t>
  </si>
  <si>
    <t>B0325</t>
  </si>
  <si>
    <t>L0326</t>
  </si>
  <si>
    <t>B0326</t>
  </si>
  <si>
    <t>L0327</t>
  </si>
  <si>
    <t>B0327</t>
  </si>
  <si>
    <t>L0328</t>
  </si>
  <si>
    <t>B0328</t>
  </si>
  <si>
    <t>L0329</t>
  </si>
  <si>
    <t>B0329</t>
  </si>
  <si>
    <t>L0330</t>
  </si>
  <si>
    <t>B0330</t>
  </si>
  <si>
    <t>L0331</t>
  </si>
  <si>
    <t>B0331</t>
  </si>
  <si>
    <t>L0332</t>
  </si>
  <si>
    <t>B0332</t>
  </si>
  <si>
    <t>L0333</t>
  </si>
  <si>
    <t>B0333</t>
  </si>
  <si>
    <t>L0334</t>
  </si>
  <si>
    <t>B0334</t>
  </si>
  <si>
    <t>L0335</t>
  </si>
  <si>
    <t>B0335</t>
  </si>
  <si>
    <t>L0336</t>
  </si>
  <si>
    <t>B0336</t>
  </si>
  <si>
    <t>L0337</t>
  </si>
  <si>
    <t>B0337</t>
  </si>
  <si>
    <t>L0338</t>
  </si>
  <si>
    <t>B0338</t>
  </si>
  <si>
    <t>L0339</t>
  </si>
  <si>
    <t>B0339</t>
  </si>
  <si>
    <t>L0340</t>
  </si>
  <si>
    <t>B0340</t>
  </si>
  <si>
    <t>L0341</t>
  </si>
  <si>
    <t>B0341</t>
  </si>
  <si>
    <t>L0342</t>
  </si>
  <si>
    <t>B0342</t>
  </si>
  <si>
    <t>L0343</t>
  </si>
  <si>
    <t>B0343</t>
  </si>
  <si>
    <t>L0344</t>
  </si>
  <si>
    <t>B0344</t>
  </si>
  <si>
    <t>L0345</t>
  </si>
  <si>
    <t>B0345</t>
  </si>
  <si>
    <t>L0346</t>
  </si>
  <si>
    <t>B0346</t>
  </si>
  <si>
    <t>L0347</t>
  </si>
  <si>
    <t>B0347</t>
  </si>
  <si>
    <t>L0348</t>
  </si>
  <si>
    <t>B0348</t>
  </si>
  <si>
    <t>L0349</t>
  </si>
  <si>
    <t>B0349</t>
  </si>
  <si>
    <t>L0350</t>
  </si>
  <si>
    <t>B0350</t>
  </si>
  <si>
    <t>L0351</t>
  </si>
  <si>
    <t>B0351</t>
  </si>
  <si>
    <t>L0352</t>
  </si>
  <si>
    <t>B0352</t>
  </si>
  <si>
    <t>L0353</t>
  </si>
  <si>
    <t>B0353</t>
  </si>
  <si>
    <t>L0354</t>
  </si>
  <si>
    <t>B0354</t>
  </si>
  <si>
    <t>L0355</t>
  </si>
  <si>
    <t>B0355</t>
  </si>
  <si>
    <t>L0356</t>
  </si>
  <si>
    <t>B0356</t>
  </si>
  <si>
    <t>L0357</t>
  </si>
  <si>
    <t>B0357</t>
  </si>
  <si>
    <t>L0358</t>
  </si>
  <si>
    <t>B0358</t>
  </si>
  <si>
    <t>L0359</t>
  </si>
  <si>
    <t>B0359</t>
  </si>
  <si>
    <t>L0360</t>
  </si>
  <si>
    <t>B0360</t>
  </si>
  <si>
    <t>L0361</t>
  </si>
  <si>
    <t>B0361</t>
  </si>
  <si>
    <t>L0362</t>
  </si>
  <si>
    <t>B0362</t>
  </si>
  <si>
    <t>L0363</t>
  </si>
  <si>
    <t>B0363</t>
  </si>
  <si>
    <t>L0364</t>
  </si>
  <si>
    <t>B0364</t>
  </si>
  <si>
    <t>L0365</t>
  </si>
  <si>
    <t>B0365</t>
  </si>
  <si>
    <t>L0366</t>
  </si>
  <si>
    <t>B0366</t>
  </si>
  <si>
    <t>L0367</t>
  </si>
  <si>
    <t>B0367</t>
  </si>
  <si>
    <t>L0368</t>
  </si>
  <si>
    <t>B0368</t>
  </si>
  <si>
    <t>L0369</t>
  </si>
  <si>
    <t>B0369</t>
  </si>
  <si>
    <t>L0370</t>
  </si>
  <si>
    <t>B0370</t>
  </si>
  <si>
    <t>L0371</t>
  </si>
  <si>
    <t>B0371</t>
  </si>
  <si>
    <t>L0372</t>
  </si>
  <si>
    <t>B0372</t>
  </si>
  <si>
    <t>L0373</t>
  </si>
  <si>
    <t>B0373</t>
  </si>
  <si>
    <t>L0374</t>
  </si>
  <si>
    <t>B0374</t>
  </si>
  <si>
    <t>L0375</t>
  </si>
  <si>
    <t>B0375</t>
  </si>
  <si>
    <t>L0376</t>
  </si>
  <si>
    <t>B0376</t>
  </si>
  <si>
    <t>L0377</t>
  </si>
  <si>
    <t>B0377</t>
  </si>
  <si>
    <t>L0378</t>
  </si>
  <si>
    <t>B0378</t>
  </si>
  <si>
    <t>L0379</t>
  </si>
  <si>
    <t>B0379</t>
  </si>
  <si>
    <t>L0380</t>
  </si>
  <si>
    <t>B0380</t>
  </si>
  <si>
    <t>L0381</t>
  </si>
  <si>
    <t>B0381</t>
  </si>
  <si>
    <t>L0382</t>
  </si>
  <si>
    <t>B0382</t>
  </si>
  <si>
    <t>L0383</t>
  </si>
  <si>
    <t>B0383</t>
  </si>
  <si>
    <t>L0384</t>
  </si>
  <si>
    <t>B0384</t>
  </si>
  <si>
    <t>L0385</t>
  </si>
  <si>
    <t>B0385</t>
  </si>
  <si>
    <t>L0386</t>
  </si>
  <si>
    <t>B0386</t>
  </si>
  <si>
    <t>L0387</t>
  </si>
  <si>
    <t>B0387</t>
  </si>
  <si>
    <t>L0388</t>
  </si>
  <si>
    <t>B0388</t>
  </si>
  <si>
    <t>L0389</t>
  </si>
  <si>
    <t>B0389</t>
  </si>
  <si>
    <t>L0390</t>
  </si>
  <si>
    <t>B0390</t>
  </si>
  <si>
    <t>L0391</t>
  </si>
  <si>
    <t>B0391</t>
  </si>
  <si>
    <t>L0392</t>
  </si>
  <si>
    <t>B0392</t>
  </si>
  <si>
    <t>L0393</t>
  </si>
  <si>
    <t>B0393</t>
  </si>
  <si>
    <t>L0394</t>
  </si>
  <si>
    <t>B0394</t>
  </si>
  <si>
    <t>L0395</t>
  </si>
  <si>
    <t>B0395</t>
  </si>
  <si>
    <t>L0396</t>
  </si>
  <si>
    <t>B0396</t>
  </si>
  <si>
    <t>L0397</t>
  </si>
  <si>
    <t>B0397</t>
  </si>
  <si>
    <t>L0398</t>
  </si>
  <si>
    <t>B0398</t>
  </si>
  <si>
    <t>L0399</t>
  </si>
  <si>
    <t>B0399</t>
  </si>
  <si>
    <t>L0400</t>
  </si>
  <si>
    <t>B0400</t>
  </si>
  <si>
    <t>L0401</t>
  </si>
  <si>
    <t>B0401</t>
  </si>
  <si>
    <t>L0402</t>
  </si>
  <si>
    <t>B0402</t>
  </si>
  <si>
    <t>L0403</t>
  </si>
  <si>
    <t>B0403</t>
  </si>
  <si>
    <t>L0404</t>
  </si>
  <si>
    <t>B0404</t>
  </si>
  <si>
    <t>L0405</t>
  </si>
  <si>
    <t>B0405</t>
  </si>
  <si>
    <t>L0406</t>
  </si>
  <si>
    <t>B0406</t>
  </si>
  <si>
    <t>L0407</t>
  </si>
  <si>
    <t>B0407</t>
  </si>
  <si>
    <t>L0408</t>
  </si>
  <si>
    <t>B0408</t>
  </si>
  <si>
    <t>L0409</t>
  </si>
  <si>
    <t>B0409</t>
  </si>
  <si>
    <t>L0410</t>
  </si>
  <si>
    <t>B0410</t>
  </si>
  <si>
    <t>L0411</t>
  </si>
  <si>
    <t>B0411</t>
  </si>
  <si>
    <t>L0412</t>
  </si>
  <si>
    <t>B0412</t>
  </si>
  <si>
    <t>L0413</t>
  </si>
  <si>
    <t>B0413</t>
  </si>
  <si>
    <t>L0414</t>
  </si>
  <si>
    <t>B0414</t>
  </si>
  <si>
    <t>L0415</t>
  </si>
  <si>
    <t>B0415</t>
  </si>
  <si>
    <t>L0416</t>
  </si>
  <si>
    <t>B0416</t>
  </si>
  <si>
    <t>L0417</t>
  </si>
  <si>
    <t>B0417</t>
  </si>
  <si>
    <t>L0418</t>
  </si>
  <si>
    <t>B0418</t>
  </si>
  <si>
    <t>L0419</t>
  </si>
  <si>
    <t>B0419</t>
  </si>
  <si>
    <t>L0420</t>
  </si>
  <si>
    <t>B0420</t>
  </si>
  <si>
    <t>L0421</t>
  </si>
  <si>
    <t>B0421</t>
  </si>
  <si>
    <t>L0422</t>
  </si>
  <si>
    <t>B0422</t>
  </si>
  <si>
    <t>L0423</t>
  </si>
  <si>
    <t>B0423</t>
  </si>
  <si>
    <t>L0424</t>
  </si>
  <si>
    <t>B0424</t>
  </si>
  <si>
    <t>L0425</t>
  </si>
  <si>
    <t>B0425</t>
  </si>
  <si>
    <t>L0426</t>
  </si>
  <si>
    <t>B0426</t>
  </si>
  <si>
    <t>L0427</t>
  </si>
  <si>
    <t>B0427</t>
  </si>
  <si>
    <t>L0428</t>
  </si>
  <si>
    <t>B0428</t>
  </si>
  <si>
    <t>L0429</t>
  </si>
  <si>
    <t>B0429</t>
  </si>
  <si>
    <t>L0430</t>
  </si>
  <si>
    <t>B0430</t>
  </si>
  <si>
    <t>L0431</t>
  </si>
  <si>
    <t>B0431</t>
  </si>
  <si>
    <t>L0432</t>
  </si>
  <si>
    <t>B0432</t>
  </si>
  <si>
    <t>L0433</t>
  </si>
  <si>
    <t>B0433</t>
  </si>
  <si>
    <t>L0434</t>
  </si>
  <si>
    <t>B0434</t>
  </si>
  <si>
    <t>L0435</t>
  </si>
  <si>
    <t>B0435</t>
  </si>
  <si>
    <t>L0436</t>
  </si>
  <si>
    <t>B0436</t>
  </si>
  <si>
    <t>L0437</t>
  </si>
  <si>
    <t>B0437</t>
  </si>
  <si>
    <t>L0438</t>
  </si>
  <si>
    <t>B0438</t>
  </si>
  <si>
    <t>L0439</t>
  </si>
  <si>
    <t>B0439</t>
  </si>
  <si>
    <t>L0440</t>
  </si>
  <si>
    <t>B0440</t>
  </si>
  <si>
    <t>L0441</t>
  </si>
  <si>
    <t>B0441</t>
  </si>
  <si>
    <t>L0442</t>
  </si>
  <si>
    <t>B0442</t>
  </si>
  <si>
    <t>L0443</t>
  </si>
  <si>
    <t>B0443</t>
  </si>
  <si>
    <t>L0444</t>
  </si>
  <si>
    <t>B0444</t>
  </si>
  <si>
    <t>L0445</t>
  </si>
  <si>
    <t>B0445</t>
  </si>
  <si>
    <t>L0446</t>
  </si>
  <si>
    <t>B0446</t>
  </si>
  <si>
    <t>L0447</t>
  </si>
  <si>
    <t>B0447</t>
  </si>
  <si>
    <t>L0448</t>
  </si>
  <si>
    <t>B0448</t>
  </si>
  <si>
    <t>L0449</t>
  </si>
  <si>
    <t>B0449</t>
  </si>
  <si>
    <t>L0450</t>
  </si>
  <si>
    <t>B0450</t>
  </si>
  <si>
    <t>L0451</t>
  </si>
  <si>
    <t>B0451</t>
  </si>
  <si>
    <t>L0452</t>
  </si>
  <si>
    <t>B0452</t>
  </si>
  <si>
    <t>L0453</t>
  </si>
  <si>
    <t>B0453</t>
  </si>
  <si>
    <t>L0454</t>
  </si>
  <si>
    <t>B0454</t>
  </si>
  <si>
    <t>L0455</t>
  </si>
  <si>
    <t>B0455</t>
  </si>
  <si>
    <t>L0456</t>
  </si>
  <si>
    <t>B0456</t>
  </si>
  <si>
    <t>L0457</t>
  </si>
  <si>
    <t>B0457</t>
  </si>
  <si>
    <t>L0458</t>
  </si>
  <si>
    <t>B0458</t>
  </si>
  <si>
    <t>L0459</t>
  </si>
  <si>
    <t>B0459</t>
  </si>
  <si>
    <t>L0460</t>
  </si>
  <si>
    <t>B0460</t>
  </si>
  <si>
    <t>L0461</t>
  </si>
  <si>
    <t>B0461</t>
  </si>
  <si>
    <t>L0462</t>
  </si>
  <si>
    <t>B0462</t>
  </si>
  <si>
    <t>L0463</t>
  </si>
  <si>
    <t>B0463</t>
  </si>
  <si>
    <t>L0464</t>
  </si>
  <si>
    <t>B0464</t>
  </si>
  <si>
    <t>L0465</t>
  </si>
  <si>
    <t>B0465</t>
  </si>
  <si>
    <t>L0466</t>
  </si>
  <si>
    <t>B0466</t>
  </si>
  <si>
    <t>L0467</t>
  </si>
  <si>
    <t>B0467</t>
  </si>
  <si>
    <t>L0468</t>
  </si>
  <si>
    <t>B0468</t>
  </si>
  <si>
    <t>L0469</t>
  </si>
  <si>
    <t>B0469</t>
  </si>
  <si>
    <t>L0470</t>
  </si>
  <si>
    <t>B0470</t>
  </si>
  <si>
    <t>L0471</t>
  </si>
  <si>
    <t>B0471</t>
  </si>
  <si>
    <t>L0472</t>
  </si>
  <si>
    <t>B0472</t>
  </si>
  <si>
    <t>L0473</t>
  </si>
  <si>
    <t>B0473</t>
  </si>
  <si>
    <t>L0474</t>
  </si>
  <si>
    <t>B0474</t>
  </si>
  <si>
    <t>L0475</t>
  </si>
  <si>
    <t>B0475</t>
  </si>
  <si>
    <t>L0476</t>
  </si>
  <si>
    <t>B0476</t>
  </si>
  <si>
    <t>L0477</t>
  </si>
  <si>
    <t>B0477</t>
  </si>
  <si>
    <t>L0478</t>
  </si>
  <si>
    <t>B0478</t>
  </si>
  <si>
    <t>L0479</t>
  </si>
  <si>
    <t>B0479</t>
  </si>
  <si>
    <t>L0480</t>
  </si>
  <si>
    <t>B0480</t>
  </si>
  <si>
    <t>L0481</t>
  </si>
  <si>
    <t>B0481</t>
  </si>
  <si>
    <t>L0482</t>
  </si>
  <si>
    <t>B0482</t>
  </si>
  <si>
    <t>L0483</t>
  </si>
  <si>
    <t>B0483</t>
  </si>
  <si>
    <t>L0484</t>
  </si>
  <si>
    <t>B0484</t>
  </si>
  <si>
    <t>L0485</t>
  </si>
  <si>
    <t>B0485</t>
  </si>
  <si>
    <t>L0486</t>
  </si>
  <si>
    <t>B0486</t>
  </si>
  <si>
    <t>L0487</t>
  </si>
  <si>
    <t>B0487</t>
  </si>
  <si>
    <t>L0488</t>
  </si>
  <si>
    <t>B0488</t>
  </si>
  <si>
    <t>L0489</t>
  </si>
  <si>
    <t>B0489</t>
  </si>
  <si>
    <t>L0490</t>
  </si>
  <si>
    <t>B0490</t>
  </si>
  <si>
    <t>L0491</t>
  </si>
  <si>
    <t>B0491</t>
  </si>
  <si>
    <t>L0492</t>
  </si>
  <si>
    <t>B0492</t>
  </si>
  <si>
    <t>L0493</t>
  </si>
  <si>
    <t>B0493</t>
  </si>
  <si>
    <t>L0494</t>
  </si>
  <si>
    <t>B0494</t>
  </si>
  <si>
    <t>L0495</t>
  </si>
  <si>
    <t>B0495</t>
  </si>
  <si>
    <t>L0496</t>
  </si>
  <si>
    <t>B0496</t>
  </si>
  <si>
    <t>L0497</t>
  </si>
  <si>
    <t>B0497</t>
  </si>
  <si>
    <t>L0498</t>
  </si>
  <si>
    <t>B0498</t>
  </si>
  <si>
    <t>L0499</t>
  </si>
  <si>
    <t>B0499</t>
  </si>
  <si>
    <t>L0500</t>
  </si>
  <si>
    <t>B0500</t>
  </si>
  <si>
    <t>L0501</t>
  </si>
  <si>
    <t>B0501</t>
  </si>
  <si>
    <t>L0502</t>
  </si>
  <si>
    <t>B0502</t>
  </si>
  <si>
    <t>L0503</t>
  </si>
  <si>
    <t>B0503</t>
  </si>
  <si>
    <t>L0504</t>
  </si>
  <si>
    <t>B0504</t>
  </si>
  <si>
    <t>L0505</t>
  </si>
  <si>
    <t>B0505</t>
  </si>
  <si>
    <t>L0506</t>
  </si>
  <si>
    <t>B0506</t>
  </si>
  <si>
    <t>L0507</t>
  </si>
  <si>
    <t>B0507</t>
  </si>
  <si>
    <t>L0508</t>
  </si>
  <si>
    <t>B0508</t>
  </si>
  <si>
    <t>L0509</t>
  </si>
  <si>
    <t>B0509</t>
  </si>
  <si>
    <t>L0510</t>
  </si>
  <si>
    <t>B0510</t>
  </si>
  <si>
    <t>L0511</t>
  </si>
  <si>
    <t>B0511</t>
  </si>
  <si>
    <t>L0512</t>
  </si>
  <si>
    <t>B0512</t>
  </si>
  <si>
    <t>L0513</t>
  </si>
  <si>
    <t>B0513</t>
  </si>
  <si>
    <t>L0514</t>
  </si>
  <si>
    <t>B0514</t>
  </si>
  <si>
    <t>L0515</t>
  </si>
  <si>
    <t>B0515</t>
  </si>
  <si>
    <t>L0516</t>
  </si>
  <si>
    <t>B0516</t>
  </si>
  <si>
    <t>L0517</t>
  </si>
  <si>
    <t>B0517</t>
  </si>
  <si>
    <t>L0518</t>
  </si>
  <si>
    <t>B0518</t>
  </si>
  <si>
    <t>L0519</t>
  </si>
  <si>
    <t>B0519</t>
  </si>
  <si>
    <t>L0520</t>
  </si>
  <si>
    <t>B0520</t>
  </si>
  <si>
    <t>L0521</t>
  </si>
  <si>
    <t>B0521</t>
  </si>
  <si>
    <t>L0522</t>
  </si>
  <si>
    <t>B0522</t>
  </si>
  <si>
    <t>L0523</t>
  </si>
  <si>
    <t>B0523</t>
  </si>
  <si>
    <t>L0524</t>
  </si>
  <si>
    <t>B0524</t>
  </si>
  <si>
    <t>L0525</t>
  </si>
  <si>
    <t>B0525</t>
  </si>
  <si>
    <t>L0526</t>
  </si>
  <si>
    <t>B0526</t>
  </si>
  <si>
    <t>L0527</t>
  </si>
  <si>
    <t>B0527</t>
  </si>
  <si>
    <t>L0528</t>
  </si>
  <si>
    <t>B0528</t>
  </si>
  <si>
    <t>L0529</t>
  </si>
  <si>
    <t>B0529</t>
  </si>
  <si>
    <t>L0530</t>
  </si>
  <si>
    <t>B0530</t>
  </si>
  <si>
    <t>L0531</t>
  </si>
  <si>
    <t>B0531</t>
  </si>
  <si>
    <t>L0532</t>
  </si>
  <si>
    <t>B0532</t>
  </si>
  <si>
    <t>L0533</t>
  </si>
  <si>
    <t>B0533</t>
  </si>
  <si>
    <t>L0534</t>
  </si>
  <si>
    <t>B0534</t>
  </si>
  <si>
    <t>L0535</t>
  </si>
  <si>
    <t>B0535</t>
  </si>
  <si>
    <t>L0536</t>
  </si>
  <si>
    <t>B0536</t>
  </si>
  <si>
    <t>L0537</t>
  </si>
  <si>
    <t>B0537</t>
  </si>
  <si>
    <t>L0538</t>
  </si>
  <si>
    <t>B0538</t>
  </si>
  <si>
    <t>L0539</t>
  </si>
  <si>
    <t>B0539</t>
  </si>
  <si>
    <t>L0540</t>
  </si>
  <si>
    <t>B0540</t>
  </si>
  <si>
    <t>L0541</t>
  </si>
  <si>
    <t>B0541</t>
  </si>
  <si>
    <t>L0542</t>
  </si>
  <si>
    <t>B0542</t>
  </si>
  <si>
    <t>L0543</t>
  </si>
  <si>
    <t>B0543</t>
  </si>
  <si>
    <t>L0544</t>
  </si>
  <si>
    <t>B0544</t>
  </si>
  <si>
    <t>L0545</t>
  </si>
  <si>
    <t>B0545</t>
  </si>
  <si>
    <t>L0546</t>
  </si>
  <si>
    <t>B0546</t>
  </si>
  <si>
    <t>L0547</t>
  </si>
  <si>
    <t>B0547</t>
  </si>
  <si>
    <t>L0548</t>
  </si>
  <si>
    <t>B0548</t>
  </si>
  <si>
    <t>L0549</t>
  </si>
  <si>
    <t>B0549</t>
  </si>
  <si>
    <t>L0550</t>
  </si>
  <si>
    <t>B0550</t>
  </si>
  <si>
    <t>L0551</t>
  </si>
  <si>
    <t>B0551</t>
  </si>
  <si>
    <t>L0552</t>
  </si>
  <si>
    <t>B0552</t>
  </si>
  <si>
    <t>L0553</t>
  </si>
  <si>
    <t>B0553</t>
  </si>
  <si>
    <t>L0554</t>
  </si>
  <si>
    <t>B0554</t>
  </si>
  <si>
    <t>L0555</t>
  </si>
  <si>
    <t>B0555</t>
  </si>
  <si>
    <t>L0556</t>
  </si>
  <si>
    <t>B0556</t>
  </si>
  <si>
    <t>L0557</t>
  </si>
  <si>
    <t>B0557</t>
  </si>
  <si>
    <t>L0558</t>
  </si>
  <si>
    <t>B0558</t>
  </si>
  <si>
    <t>L0559</t>
  </si>
  <si>
    <t>B0559</t>
  </si>
  <si>
    <t>L0560</t>
  </si>
  <si>
    <t>B0560</t>
  </si>
  <si>
    <t>L0561</t>
  </si>
  <si>
    <t>B0561</t>
  </si>
  <si>
    <t>L0562</t>
  </si>
  <si>
    <t>B0562</t>
  </si>
  <si>
    <t>L0563</t>
  </si>
  <si>
    <t>B0563</t>
  </si>
  <si>
    <t>L0564</t>
  </si>
  <si>
    <t>B0564</t>
  </si>
  <si>
    <t>L0565</t>
  </si>
  <si>
    <t>B0565</t>
  </si>
  <si>
    <t>L0566</t>
  </si>
  <si>
    <t>B0566</t>
  </si>
  <si>
    <t>L0567</t>
  </si>
  <si>
    <t>B0567</t>
  </si>
  <si>
    <t>L0568</t>
  </si>
  <si>
    <t>B0568</t>
  </si>
  <si>
    <t>L0569</t>
  </si>
  <si>
    <t>B0569</t>
  </si>
  <si>
    <t>L0570</t>
  </si>
  <si>
    <t>B0570</t>
  </si>
  <si>
    <t>L0571</t>
  </si>
  <si>
    <t>B0571</t>
  </si>
  <si>
    <t>L0572</t>
  </si>
  <si>
    <t>B0572</t>
  </si>
  <si>
    <t>L0573</t>
  </si>
  <si>
    <t>B0573</t>
  </si>
  <si>
    <t>L0574</t>
  </si>
  <si>
    <t>B0574</t>
  </si>
  <si>
    <t>L0575</t>
  </si>
  <si>
    <t>B0575</t>
  </si>
  <si>
    <t>L0576</t>
  </si>
  <si>
    <t>B0576</t>
  </si>
  <si>
    <t>L0577</t>
  </si>
  <si>
    <t>B0577</t>
  </si>
  <si>
    <t>L0578</t>
  </si>
  <si>
    <t>B0578</t>
  </si>
  <si>
    <t>L0579</t>
  </si>
  <si>
    <t>B0579</t>
  </si>
  <si>
    <t>L0580</t>
  </si>
  <si>
    <t>B0580</t>
  </si>
  <si>
    <t>L0581</t>
  </si>
  <si>
    <t>B0581</t>
  </si>
  <si>
    <t>L0582</t>
  </si>
  <si>
    <t>B0582</t>
  </si>
  <si>
    <t>L0583</t>
  </si>
  <si>
    <t>B0583</t>
  </si>
  <si>
    <t>L0584</t>
  </si>
  <si>
    <t>B0584</t>
  </si>
  <si>
    <t>L0585</t>
  </si>
  <si>
    <t>B0585</t>
  </si>
  <si>
    <t>L0586</t>
  </si>
  <si>
    <t>B0586</t>
  </si>
  <si>
    <t>L0587</t>
  </si>
  <si>
    <t>B0587</t>
  </si>
  <si>
    <t>L0588</t>
  </si>
  <si>
    <t>B0588</t>
  </si>
  <si>
    <t>L0589</t>
  </si>
  <si>
    <t>B0589</t>
  </si>
  <si>
    <t>L0590</t>
  </si>
  <si>
    <t>B0590</t>
  </si>
  <si>
    <t>L0591</t>
  </si>
  <si>
    <t>B0591</t>
  </si>
  <si>
    <t>L0592</t>
  </si>
  <si>
    <t>B0592</t>
  </si>
  <si>
    <t>L0593</t>
  </si>
  <si>
    <t>B0593</t>
  </si>
  <si>
    <t>L0594</t>
  </si>
  <si>
    <t>B0594</t>
  </si>
  <si>
    <t>L0595</t>
  </si>
  <si>
    <t>B0595</t>
  </si>
  <si>
    <t>L0596</t>
  </si>
  <si>
    <t>B0596</t>
  </si>
  <si>
    <t>L0597</t>
  </si>
  <si>
    <t>B0597</t>
  </si>
  <si>
    <t>L0598</t>
  </si>
  <si>
    <t>B0598</t>
  </si>
  <si>
    <t>L0599</t>
  </si>
  <si>
    <t>B0599</t>
  </si>
  <si>
    <t>L0600</t>
  </si>
  <si>
    <t>B0600</t>
  </si>
  <si>
    <t>L0601</t>
  </si>
  <si>
    <t>B0601</t>
  </si>
  <si>
    <t>L0602</t>
  </si>
  <si>
    <t>B0602</t>
  </si>
  <si>
    <t>L0603</t>
  </si>
  <si>
    <t>B0603</t>
  </si>
  <si>
    <t>L0604</t>
  </si>
  <si>
    <t>B0604</t>
  </si>
  <si>
    <t>L0605</t>
  </si>
  <si>
    <t>B0605</t>
  </si>
  <si>
    <t>L0606</t>
  </si>
  <si>
    <t>B0606</t>
  </si>
  <si>
    <t>L0607</t>
  </si>
  <si>
    <t>B0607</t>
  </si>
  <si>
    <t>L0608</t>
  </si>
  <si>
    <t>B0608</t>
  </si>
  <si>
    <t>L0609</t>
  </si>
  <si>
    <t>B0609</t>
  </si>
  <si>
    <t>L0610</t>
  </si>
  <si>
    <t>B0610</t>
  </si>
  <si>
    <t>L0611</t>
  </si>
  <si>
    <t>B0611</t>
  </si>
  <si>
    <t>L0612</t>
  </si>
  <si>
    <t>B0612</t>
  </si>
  <si>
    <t>L0613</t>
  </si>
  <si>
    <t>B0613</t>
  </si>
  <si>
    <t>L0614</t>
  </si>
  <si>
    <t>B0614</t>
  </si>
  <si>
    <t>L0615</t>
  </si>
  <si>
    <t>B0615</t>
  </si>
  <si>
    <t>L0616</t>
  </si>
  <si>
    <t>B0616</t>
  </si>
  <si>
    <t>L0617</t>
  </si>
  <si>
    <t>B0617</t>
  </si>
  <si>
    <t>L0618</t>
  </si>
  <si>
    <t>B0618</t>
  </si>
  <si>
    <t>L0619</t>
  </si>
  <si>
    <t>B0619</t>
  </si>
  <si>
    <t>L0620</t>
  </si>
  <si>
    <t>B0620</t>
  </si>
  <si>
    <t>L0621</t>
  </si>
  <si>
    <t>B0621</t>
  </si>
  <si>
    <t>L0622</t>
  </si>
  <si>
    <t>B0622</t>
  </si>
  <si>
    <t>L0623</t>
  </si>
  <si>
    <t>B0623</t>
  </si>
  <si>
    <t>L0624</t>
  </si>
  <si>
    <t>B0624</t>
  </si>
  <si>
    <t>L0625</t>
  </si>
  <si>
    <t>B0625</t>
  </si>
  <si>
    <t>L0626</t>
  </si>
  <si>
    <t>B0626</t>
  </si>
  <si>
    <t>L0627</t>
  </si>
  <si>
    <t>B0627</t>
  </si>
  <si>
    <t>L0628</t>
  </si>
  <si>
    <t>B0628</t>
  </si>
  <si>
    <t>L0629</t>
  </si>
  <si>
    <t>B0629</t>
  </si>
  <si>
    <t>L0630</t>
  </si>
  <si>
    <t>B0630</t>
  </si>
  <si>
    <t>L0631</t>
  </si>
  <si>
    <t>B0631</t>
  </si>
  <si>
    <t>L0632</t>
  </si>
  <si>
    <t>B0632</t>
  </si>
  <si>
    <t>L0633</t>
  </si>
  <si>
    <t>B0633</t>
  </si>
  <si>
    <t>L0634</t>
  </si>
  <si>
    <t>B0634</t>
  </si>
  <si>
    <t>L0635</t>
  </si>
  <si>
    <t>B0635</t>
  </si>
  <si>
    <t>L0636</t>
  </si>
  <si>
    <t>B0636</t>
  </si>
  <si>
    <t>L0637</t>
  </si>
  <si>
    <t>B0637</t>
  </si>
  <si>
    <t>L0638</t>
  </si>
  <si>
    <t>B0638</t>
  </si>
  <si>
    <t>L0639</t>
  </si>
  <si>
    <t>B0639</t>
  </si>
  <si>
    <t>L0640</t>
  </si>
  <si>
    <t>B0640</t>
  </si>
  <si>
    <t>L0641</t>
  </si>
  <si>
    <t>B0641</t>
  </si>
  <si>
    <t>L0642</t>
  </si>
  <si>
    <t>B0642</t>
  </si>
  <si>
    <t>L0643</t>
  </si>
  <si>
    <t>B0643</t>
  </si>
  <si>
    <t>L0644</t>
  </si>
  <si>
    <t>B0644</t>
  </si>
  <si>
    <t>L0645</t>
  </si>
  <si>
    <t>B0645</t>
  </si>
  <si>
    <t>L0646</t>
  </si>
  <si>
    <t>B0646</t>
  </si>
  <si>
    <t>L0647</t>
  </si>
  <si>
    <t>B0647</t>
  </si>
  <si>
    <t>L0648</t>
  </si>
  <si>
    <t>B0648</t>
  </si>
  <si>
    <t>L0649</t>
  </si>
  <si>
    <t>B0649</t>
  </si>
  <si>
    <t>L0650</t>
  </si>
  <si>
    <t>B0650</t>
  </si>
  <si>
    <t>L0651</t>
  </si>
  <si>
    <t>B0651</t>
  </si>
  <si>
    <t>L0652</t>
  </si>
  <si>
    <t>B0652</t>
  </si>
  <si>
    <t>L0653</t>
  </si>
  <si>
    <t>B0653</t>
  </si>
  <si>
    <t>L0654</t>
  </si>
  <si>
    <t>B0654</t>
  </si>
  <si>
    <t>L0655</t>
  </si>
  <si>
    <t>B0655</t>
  </si>
  <si>
    <t>L0656</t>
  </si>
  <si>
    <t>B0656</t>
  </si>
  <si>
    <t>L0657</t>
  </si>
  <si>
    <t>B0657</t>
  </si>
  <si>
    <t>L0658</t>
  </si>
  <si>
    <t>B0658</t>
  </si>
  <si>
    <t>L0659</t>
  </si>
  <si>
    <t>B0659</t>
  </si>
  <si>
    <t>L0660</t>
  </si>
  <si>
    <t>B0660</t>
  </si>
  <si>
    <t>L0661</t>
  </si>
  <si>
    <t>B0661</t>
  </si>
  <si>
    <t>L0662</t>
  </si>
  <si>
    <t>B0662</t>
  </si>
  <si>
    <t>L0663</t>
  </si>
  <si>
    <t>B0663</t>
  </si>
  <si>
    <t>L0664</t>
  </si>
  <si>
    <t>B0664</t>
  </si>
  <si>
    <t>L0665</t>
  </si>
  <si>
    <t>B0665</t>
  </si>
  <si>
    <t>L0666</t>
  </si>
  <si>
    <t>B0666</t>
  </si>
  <si>
    <t>L0667</t>
  </si>
  <si>
    <t>B0667</t>
  </si>
  <si>
    <t>L0668</t>
  </si>
  <si>
    <t>B0668</t>
  </si>
  <si>
    <t>L0669</t>
  </si>
  <si>
    <t>B0669</t>
  </si>
  <si>
    <t>L0670</t>
  </si>
  <si>
    <t>B0670</t>
  </si>
  <si>
    <t>L0671</t>
  </si>
  <si>
    <t>B0671</t>
  </si>
  <si>
    <t>L0672</t>
  </si>
  <si>
    <t>B0672</t>
  </si>
  <si>
    <t>L0673</t>
  </si>
  <si>
    <t>B0673</t>
  </si>
  <si>
    <t>L0674</t>
  </si>
  <si>
    <t>B0674</t>
  </si>
  <si>
    <t>L0675</t>
  </si>
  <si>
    <t>B0675</t>
  </si>
  <si>
    <t>L0676</t>
  </si>
  <si>
    <t>B0676</t>
  </si>
  <si>
    <t>L0677</t>
  </si>
  <si>
    <t>B0677</t>
  </si>
  <si>
    <t>L0678</t>
  </si>
  <si>
    <t>B0678</t>
  </si>
  <si>
    <t>L0679</t>
  </si>
  <si>
    <t>B0679</t>
  </si>
  <si>
    <t>L0680</t>
  </si>
  <si>
    <t>B0680</t>
  </si>
  <si>
    <t>L0681</t>
  </si>
  <si>
    <t>B0681</t>
  </si>
  <si>
    <t>L0682</t>
  </si>
  <si>
    <t>B0682</t>
  </si>
  <si>
    <t>L0683</t>
  </si>
  <si>
    <t>B0683</t>
  </si>
  <si>
    <t>L0684</t>
  </si>
  <si>
    <t>B0684</t>
  </si>
  <si>
    <t>L0685</t>
  </si>
  <si>
    <t>B0685</t>
  </si>
  <si>
    <t>L0686</t>
  </si>
  <si>
    <t>B0686</t>
  </si>
  <si>
    <t>L0687</t>
  </si>
  <si>
    <t>B0687</t>
  </si>
  <si>
    <t>L0688</t>
  </si>
  <si>
    <t>B0688</t>
  </si>
  <si>
    <t>L0689</t>
  </si>
  <si>
    <t>B0689</t>
  </si>
  <si>
    <t>L0690</t>
  </si>
  <si>
    <t>B0690</t>
  </si>
  <si>
    <t>L0691</t>
  </si>
  <si>
    <t>B0691</t>
  </si>
  <si>
    <t>L0692</t>
  </si>
  <si>
    <t>B0692</t>
  </si>
  <si>
    <t>L0693</t>
  </si>
  <si>
    <t>B0693</t>
  </si>
  <si>
    <t>L0694</t>
  </si>
  <si>
    <t>B0694</t>
  </si>
  <si>
    <t>L0695</t>
  </si>
  <si>
    <t>B0695</t>
  </si>
  <si>
    <t>L0696</t>
  </si>
  <si>
    <t>B0696</t>
  </si>
  <si>
    <t>L0697</t>
  </si>
  <si>
    <t>B0697</t>
  </si>
  <si>
    <t>L0698</t>
  </si>
  <si>
    <t>B0698</t>
  </si>
  <si>
    <t>L0699</t>
  </si>
  <si>
    <t>B0699</t>
  </si>
  <si>
    <t>L0700</t>
  </si>
  <si>
    <t>B0700</t>
  </si>
  <si>
    <t>L0701</t>
  </si>
  <si>
    <t>B0701</t>
  </si>
  <si>
    <t>L0702</t>
  </si>
  <si>
    <t>B0702</t>
  </si>
  <si>
    <t>L0703</t>
  </si>
  <si>
    <t>B0703</t>
  </si>
  <si>
    <t>L0704</t>
  </si>
  <si>
    <t>B0704</t>
  </si>
  <si>
    <t>L0705</t>
  </si>
  <si>
    <t>B0705</t>
  </si>
  <si>
    <t>L0706</t>
  </si>
  <si>
    <t>B0706</t>
  </si>
  <si>
    <t>L0707</t>
  </si>
  <si>
    <t>B0707</t>
  </si>
  <si>
    <t>L0708</t>
  </si>
  <si>
    <t>B0708</t>
  </si>
  <si>
    <t>L0709</t>
  </si>
  <si>
    <t>B0709</t>
  </si>
  <si>
    <t>L0710</t>
  </si>
  <si>
    <t>B0710</t>
  </si>
  <si>
    <t>L0711</t>
  </si>
  <si>
    <t>B0711</t>
  </si>
  <si>
    <t>L0712</t>
  </si>
  <si>
    <t>B0712</t>
  </si>
  <si>
    <t>L0713</t>
  </si>
  <si>
    <t>B0713</t>
  </si>
  <si>
    <t>L0714</t>
  </si>
  <si>
    <t>B0714</t>
  </si>
  <si>
    <t>L0715</t>
  </si>
  <si>
    <t>B0715</t>
  </si>
  <si>
    <t>L0716</t>
  </si>
  <si>
    <t>B0716</t>
  </si>
  <si>
    <t>L0717</t>
  </si>
  <si>
    <t>B0717</t>
  </si>
  <si>
    <t>L0718</t>
  </si>
  <si>
    <t>B0718</t>
  </si>
  <si>
    <t>L0719</t>
  </si>
  <si>
    <t>B0719</t>
  </si>
  <si>
    <t>L0720</t>
  </si>
  <si>
    <t>B0720</t>
  </si>
  <si>
    <t>L0721</t>
  </si>
  <si>
    <t>B0721</t>
  </si>
  <si>
    <t>L0722</t>
  </si>
  <si>
    <t>B0722</t>
  </si>
  <si>
    <t>L0723</t>
  </si>
  <si>
    <t>B0723</t>
  </si>
  <si>
    <t>L0724</t>
  </si>
  <si>
    <t>B0724</t>
  </si>
  <si>
    <t>L0725</t>
  </si>
  <si>
    <t>B0725</t>
  </si>
  <si>
    <t>L0726</t>
  </si>
  <si>
    <t>B0726</t>
  </si>
  <si>
    <t>L0727</t>
  </si>
  <si>
    <t>B0727</t>
  </si>
  <si>
    <t>L0728</t>
  </si>
  <si>
    <t>B0728</t>
  </si>
  <si>
    <t>L0729</t>
  </si>
  <si>
    <t>B0729</t>
  </si>
  <si>
    <t>L0730</t>
  </si>
  <si>
    <t>B0730</t>
  </si>
  <si>
    <t>L0731</t>
  </si>
  <si>
    <t>B0731</t>
  </si>
  <si>
    <t>L0732</t>
  </si>
  <si>
    <t>B0732</t>
  </si>
  <si>
    <t>L0733</t>
  </si>
  <si>
    <t>B0733</t>
  </si>
  <si>
    <t>L0734</t>
  </si>
  <si>
    <t>B0734</t>
  </si>
  <si>
    <t>L0735</t>
  </si>
  <si>
    <t>B0735</t>
  </si>
  <si>
    <t>L0736</t>
  </si>
  <si>
    <t>B0736</t>
  </si>
  <si>
    <t>L0737</t>
  </si>
  <si>
    <t>B0737</t>
  </si>
  <si>
    <t>L0738</t>
  </si>
  <si>
    <t>B0738</t>
  </si>
  <si>
    <t>L0739</t>
  </si>
  <si>
    <t>B0739</t>
  </si>
  <si>
    <t>L0740</t>
  </si>
  <si>
    <t>B0740</t>
  </si>
  <si>
    <t>L0741</t>
  </si>
  <si>
    <t>B0741</t>
  </si>
  <si>
    <t>L0742</t>
  </si>
  <si>
    <t>B0742</t>
  </si>
  <si>
    <t>L0743</t>
  </si>
  <si>
    <t>B0743</t>
  </si>
  <si>
    <t>L0744</t>
  </si>
  <si>
    <t>B0744</t>
  </si>
  <si>
    <t>L0745</t>
  </si>
  <si>
    <t>B0745</t>
  </si>
  <si>
    <t>L0746</t>
  </si>
  <si>
    <t>B0746</t>
  </si>
  <si>
    <t>L0747</t>
  </si>
  <si>
    <t>B0747</t>
  </si>
  <si>
    <t>L0748</t>
  </si>
  <si>
    <t>B0748</t>
  </si>
  <si>
    <t>L0749</t>
  </si>
  <si>
    <t>B0749</t>
  </si>
  <si>
    <t>L0750</t>
  </si>
  <si>
    <t>B0750</t>
  </si>
  <si>
    <t>L0751</t>
  </si>
  <si>
    <t>B0751</t>
  </si>
  <si>
    <t>L0752</t>
  </si>
  <si>
    <t>B0752</t>
  </si>
  <si>
    <t>L0753</t>
  </si>
  <si>
    <t>B0753</t>
  </si>
  <si>
    <t>L0754</t>
  </si>
  <si>
    <t>B0754</t>
  </si>
  <si>
    <t>L0755</t>
  </si>
  <si>
    <t>B0755</t>
  </si>
  <si>
    <t>L0756</t>
  </si>
  <si>
    <t>B0756</t>
  </si>
  <si>
    <t>L0757</t>
  </si>
  <si>
    <t>B0757</t>
  </si>
  <si>
    <t>L0758</t>
  </si>
  <si>
    <t>B0758</t>
  </si>
  <si>
    <t>L0759</t>
  </si>
  <si>
    <t>B0759</t>
  </si>
  <si>
    <t>L0760</t>
  </si>
  <si>
    <t>B0760</t>
  </si>
  <si>
    <t>L0761</t>
  </si>
  <si>
    <t>B0761</t>
  </si>
  <si>
    <t>L0762</t>
  </si>
  <si>
    <t>B0762</t>
  </si>
  <si>
    <t>L0763</t>
  </si>
  <si>
    <t>B0763</t>
  </si>
  <si>
    <t>L0764</t>
  </si>
  <si>
    <t>B0764</t>
  </si>
  <si>
    <t>L0765</t>
  </si>
  <si>
    <t>B0765</t>
  </si>
  <si>
    <t>L0766</t>
  </si>
  <si>
    <t>B0766</t>
  </si>
  <si>
    <t>L0767</t>
  </si>
  <si>
    <t>B0767</t>
  </si>
  <si>
    <t>L0768</t>
  </si>
  <si>
    <t>B0768</t>
  </si>
  <si>
    <t>L0769</t>
  </si>
  <si>
    <t>B0769</t>
  </si>
  <si>
    <t>L0770</t>
  </si>
  <si>
    <t>B0770</t>
  </si>
  <si>
    <t>L0771</t>
  </si>
  <si>
    <t>B0771</t>
  </si>
  <si>
    <t>L0772</t>
  </si>
  <si>
    <t>B0772</t>
  </si>
  <si>
    <t>L0773</t>
  </si>
  <si>
    <t>B0773</t>
  </si>
  <si>
    <t>L0774</t>
  </si>
  <si>
    <t>B0774</t>
  </si>
  <si>
    <t>L0775</t>
  </si>
  <si>
    <t>B0775</t>
  </si>
  <si>
    <t>L0776</t>
  </si>
  <si>
    <t>B0776</t>
  </si>
  <si>
    <t>L0777</t>
  </si>
  <si>
    <t>B0777</t>
  </si>
  <si>
    <t>L0778</t>
  </si>
  <si>
    <t>B0778</t>
  </si>
  <si>
    <t>L0779</t>
  </si>
  <si>
    <t>B0779</t>
  </si>
  <si>
    <t>L0780</t>
  </si>
  <si>
    <t>B0780</t>
  </si>
  <si>
    <t>L0781</t>
  </si>
  <si>
    <t>B0781</t>
  </si>
  <si>
    <t>L0782</t>
  </si>
  <si>
    <t>B0782</t>
  </si>
  <si>
    <t>L0783</t>
  </si>
  <si>
    <t>B0783</t>
  </si>
  <si>
    <t>L0784</t>
  </si>
  <si>
    <t>B0784</t>
  </si>
  <si>
    <t>L0785</t>
  </si>
  <si>
    <t>B0785</t>
  </si>
  <si>
    <t>L0786</t>
  </si>
  <si>
    <t>B0786</t>
  </si>
  <si>
    <t>L0787</t>
  </si>
  <si>
    <t>B0787</t>
  </si>
  <si>
    <t>L0788</t>
  </si>
  <si>
    <t>B0788</t>
  </si>
  <si>
    <t>L0789</t>
  </si>
  <si>
    <t>B0789</t>
  </si>
  <si>
    <t>L0790</t>
  </si>
  <si>
    <t>B0790</t>
  </si>
  <si>
    <t>L0791</t>
  </si>
  <si>
    <t>B0791</t>
  </si>
  <si>
    <t>L0792</t>
  </si>
  <si>
    <t>B0792</t>
  </si>
  <si>
    <t>L0793</t>
  </si>
  <si>
    <t>B0793</t>
  </si>
  <si>
    <t>L0794</t>
  </si>
  <si>
    <t>B0794</t>
  </si>
  <si>
    <t>L0795</t>
  </si>
  <si>
    <t>B0795</t>
  </si>
  <si>
    <t>L0796</t>
  </si>
  <si>
    <t>B0796</t>
  </si>
  <si>
    <t>L0797</t>
  </si>
  <si>
    <t>B0797</t>
  </si>
  <si>
    <t>L0798</t>
  </si>
  <si>
    <t>B0798</t>
  </si>
  <si>
    <t>L0799</t>
  </si>
  <si>
    <t>B0799</t>
  </si>
  <si>
    <t>L0800</t>
  </si>
  <si>
    <t>B0800</t>
  </si>
  <si>
    <t>L0801</t>
  </si>
  <si>
    <t>B0801</t>
  </si>
  <si>
    <t>L0802</t>
  </si>
  <si>
    <t>B0802</t>
  </si>
  <si>
    <t>L0803</t>
  </si>
  <si>
    <t>B0803</t>
  </si>
  <si>
    <t>L0804</t>
  </si>
  <si>
    <t>B0804</t>
  </si>
  <si>
    <t>L0805</t>
  </si>
  <si>
    <t>B0805</t>
  </si>
  <si>
    <t>L0806</t>
  </si>
  <si>
    <t>B0806</t>
  </si>
  <si>
    <t>L0807</t>
  </si>
  <si>
    <t>B0807</t>
  </si>
  <si>
    <t>L0808</t>
  </si>
  <si>
    <t>B0808</t>
  </si>
  <si>
    <t>L0809</t>
  </si>
  <si>
    <t>B0809</t>
  </si>
  <si>
    <t>L0810</t>
  </si>
  <si>
    <t>B0810</t>
  </si>
  <si>
    <t>L0811</t>
  </si>
  <si>
    <t>B0811</t>
  </si>
  <si>
    <t>L0812</t>
  </si>
  <si>
    <t>B0812</t>
  </si>
  <si>
    <t>L0813</t>
  </si>
  <si>
    <t>B0813</t>
  </si>
  <si>
    <t>L0814</t>
  </si>
  <si>
    <t>B0814</t>
  </si>
  <si>
    <t>L0815</t>
  </si>
  <si>
    <t>B0815</t>
  </si>
  <si>
    <t>L0816</t>
  </si>
  <si>
    <t>B0816</t>
  </si>
  <si>
    <t>L0817</t>
  </si>
  <si>
    <t>B0817</t>
  </si>
  <si>
    <t>L0818</t>
  </si>
  <si>
    <t>B0818</t>
  </si>
  <si>
    <t>L0819</t>
  </si>
  <si>
    <t>B0819</t>
  </si>
  <si>
    <t>L0820</t>
  </si>
  <si>
    <t>B0820</t>
  </si>
  <si>
    <t>L0821</t>
  </si>
  <si>
    <t>B0821</t>
  </si>
  <si>
    <t>L0822</t>
  </si>
  <si>
    <t>B0822</t>
  </si>
  <si>
    <t>L0823</t>
  </si>
  <si>
    <t>B0823</t>
  </si>
  <si>
    <t>L0824</t>
  </si>
  <si>
    <t>B0824</t>
  </si>
  <si>
    <t>L0825</t>
  </si>
  <si>
    <t>B0825</t>
  </si>
  <si>
    <t>L0826</t>
  </si>
  <si>
    <t>B0826</t>
  </si>
  <si>
    <t>L0827</t>
  </si>
  <si>
    <t>B0827</t>
  </si>
  <si>
    <t>L0828</t>
  </si>
  <si>
    <t>B0828</t>
  </si>
  <si>
    <t>L0829</t>
  </si>
  <si>
    <t>B0829</t>
  </si>
  <si>
    <t>L0830</t>
  </si>
  <si>
    <t>B0830</t>
  </si>
  <si>
    <t>L0831</t>
  </si>
  <si>
    <t>B0831</t>
  </si>
  <si>
    <t>L0832</t>
  </si>
  <si>
    <t>B0832</t>
  </si>
  <si>
    <t>L0833</t>
  </si>
  <si>
    <t>B0833</t>
  </si>
  <si>
    <t>L0834</t>
  </si>
  <si>
    <t>B0834</t>
  </si>
  <si>
    <t>L0835</t>
  </si>
  <si>
    <t>B0835</t>
  </si>
  <si>
    <t>L0836</t>
  </si>
  <si>
    <t>B0836</t>
  </si>
  <si>
    <t>L0837</t>
  </si>
  <si>
    <t>B0837</t>
  </si>
  <si>
    <t>L0838</t>
  </si>
  <si>
    <t>B0838</t>
  </si>
  <si>
    <t>L0839</t>
  </si>
  <si>
    <t>B0839</t>
  </si>
  <si>
    <t>L0840</t>
  </si>
  <si>
    <t>B0840</t>
  </si>
  <si>
    <t>L0841</t>
  </si>
  <si>
    <t>B0841</t>
  </si>
  <si>
    <t>L0842</t>
  </si>
  <si>
    <t>B0842</t>
  </si>
  <si>
    <t>L0843</t>
  </si>
  <si>
    <t>B0843</t>
  </si>
  <si>
    <t>L0844</t>
  </si>
  <si>
    <t>B0844</t>
  </si>
  <si>
    <t>L0845</t>
  </si>
  <si>
    <t>B0845</t>
  </si>
  <si>
    <t>L0846</t>
  </si>
  <si>
    <t>B0846</t>
  </si>
  <si>
    <t>L0847</t>
  </si>
  <si>
    <t>B0847</t>
  </si>
  <si>
    <t>L0848</t>
  </si>
  <si>
    <t>B0848</t>
  </si>
  <si>
    <t>L0849</t>
  </si>
  <si>
    <t>B0849</t>
  </si>
  <si>
    <t>L0850</t>
  </si>
  <si>
    <t>B0850</t>
  </si>
  <si>
    <t>L0851</t>
  </si>
  <si>
    <t>B0851</t>
  </si>
  <si>
    <t>L0852</t>
  </si>
  <si>
    <t>B0852</t>
  </si>
  <si>
    <t>L0853</t>
  </si>
  <si>
    <t>B0853</t>
  </si>
  <si>
    <t>L0854</t>
  </si>
  <si>
    <t>B0854</t>
  </si>
  <si>
    <t>L0855</t>
  </si>
  <si>
    <t>B0855</t>
  </si>
  <si>
    <t>L0856</t>
  </si>
  <si>
    <t>B0856</t>
  </si>
  <si>
    <t>L0857</t>
  </si>
  <si>
    <t>B0857</t>
  </si>
  <si>
    <t>L0858</t>
  </si>
  <si>
    <t>B0858</t>
  </si>
  <si>
    <t>L0859</t>
  </si>
  <si>
    <t>B0859</t>
  </si>
  <si>
    <t>L0860</t>
  </si>
  <si>
    <t>B0860</t>
  </si>
  <si>
    <t>L0861</t>
  </si>
  <si>
    <t>B0861</t>
  </si>
  <si>
    <t>L0862</t>
  </si>
  <si>
    <t>B0862</t>
  </si>
  <si>
    <t>L0863</t>
  </si>
  <si>
    <t>B0863</t>
  </si>
  <si>
    <t>L0864</t>
  </si>
  <si>
    <t>B0864</t>
  </si>
  <si>
    <t>L0865</t>
  </si>
  <si>
    <t>B0865</t>
  </si>
  <si>
    <t>L0866</t>
  </si>
  <si>
    <t>B0866</t>
  </si>
  <si>
    <t>L0867</t>
  </si>
  <si>
    <t>B0867</t>
  </si>
  <si>
    <t>L0868</t>
  </si>
  <si>
    <t>B0868</t>
  </si>
  <si>
    <t>L0869</t>
  </si>
  <si>
    <t>B0869</t>
  </si>
  <si>
    <t>L0870</t>
  </si>
  <si>
    <t>B0870</t>
  </si>
  <si>
    <t>L0871</t>
  </si>
  <si>
    <t>B0871</t>
  </si>
  <si>
    <t>L0872</t>
  </si>
  <si>
    <t>B0872</t>
  </si>
  <si>
    <t>L0873</t>
  </si>
  <si>
    <t>B0873</t>
  </si>
  <si>
    <t>L0874</t>
  </si>
  <si>
    <t>B0874</t>
  </si>
  <si>
    <t>L0875</t>
  </si>
  <si>
    <t>B0875</t>
  </si>
  <si>
    <t>L0876</t>
  </si>
  <si>
    <t>B0876</t>
  </si>
  <si>
    <t>L0877</t>
  </si>
  <si>
    <t>B0877</t>
  </si>
  <si>
    <t>L0878</t>
  </si>
  <si>
    <t>B0878</t>
  </si>
  <si>
    <t>L0879</t>
  </si>
  <si>
    <t>B0879</t>
  </si>
  <si>
    <t>L0880</t>
  </si>
  <si>
    <t>B0880</t>
  </si>
  <si>
    <t>L0881</t>
  </si>
  <si>
    <t>B0881</t>
  </si>
  <si>
    <t>L0882</t>
  </si>
  <si>
    <t>B0882</t>
  </si>
  <si>
    <t>L0883</t>
  </si>
  <si>
    <t>B0883</t>
  </si>
  <si>
    <t>L0884</t>
  </si>
  <si>
    <t>B0884</t>
  </si>
  <si>
    <t>L0885</t>
  </si>
  <si>
    <t>B0885</t>
  </si>
  <si>
    <t>L0886</t>
  </si>
  <si>
    <t>B0886</t>
  </si>
  <si>
    <t>L0887</t>
  </si>
  <si>
    <t>B0887</t>
  </si>
  <si>
    <t>L0888</t>
  </si>
  <si>
    <t>B0888</t>
  </si>
  <si>
    <t>L0889</t>
  </si>
  <si>
    <t>B0889</t>
  </si>
  <si>
    <t>L0890</t>
  </si>
  <si>
    <t>B0890</t>
  </si>
  <si>
    <t>L0891</t>
  </si>
  <si>
    <t>B0891</t>
  </si>
  <si>
    <t>L0892</t>
  </si>
  <si>
    <t>B0892</t>
  </si>
  <si>
    <t>L0893</t>
  </si>
  <si>
    <t>B0893</t>
  </si>
  <si>
    <t>L0894</t>
  </si>
  <si>
    <t>B0894</t>
  </si>
  <si>
    <t>L0895</t>
  </si>
  <si>
    <t>B0895</t>
  </si>
  <si>
    <t>L0896</t>
  </si>
  <si>
    <t>B0896</t>
  </si>
  <si>
    <t>L0897</t>
  </si>
  <si>
    <t>B0897</t>
  </si>
  <si>
    <t>L0898</t>
  </si>
  <si>
    <t>B0898</t>
  </si>
  <si>
    <t>L0899</t>
  </si>
  <si>
    <t>B0899</t>
  </si>
  <si>
    <t>L0900</t>
  </si>
  <si>
    <t>B0900</t>
  </si>
  <si>
    <t>L0901</t>
  </si>
  <si>
    <t>B0901</t>
  </si>
  <si>
    <t>L0902</t>
  </si>
  <si>
    <t>B0902</t>
  </si>
  <si>
    <t>L0903</t>
  </si>
  <si>
    <t>B0903</t>
  </si>
  <si>
    <t>L0904</t>
  </si>
  <si>
    <t>B0904</t>
  </si>
  <si>
    <t>L0905</t>
  </si>
  <si>
    <t>B0905</t>
  </si>
  <si>
    <t>L0906</t>
  </si>
  <si>
    <t>B0906</t>
  </si>
  <si>
    <t>L0907</t>
  </si>
  <si>
    <t>B0907</t>
  </si>
  <si>
    <t>L0908</t>
  </si>
  <si>
    <t>B0908</t>
  </si>
  <si>
    <t>L0909</t>
  </si>
  <si>
    <t>B0909</t>
  </si>
  <si>
    <t>L0910</t>
  </si>
  <si>
    <t>B0910</t>
  </si>
  <si>
    <t>L0911</t>
  </si>
  <si>
    <t>B0911</t>
  </si>
  <si>
    <t>L0912</t>
  </si>
  <si>
    <t>B0912</t>
  </si>
  <si>
    <t>L0913</t>
  </si>
  <si>
    <t>B0913</t>
  </si>
  <si>
    <t>L0914</t>
  </si>
  <si>
    <t>B0914</t>
  </si>
  <si>
    <t>L0915</t>
  </si>
  <si>
    <t>B0915</t>
  </si>
  <si>
    <t>L0916</t>
  </si>
  <si>
    <t>B0916</t>
  </si>
  <si>
    <t>L0917</t>
  </si>
  <si>
    <t>B0917</t>
  </si>
  <si>
    <t>L0918</t>
  </si>
  <si>
    <t>B0918</t>
  </si>
  <si>
    <t>L0919</t>
  </si>
  <si>
    <t>B0919</t>
  </si>
  <si>
    <t>L0920</t>
  </si>
  <si>
    <t>B0920</t>
  </si>
  <si>
    <t>L0921</t>
  </si>
  <si>
    <t>B0921</t>
  </si>
  <si>
    <t>L0922</t>
  </si>
  <si>
    <t>B0922</t>
  </si>
  <si>
    <t>L0923</t>
  </si>
  <si>
    <t>B0923</t>
  </si>
  <si>
    <t>L0924</t>
  </si>
  <si>
    <t>B0924</t>
  </si>
  <si>
    <t>L0925</t>
  </si>
  <si>
    <t>B0925</t>
  </si>
  <si>
    <t>L0926</t>
  </si>
  <si>
    <t>B0926</t>
  </si>
  <si>
    <t>L0927</t>
  </si>
  <si>
    <t>B0927</t>
  </si>
  <si>
    <t>L0928</t>
  </si>
  <si>
    <t>B0928</t>
  </si>
  <si>
    <t>L0929</t>
  </si>
  <si>
    <t>B0929</t>
  </si>
  <si>
    <t>L0930</t>
  </si>
  <si>
    <t>B0930</t>
  </si>
  <si>
    <t>L0931</t>
  </si>
  <si>
    <t>B0931</t>
  </si>
  <si>
    <t>L0932</t>
  </si>
  <si>
    <t>B0932</t>
  </si>
  <si>
    <t>L0933</t>
  </si>
  <si>
    <t>B0933</t>
  </si>
  <si>
    <t>L0934</t>
  </si>
  <si>
    <t>B0934</t>
  </si>
  <si>
    <t>L0935</t>
  </si>
  <si>
    <t>B0935</t>
  </si>
  <si>
    <t>L0936</t>
  </si>
  <si>
    <t>B0936</t>
  </si>
  <si>
    <t>L0937</t>
  </si>
  <si>
    <t>B0937</t>
  </si>
  <si>
    <t>L0938</t>
  </si>
  <si>
    <t>B0938</t>
  </si>
  <si>
    <t>L0939</t>
  </si>
  <si>
    <t>B0939</t>
  </si>
  <si>
    <t>L0940</t>
  </si>
  <si>
    <t>B0940</t>
  </si>
  <si>
    <t>L0941</t>
  </si>
  <si>
    <t>B0941</t>
  </si>
  <si>
    <t>L0942</t>
  </si>
  <si>
    <t>B0942</t>
  </si>
  <si>
    <t>L0943</t>
  </si>
  <si>
    <t>B0943</t>
  </si>
  <si>
    <t>L0944</t>
  </si>
  <si>
    <t>B0944</t>
  </si>
  <si>
    <t>L0945</t>
  </si>
  <si>
    <t>B0945</t>
  </si>
  <si>
    <t>L0946</t>
  </si>
  <si>
    <t>B0946</t>
  </si>
  <si>
    <t>L0947</t>
  </si>
  <si>
    <t>B0947</t>
  </si>
  <si>
    <t>L0948</t>
  </si>
  <si>
    <t>B0948</t>
  </si>
  <si>
    <t>L0949</t>
  </si>
  <si>
    <t>B0949</t>
  </si>
  <si>
    <t>L0950</t>
  </si>
  <si>
    <t>B0950</t>
  </si>
  <si>
    <t>L0951</t>
  </si>
  <si>
    <t>B0951</t>
  </si>
  <si>
    <t>L0952</t>
  </si>
  <si>
    <t>B0952</t>
  </si>
  <si>
    <t>L0953</t>
  </si>
  <si>
    <t>B0953</t>
  </si>
  <si>
    <t>L0954</t>
  </si>
  <si>
    <t>B0954</t>
  </si>
  <si>
    <t>L0955</t>
  </si>
  <si>
    <t>B0955</t>
  </si>
  <si>
    <t>L0956</t>
  </si>
  <si>
    <t>B0956</t>
  </si>
  <si>
    <t>L0957</t>
  </si>
  <si>
    <t>B0957</t>
  </si>
  <si>
    <t>L0958</t>
  </si>
  <si>
    <t>B0958</t>
  </si>
  <si>
    <t>L0959</t>
  </si>
  <si>
    <t>B0959</t>
  </si>
  <si>
    <t>L0960</t>
  </si>
  <si>
    <t>B0960</t>
  </si>
  <si>
    <t>L0961</t>
  </si>
  <si>
    <t>B0961</t>
  </si>
  <si>
    <t>L0962</t>
  </si>
  <si>
    <t>B0962</t>
  </si>
  <si>
    <t>L0963</t>
  </si>
  <si>
    <t>B0963</t>
  </si>
  <si>
    <t>L0964</t>
  </si>
  <si>
    <t>B0964</t>
  </si>
  <si>
    <t>L0965</t>
  </si>
  <si>
    <t>B0965</t>
  </si>
  <si>
    <t>L0966</t>
  </si>
  <si>
    <t>B0966</t>
  </si>
  <si>
    <t>L0967</t>
  </si>
  <si>
    <t>B0967</t>
  </si>
  <si>
    <t>L0968</t>
  </si>
  <si>
    <t>B0968</t>
  </si>
  <si>
    <t>L0969</t>
  </si>
  <si>
    <t>B0969</t>
  </si>
  <si>
    <t>L0970</t>
  </si>
  <si>
    <t>B0970</t>
  </si>
  <si>
    <t>L0971</t>
  </si>
  <si>
    <t>B0971</t>
  </si>
  <si>
    <t>L0972</t>
  </si>
  <si>
    <t>B0972</t>
  </si>
  <si>
    <t>L0973</t>
  </si>
  <si>
    <t>B0973</t>
  </si>
  <si>
    <t>L0974</t>
  </si>
  <si>
    <t>B0974</t>
  </si>
  <si>
    <t>L0975</t>
  </si>
  <si>
    <t>B0975</t>
  </si>
  <si>
    <t>L0976</t>
  </si>
  <si>
    <t>B0976</t>
  </si>
  <si>
    <t>L0977</t>
  </si>
  <si>
    <t>B0977</t>
  </si>
  <si>
    <t>L0978</t>
  </si>
  <si>
    <t>B0978</t>
  </si>
  <si>
    <t>L0979</t>
  </si>
  <si>
    <t>B0979</t>
  </si>
  <si>
    <t>L0980</t>
  </si>
  <si>
    <t>B0980</t>
  </si>
  <si>
    <t>L0981</t>
  </si>
  <si>
    <t>B0981</t>
  </si>
  <si>
    <t>L0982</t>
  </si>
  <si>
    <t>B0982</t>
  </si>
  <si>
    <t>L0983</t>
  </si>
  <si>
    <t>B0983</t>
  </si>
  <si>
    <t>L0984</t>
  </si>
  <si>
    <t>B0984</t>
  </si>
  <si>
    <t>L0985</t>
  </si>
  <si>
    <t>B0985</t>
  </si>
  <si>
    <t>L0986</t>
  </si>
  <si>
    <t>B0986</t>
  </si>
  <si>
    <t>L0987</t>
  </si>
  <si>
    <t>B0987</t>
  </si>
  <si>
    <t>L0988</t>
  </si>
  <si>
    <t>B0988</t>
  </si>
  <si>
    <t>L0989</t>
  </si>
  <si>
    <t>B0989</t>
  </si>
  <si>
    <t>L0990</t>
  </si>
  <si>
    <t>B0990</t>
  </si>
  <si>
    <t>L0991</t>
  </si>
  <si>
    <t>B0991</t>
  </si>
  <si>
    <t>L0992</t>
  </si>
  <si>
    <t>B0992</t>
  </si>
  <si>
    <t>L0993</t>
  </si>
  <si>
    <t>B0993</t>
  </si>
  <si>
    <t>L0994</t>
  </si>
  <si>
    <t>B0994</t>
  </si>
  <si>
    <t>L0995</t>
  </si>
  <si>
    <t>B0995</t>
  </si>
  <si>
    <t>L0996</t>
  </si>
  <si>
    <t>B0996</t>
  </si>
  <si>
    <t>L0997</t>
  </si>
  <si>
    <t>B0997</t>
  </si>
  <si>
    <t>L0998</t>
  </si>
  <si>
    <t>B0998</t>
  </si>
  <si>
    <t>L0999</t>
  </si>
  <si>
    <t>B0999</t>
  </si>
  <si>
    <t>L1000</t>
  </si>
  <si>
    <t>B1000</t>
  </si>
  <si>
    <t xml:space="preserve">Late </t>
  </si>
  <si>
    <t>monthy Income</t>
  </si>
  <si>
    <t>Monthly Debt Payment</t>
  </si>
  <si>
    <t>(DTI) ratio.</t>
  </si>
  <si>
    <t xml:space="preserve"> (LTV) ratio.</t>
  </si>
  <si>
    <t>the age of the loan</t>
  </si>
  <si>
    <t>Profit/Loss for each loan.</t>
  </si>
  <si>
    <t>Row Labels</t>
  </si>
  <si>
    <t>Grand Total</t>
  </si>
  <si>
    <t>Sum of Loan Amount</t>
  </si>
  <si>
    <t>Count of Loan ID</t>
  </si>
  <si>
    <t>Count of Loan Grade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</si>
  <si>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</si>
  <si>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</si>
  <si>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</si>
  <si>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</si>
  <si>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</si>
  <si>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</si>
  <si>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</si>
  <si>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</si>
  <si>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</si>
  <si>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</si>
  <si>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</si>
  <si>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</si>
  <si>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Inputs</t>
  </si>
  <si>
    <t>Value</t>
  </si>
  <si>
    <t>Interest Rate (%)</t>
  </si>
  <si>
    <t>Default Rate (%)</t>
  </si>
  <si>
    <t>Admin Costs</t>
  </si>
  <si>
    <t>Profit (calculated)</t>
  </si>
  <si>
    <t>Total Loan Amount</t>
  </si>
  <si>
    <t>Average Interest Rate</t>
  </si>
  <si>
    <t>Default Rate</t>
  </si>
  <si>
    <t>Administrative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</si>
</sst>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6" fillId="0" borderId="0" xfId="0" applyFont="1" applyAlignment="1">
      <alignment vertical="center" wrapText="1"/>
    </xf>
    <xf numFmtId="0" fontId="18" fillId="33" borderId="0" xfId="0" applyFont="1" applyFill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[banking_loan_data.xlsx]pivottable!PivotTable5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</a:ln>
          <a:effectLst>
            <a:glow rad="76200">
              <a:schemeClr val="accent1">
                <a:satMod val="175000"/>
                <a:alpha val="3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pivottable!$F$19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pivottable!$E$20:$E$30</c:f>
              <c:strCache>
                <c:ptCount val="10"/>
                <c:pt idx="0">
                  <c:v>CA</c:v>
                </c:pt>
                <c:pt idx="1">
                  <c:v>FL</c:v>
                </c:pt>
                <c:pt idx="2">
                  <c:v>GA</c:v>
                </c:pt>
                <c:pt idx="3">
                  <c:v>IL</c:v>
                </c:pt>
                <c:pt idx="4">
                  <c:v>MI</c:v>
                </c:pt>
                <c:pt idx="5">
                  <c:v>NC</c:v>
                </c:pt>
                <c:pt idx="6">
                  <c:v>NY</c:v>
                </c:pt>
                <c:pt idx="7">
                  <c:v>OH</c:v>
                </c:pt>
                <c:pt idx="8">
                  <c:v>PA</c:v>
                </c:pt>
                <c:pt idx="9">
                  <c:v>TX</c:v>
                </c:pt>
              </c:strCache>
            </c:strRef>
          </c:cat>
          <c:val>
            <c:numRef>
              <c:f>pivottable!$F$20:$F$30</c:f>
              <c:numCache>
                <c:formatCode>General</c:formatCode>
                <c:ptCount val="10"/>
                <c:pt idx="0">
                  <c:v>2261248</c:v>
                </c:pt>
                <c:pt idx="1">
                  <c:v>1746490</c:v>
                </c:pt>
                <c:pt idx="2">
                  <c:v>2310129</c:v>
                </c:pt>
                <c:pt idx="3">
                  <c:v>2005298</c:v>
                </c:pt>
                <c:pt idx="4">
                  <c:v>2108219</c:v>
                </c:pt>
                <c:pt idx="5">
                  <c:v>2199731</c:v>
                </c:pt>
                <c:pt idx="6">
                  <c:v>1981495</c:v>
                </c:pt>
                <c:pt idx="7">
                  <c:v>2551617</c:v>
                </c:pt>
                <c:pt idx="8">
                  <c:v>2056686</c:v>
                </c:pt>
                <c:pt idx="9">
                  <c:v>2034631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674864"/>
        <c:axId val="-2002673232"/>
      </c:radarChart>
      <c:catAx>
        <c:axId val="-20026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73232"/>
        <c:crosses val="autoZero"/>
        <c:auto val="1"/>
        <c:lblAlgn val="ctr"/>
        <c:lblOffset val="100"/>
        <c:noMultiLvlLbl val="0"/>
      </c:catAx>
      <c:valAx>
        <c:axId val="-20026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[banking_loan_data.xlsx]pivottable!PivotTable2</c:name>
    <c:fmtId val="4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pivottable!$F$3</c:f>
              <c:strCache>
                <c:ptCount val="1"/>
                <c:pt idx="0">
                  <c:v>Sum of Loan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pivottable!$E$4:$E$11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pivottable!$F$4:$F$11</c:f>
              <c:numCache>
                <c:formatCode>General</c:formatCode>
                <c:ptCount val="7"/>
                <c:pt idx="0">
                  <c:v>5338618</c:v>
                </c:pt>
                <c:pt idx="1">
                  <c:v>4482846</c:v>
                </c:pt>
                <c:pt idx="2">
                  <c:v>3235951</c:v>
                </c:pt>
                <c:pt idx="3">
                  <c:v>3264798</c:v>
                </c:pt>
                <c:pt idx="4">
                  <c:v>2320669</c:v>
                </c:pt>
                <c:pt idx="5">
                  <c:v>1605848</c:v>
                </c:pt>
                <c:pt idx="6">
                  <c:v>1006814</c:v>
                </c:pt>
              </c:numCache>
            </c:numRef>
          </c:val>
        </c:ser>
        <c:ser>
          <c:idx val="1"/>
          <c:order val="1"/>
          <c:tx>
            <c:strRef>
              <c:f>pivottable!$G$3</c:f>
              <c:strCache>
                <c:ptCount val="1"/>
                <c:pt idx="0">
                  <c:v>Count of Loan ID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pivottable!$E$4:$E$11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pivottable!$G$4:$G$11</c:f>
              <c:numCache>
                <c:formatCode>General</c:formatCode>
                <c:ptCount val="7"/>
                <c:pt idx="0">
                  <c:v>250</c:v>
                </c:pt>
                <c:pt idx="1">
                  <c:v>206</c:v>
                </c:pt>
                <c:pt idx="2">
                  <c:v>154</c:v>
                </c:pt>
                <c:pt idx="3">
                  <c:v>159</c:v>
                </c:pt>
                <c:pt idx="4">
                  <c:v>106</c:v>
                </c:pt>
                <c:pt idx="5">
                  <c:v>81</c:v>
                </c:pt>
                <c:pt idx="6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[banking_loan_data.xlsx]pivottable!PivotTable4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pivottable!$B$19</c:f>
              <c:strCache>
                <c:ptCount val="1"/>
                <c:pt idx="0">
                  <c:v>Sum of Loan Amount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pivottable!$A$20:$A$32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pivottable!$B$20:$B$32</c:f>
              <c:numCache>
                <c:formatCode>General</c:formatCode>
                <c:ptCount val="12"/>
                <c:pt idx="0">
                  <c:v>2092739</c:v>
                </c:pt>
                <c:pt idx="1">
                  <c:v>1755960</c:v>
                </c:pt>
                <c:pt idx="2">
                  <c:v>1730459</c:v>
                </c:pt>
                <c:pt idx="3">
                  <c:v>2165874</c:v>
                </c:pt>
                <c:pt idx="4">
                  <c:v>1811797</c:v>
                </c:pt>
                <c:pt idx="5">
                  <c:v>1483335</c:v>
                </c:pt>
                <c:pt idx="6">
                  <c:v>1596365</c:v>
                </c:pt>
                <c:pt idx="7">
                  <c:v>1649022</c:v>
                </c:pt>
                <c:pt idx="8">
                  <c:v>1511440</c:v>
                </c:pt>
                <c:pt idx="9">
                  <c:v>1991319</c:v>
                </c:pt>
                <c:pt idx="10">
                  <c:v>1551289</c:v>
                </c:pt>
                <c:pt idx="11">
                  <c:v>1915945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pivottable!$C$19</c:f>
              <c:strCache>
                <c:ptCount val="1"/>
                <c:pt idx="0">
                  <c:v>Count of Loan ID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pivottable!$A$20:$A$32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pivottable!$C$20:$C$32</c:f>
              <c:numCache>
                <c:formatCode>General</c:formatCode>
                <c:ptCount val="12"/>
                <c:pt idx="0">
                  <c:v>90</c:v>
                </c:pt>
                <c:pt idx="1">
                  <c:v>81</c:v>
                </c:pt>
                <c:pt idx="2">
                  <c:v>88</c:v>
                </c:pt>
                <c:pt idx="3">
                  <c:v>93</c:v>
                </c:pt>
                <c:pt idx="4">
                  <c:v>97</c:v>
                </c:pt>
                <c:pt idx="5">
                  <c:v>73</c:v>
                </c:pt>
                <c:pt idx="6">
                  <c:v>78</c:v>
                </c:pt>
                <c:pt idx="7">
                  <c:v>80</c:v>
                </c:pt>
                <c:pt idx="8">
                  <c:v>68</c:v>
                </c:pt>
                <c:pt idx="9">
                  <c:v>90</c:v>
                </c:pt>
                <c:pt idx="10">
                  <c:v>76</c:v>
                </c:pt>
                <c:pt idx="11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24646880"/>
        <c:axId val="-1824643616"/>
      </c:lineChart>
      <c:catAx>
        <c:axId val="-18246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43616"/>
        <c:crosses val="autoZero"/>
        <c:auto val="1"/>
        <c:lblAlgn val="ctr"/>
        <c:lblOffset val="100"/>
        <c:noMultiLvlLbl val="0"/>
      </c:catAx>
      <c:valAx>
        <c:axId val="-18246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464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106680</xdr:rowOff>
    </xdr:from>
    <xdr:to>
      <xdr:col>7</xdr:col>
      <xdr:colOff>304800</xdr:colOff>
      <xdr:row>31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</xdr:row>
      <xdr:rowOff>99060</xdr:rowOff>
    </xdr:from>
    <xdr:to>
      <xdr:col>15</xdr:col>
      <xdr:colOff>15240</xdr:colOff>
      <xdr:row>16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91440</xdr:rowOff>
    </xdr:from>
    <xdr:to>
      <xdr:col>7</xdr:col>
      <xdr:colOff>304800</xdr:colOff>
      <xdr:row>16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915.774895833332" createdVersion="5" refreshedVersion="5" minRefreshableVersion="3" recordCount="1000">
  <cacheSource type="worksheet">
    <worksheetSource name="Table1"/>
  </cacheSource>
  <cacheFields count="22">
    <cacheField name="Loan ID" numFmtId="0">
      <sharedItems count="1000">
        <s v="L0001"/>
        <s v="L0002"/>
        <s v="L0003"/>
        <s v="L0004"/>
        <s v="L0005"/>
        <s v="L0006"/>
        <s v="L0007"/>
        <s v="L0008"/>
        <s v="L0009"/>
        <s v="L0010"/>
        <s v="L0011"/>
        <s v="L0012"/>
        <s v="L0013"/>
        <s v="L0014"/>
        <s v="L0015"/>
        <s v="L0016"/>
        <s v="L0017"/>
        <s v="L0018"/>
        <s v="L0019"/>
        <s v="L0020"/>
        <s v="L0021"/>
        <s v="L0022"/>
        <s v="L0023"/>
        <s v="L0024"/>
        <s v="L0025"/>
        <s v="L0026"/>
        <s v="L0027"/>
        <s v="L0028"/>
        <s v="L0029"/>
        <s v="L0030"/>
        <s v="L0031"/>
        <s v="L0032"/>
        <s v="L0033"/>
        <s v="L0034"/>
        <s v="L0035"/>
        <s v="L0036"/>
        <s v="L0037"/>
        <s v="L0038"/>
        <s v="L0039"/>
        <s v="L0040"/>
        <s v="L0041"/>
        <s v="L0042"/>
        <s v="L0043"/>
        <s v="L0044"/>
        <s v="L0045"/>
        <s v="L0046"/>
        <s v="L0047"/>
        <s v="L0048"/>
        <s v="L0049"/>
        <s v="L0050"/>
        <s v="L0051"/>
        <s v="L0052"/>
        <s v="L0053"/>
        <s v="L0054"/>
        <s v="L0055"/>
        <s v="L0056"/>
        <s v="L0057"/>
        <s v="L0058"/>
        <s v="L0059"/>
        <s v="L0060"/>
        <s v="L0061"/>
        <s v="L0062"/>
        <s v="L0063"/>
        <s v="L0064"/>
        <s v="L0065"/>
        <s v="L0066"/>
        <s v="L0067"/>
        <s v="L0068"/>
        <s v="L0069"/>
        <s v="L0070"/>
        <s v="L0071"/>
        <s v="L0072"/>
        <s v="L0073"/>
        <s v="L0074"/>
        <s v="L0075"/>
        <s v="L0076"/>
        <s v="L0077"/>
        <s v="L0078"/>
        <s v="L0079"/>
        <s v="L0080"/>
        <s v="L0081"/>
        <s v="L0082"/>
        <s v="L0083"/>
        <s v="L0084"/>
        <s v="L0085"/>
        <s v="L0086"/>
        <s v="L0087"/>
        <s v="L0088"/>
        <s v="L0089"/>
        <s v="L0090"/>
        <s v="L0091"/>
        <s v="L0092"/>
        <s v="L0093"/>
        <s v="L0094"/>
        <s v="L0095"/>
        <s v="L0096"/>
        <s v="L0097"/>
        <s v="L0098"/>
        <s v="L0099"/>
        <s v="L0100"/>
        <s v="L0101"/>
        <s v="L0102"/>
        <s v="L0103"/>
        <s v="L0104"/>
        <s v="L0105"/>
        <s v="L0106"/>
        <s v="L0107"/>
        <s v="L0108"/>
        <s v="L0109"/>
        <s v="L0110"/>
        <s v="L0111"/>
        <s v="L0112"/>
        <s v="L0113"/>
        <s v="L0114"/>
        <s v="L0115"/>
        <s v="L0116"/>
        <s v="L0117"/>
        <s v="L0118"/>
        <s v="L0119"/>
        <s v="L0120"/>
        <s v="L0121"/>
        <s v="L0122"/>
        <s v="L0123"/>
        <s v="L0124"/>
        <s v="L0125"/>
        <s v="L0126"/>
        <s v="L0127"/>
        <s v="L0128"/>
        <s v="L0129"/>
        <s v="L0130"/>
        <s v="L0131"/>
        <s v="L0132"/>
        <s v="L0133"/>
        <s v="L0134"/>
        <s v="L0135"/>
        <s v="L0136"/>
        <s v="L0137"/>
        <s v="L0138"/>
        <s v="L0139"/>
        <s v="L0140"/>
        <s v="L0141"/>
        <s v="L0142"/>
        <s v="L0143"/>
        <s v="L0144"/>
        <s v="L0145"/>
        <s v="L0146"/>
        <s v="L0147"/>
        <s v="L0148"/>
        <s v="L0149"/>
        <s v="L0150"/>
        <s v="L0151"/>
        <s v="L0152"/>
        <s v="L0153"/>
        <s v="L0154"/>
        <s v="L0155"/>
        <s v="L0156"/>
        <s v="L0157"/>
        <s v="L0158"/>
        <s v="L0159"/>
        <s v="L0160"/>
        <s v="L0161"/>
        <s v="L0162"/>
        <s v="L0163"/>
        <s v="L0164"/>
        <s v="L0165"/>
        <s v="L0166"/>
        <s v="L0167"/>
        <s v="L0168"/>
        <s v="L0169"/>
        <s v="L0170"/>
        <s v="L0171"/>
        <s v="L0172"/>
        <s v="L0173"/>
        <s v="L0174"/>
        <s v="L0175"/>
        <s v="L0176"/>
        <s v="L0177"/>
        <s v="L0178"/>
        <s v="L0179"/>
        <s v="L0180"/>
        <s v="L0181"/>
        <s v="L0182"/>
        <s v="L0183"/>
        <s v="L0184"/>
        <s v="L0185"/>
        <s v="L0186"/>
        <s v="L0187"/>
        <s v="L0188"/>
        <s v="L0189"/>
        <s v="L0190"/>
        <s v="L0191"/>
        <s v="L0192"/>
        <s v="L0193"/>
        <s v="L0194"/>
        <s v="L0195"/>
        <s v="L0196"/>
        <s v="L0197"/>
        <s v="L0198"/>
        <s v="L0199"/>
        <s v="L0200"/>
        <s v="L0201"/>
        <s v="L0202"/>
        <s v="L0203"/>
        <s v="L0204"/>
        <s v="L0205"/>
        <s v="L0206"/>
        <s v="L0207"/>
        <s v="L0208"/>
        <s v="L0209"/>
        <s v="L0210"/>
        <s v="L0211"/>
        <s v="L0212"/>
        <s v="L0213"/>
        <s v="L0214"/>
        <s v="L0215"/>
        <s v="L0216"/>
        <s v="L0217"/>
        <s v="L0218"/>
        <s v="L0219"/>
        <s v="L0220"/>
        <s v="L0221"/>
        <s v="L0222"/>
        <s v="L0223"/>
        <s v="L0224"/>
        <s v="L0225"/>
        <s v="L0226"/>
        <s v="L0227"/>
        <s v="L0228"/>
        <s v="L0229"/>
        <s v="L0230"/>
        <s v="L0231"/>
        <s v="L0232"/>
        <s v="L0233"/>
        <s v="L0234"/>
        <s v="L0235"/>
        <s v="L0236"/>
        <s v="L0237"/>
        <s v="L0238"/>
        <s v="L0239"/>
        <s v="L0240"/>
        <s v="L0241"/>
        <s v="L0242"/>
        <s v="L0243"/>
        <s v="L0244"/>
        <s v="L0245"/>
        <s v="L0246"/>
        <s v="L0247"/>
        <s v="L0248"/>
        <s v="L0249"/>
        <s v="L0250"/>
        <s v="L0251"/>
        <s v="L0252"/>
        <s v="L0253"/>
        <s v="L0254"/>
        <s v="L0255"/>
        <s v="L0256"/>
        <s v="L0257"/>
        <s v="L0258"/>
        <s v="L0259"/>
        <s v="L0260"/>
        <s v="L0261"/>
        <s v="L0262"/>
        <s v="L0263"/>
        <s v="L0264"/>
        <s v="L0265"/>
        <s v="L0266"/>
        <s v="L0267"/>
        <s v="L0268"/>
        <s v="L0269"/>
        <s v="L0270"/>
        <s v="L0271"/>
        <s v="L0272"/>
        <s v="L0273"/>
        <s v="L0274"/>
        <s v="L0275"/>
        <s v="L0276"/>
        <s v="L0277"/>
        <s v="L0278"/>
        <s v="L0279"/>
        <s v="L0280"/>
        <s v="L0281"/>
        <s v="L0282"/>
        <s v="L0283"/>
        <s v="L0284"/>
        <s v="L0285"/>
        <s v="L0286"/>
        <s v="L0287"/>
        <s v="L0288"/>
        <s v="L0289"/>
        <s v="L0290"/>
        <s v="L0291"/>
        <s v="L0292"/>
        <s v="L0293"/>
        <s v="L0294"/>
        <s v="L0295"/>
        <s v="L0296"/>
        <s v="L0297"/>
        <s v="L0298"/>
        <s v="L0299"/>
        <s v="L0300"/>
        <s v="L0301"/>
        <s v="L0302"/>
        <s v="L0303"/>
        <s v="L0304"/>
        <s v="L0305"/>
        <s v="L0306"/>
        <s v="L0307"/>
        <s v="L0308"/>
        <s v="L0309"/>
        <s v="L0310"/>
        <s v="L0311"/>
        <s v="L0312"/>
        <s v="L0313"/>
        <s v="L0314"/>
        <s v="L0315"/>
        <s v="L0316"/>
        <s v="L0317"/>
        <s v="L0318"/>
        <s v="L0319"/>
        <s v="L0320"/>
        <s v="L0321"/>
        <s v="L0322"/>
        <s v="L0323"/>
        <s v="L0324"/>
        <s v="L0325"/>
        <s v="L0326"/>
        <s v="L0327"/>
        <s v="L0328"/>
        <s v="L0329"/>
        <s v="L0330"/>
        <s v="L0331"/>
        <s v="L0332"/>
        <s v="L0333"/>
        <s v="L0334"/>
        <s v="L0335"/>
        <s v="L0336"/>
        <s v="L0337"/>
        <s v="L0338"/>
        <s v="L0339"/>
        <s v="L0340"/>
        <s v="L0341"/>
        <s v="L0342"/>
        <s v="L0343"/>
        <s v="L0344"/>
        <s v="L0345"/>
        <s v="L0346"/>
        <s v="L0347"/>
        <s v="L0348"/>
        <s v="L0349"/>
        <s v="L0350"/>
        <s v="L0351"/>
        <s v="L0352"/>
        <s v="L0353"/>
        <s v="L0354"/>
        <s v="L0355"/>
        <s v="L0356"/>
        <s v="L0357"/>
        <s v="L0358"/>
        <s v="L0359"/>
        <s v="L0360"/>
        <s v="L0361"/>
        <s v="L0362"/>
        <s v="L0363"/>
        <s v="L0364"/>
        <s v="L0365"/>
        <s v="L0366"/>
        <s v="L0367"/>
        <s v="L0368"/>
        <s v="L0369"/>
        <s v="L0370"/>
        <s v="L0371"/>
        <s v="L0372"/>
        <s v="L0373"/>
        <s v="L0374"/>
        <s v="L0375"/>
        <s v="L0376"/>
        <s v="L0377"/>
        <s v="L0378"/>
        <s v="L0379"/>
        <s v="L0380"/>
        <s v="L0381"/>
        <s v="L0382"/>
        <s v="L0383"/>
        <s v="L0384"/>
        <s v="L0385"/>
        <s v="L0386"/>
        <s v="L0387"/>
        <s v="L0388"/>
        <s v="L0389"/>
        <s v="L0390"/>
        <s v="L0391"/>
        <s v="L0392"/>
        <s v="L0393"/>
        <s v="L0394"/>
        <s v="L0395"/>
        <s v="L0396"/>
        <s v="L0397"/>
        <s v="L0398"/>
        <s v="L0399"/>
        <s v="L0400"/>
        <s v="L0401"/>
        <s v="L0402"/>
        <s v="L0403"/>
        <s v="L0404"/>
        <s v="L0405"/>
        <s v="L0406"/>
        <s v="L0407"/>
        <s v="L0408"/>
        <s v="L0409"/>
        <s v="L0410"/>
        <s v="L0411"/>
        <s v="L0412"/>
        <s v="L0413"/>
        <s v="L0414"/>
        <s v="L0415"/>
        <s v="L0416"/>
        <s v="L0417"/>
        <s v="L0418"/>
        <s v="L0419"/>
        <s v="L0420"/>
        <s v="L0421"/>
        <s v="L0422"/>
        <s v="L0423"/>
        <s v="L0424"/>
        <s v="L0425"/>
        <s v="L0426"/>
        <s v="L0427"/>
        <s v="L0428"/>
        <s v="L0429"/>
        <s v="L0430"/>
        <s v="L0431"/>
        <s v="L0432"/>
        <s v="L0433"/>
        <s v="L0434"/>
        <s v="L0435"/>
        <s v="L0436"/>
        <s v="L0437"/>
        <s v="L0438"/>
        <s v="L0439"/>
        <s v="L0440"/>
        <s v="L0441"/>
        <s v="L0442"/>
        <s v="L0443"/>
        <s v="L0444"/>
        <s v="L0445"/>
        <s v="L0446"/>
        <s v="L0447"/>
        <s v="L0448"/>
        <s v="L0449"/>
        <s v="L0450"/>
        <s v="L0451"/>
        <s v="L0452"/>
        <s v="L0453"/>
        <s v="L0454"/>
        <s v="L0455"/>
        <s v="L0456"/>
        <s v="L0457"/>
        <s v="L0458"/>
        <s v="L0459"/>
        <s v="L0460"/>
        <s v="L0461"/>
        <s v="L0462"/>
        <s v="L0463"/>
        <s v="L0464"/>
        <s v="L0465"/>
        <s v="L0466"/>
        <s v="L0467"/>
        <s v="L0468"/>
        <s v="L0469"/>
        <s v="L0470"/>
        <s v="L0471"/>
        <s v="L0472"/>
        <s v="L0473"/>
        <s v="L0474"/>
        <s v="L0475"/>
        <s v="L0476"/>
        <s v="L0477"/>
        <s v="L0478"/>
        <s v="L0479"/>
        <s v="L0480"/>
        <s v="L0481"/>
        <s v="L0482"/>
        <s v="L0483"/>
        <s v="L0484"/>
        <s v="L0485"/>
        <s v="L0486"/>
        <s v="L0487"/>
        <s v="L0488"/>
        <s v="L0489"/>
        <s v="L0490"/>
        <s v="L0491"/>
        <s v="L0492"/>
        <s v="L0493"/>
        <s v="L0494"/>
        <s v="L0495"/>
        <s v="L0496"/>
        <s v="L0497"/>
        <s v="L0498"/>
        <s v="L0499"/>
        <s v="L0500"/>
        <s v="L0501"/>
        <s v="L0502"/>
        <s v="L0503"/>
        <s v="L0504"/>
        <s v="L0505"/>
        <s v="L0506"/>
        <s v="L0507"/>
        <s v="L0508"/>
        <s v="L0509"/>
        <s v="L0510"/>
        <s v="L0511"/>
        <s v="L0512"/>
        <s v="L0513"/>
        <s v="L0514"/>
        <s v="L0515"/>
        <s v="L0516"/>
        <s v="L0517"/>
        <s v="L0518"/>
        <s v="L0519"/>
        <s v="L0520"/>
        <s v="L0521"/>
        <s v="L0522"/>
        <s v="L0523"/>
        <s v="L0524"/>
        <s v="L0525"/>
        <s v="L0526"/>
        <s v="L0527"/>
        <s v="L0528"/>
        <s v="L0529"/>
        <s v="L0530"/>
        <s v="L0531"/>
        <s v="L0532"/>
        <s v="L0533"/>
        <s v="L0534"/>
        <s v="L0535"/>
        <s v="L0536"/>
        <s v="L0537"/>
        <s v="L0538"/>
        <s v="L0539"/>
        <s v="L0540"/>
        <s v="L0541"/>
        <s v="L0542"/>
        <s v="L0543"/>
        <s v="L0544"/>
        <s v="L0545"/>
        <s v="L0546"/>
        <s v="L0547"/>
        <s v="L0548"/>
        <s v="L0549"/>
        <s v="L0550"/>
        <s v="L0551"/>
        <s v="L0552"/>
        <s v="L0553"/>
        <s v="L0554"/>
        <s v="L0555"/>
        <s v="L0556"/>
        <s v="L0557"/>
        <s v="L0558"/>
        <s v="L0559"/>
        <s v="L0560"/>
        <s v="L0561"/>
        <s v="L0562"/>
        <s v="L0563"/>
        <s v="L0564"/>
        <s v="L0565"/>
        <s v="L0566"/>
        <s v="L0567"/>
        <s v="L0568"/>
        <s v="L0569"/>
        <s v="L0570"/>
        <s v="L0571"/>
        <s v="L0572"/>
        <s v="L0573"/>
        <s v="L0574"/>
        <s v="L0575"/>
        <s v="L0576"/>
        <s v="L0577"/>
        <s v="L0578"/>
        <s v="L0579"/>
        <s v="L0580"/>
        <s v="L0581"/>
        <s v="L0582"/>
        <s v="L0583"/>
        <s v="L0584"/>
        <s v="L0585"/>
        <s v="L0586"/>
        <s v="L0587"/>
        <s v="L0588"/>
        <s v="L0589"/>
        <s v="L0590"/>
        <s v="L0591"/>
        <s v="L0592"/>
        <s v="L0593"/>
        <s v="L0594"/>
        <s v="L0595"/>
        <s v="L0596"/>
        <s v="L0597"/>
        <s v="L0598"/>
        <s v="L0599"/>
        <s v="L0600"/>
        <s v="L0601"/>
        <s v="L0602"/>
        <s v="L0603"/>
        <s v="L0604"/>
        <s v="L0605"/>
        <s v="L0606"/>
        <s v="L0607"/>
        <s v="L0608"/>
        <s v="L0609"/>
        <s v="L0610"/>
        <s v="L0611"/>
        <s v="L0612"/>
        <s v="L0613"/>
        <s v="L0614"/>
        <s v="L0615"/>
        <s v="L0616"/>
        <s v="L0617"/>
        <s v="L0618"/>
        <s v="L0619"/>
        <s v="L0620"/>
        <s v="L0621"/>
        <s v="L0622"/>
        <s v="L0623"/>
        <s v="L0624"/>
        <s v="L0625"/>
        <s v="L0626"/>
        <s v="L0627"/>
        <s v="L0628"/>
        <s v="L0629"/>
        <s v="L0630"/>
        <s v="L0631"/>
        <s v="L0632"/>
        <s v="L0633"/>
        <s v="L0634"/>
        <s v="L0635"/>
        <s v="L0636"/>
        <s v="L0637"/>
        <s v="L0638"/>
        <s v="L0639"/>
        <s v="L0640"/>
        <s v="L0641"/>
        <s v="L0642"/>
        <s v="L0643"/>
        <s v="L0644"/>
        <s v="L0645"/>
        <s v="L0646"/>
        <s v="L0647"/>
        <s v="L0648"/>
        <s v="L0649"/>
        <s v="L0650"/>
        <s v="L0651"/>
        <s v="L0652"/>
        <s v="L0653"/>
        <s v="L0654"/>
        <s v="L0655"/>
        <s v="L0656"/>
        <s v="L0657"/>
        <s v="L0658"/>
        <s v="L0659"/>
        <s v="L0660"/>
        <s v="L0661"/>
        <s v="L0662"/>
        <s v="L0663"/>
        <s v="L0664"/>
        <s v="L0665"/>
        <s v="L0666"/>
        <s v="L0667"/>
        <s v="L0668"/>
        <s v="L0669"/>
        <s v="L0670"/>
        <s v="L0671"/>
        <s v="L0672"/>
        <s v="L0673"/>
        <s v="L0674"/>
        <s v="L0675"/>
        <s v="L0676"/>
        <s v="L0677"/>
        <s v="L0678"/>
        <s v="L0679"/>
        <s v="L0680"/>
        <s v="L0681"/>
        <s v="L0682"/>
        <s v="L0683"/>
        <s v="L0684"/>
        <s v="L0685"/>
        <s v="L0686"/>
        <s v="L0687"/>
        <s v="L0688"/>
        <s v="L0689"/>
        <s v="L0690"/>
        <s v="L0691"/>
        <s v="L0692"/>
        <s v="L0693"/>
        <s v="L0694"/>
        <s v="L0695"/>
        <s v="L0696"/>
        <s v="L0697"/>
        <s v="L0698"/>
        <s v="L0699"/>
        <s v="L0700"/>
        <s v="L0701"/>
        <s v="L0702"/>
        <s v="L0703"/>
        <s v="L0704"/>
        <s v="L0705"/>
        <s v="L0706"/>
        <s v="L0707"/>
        <s v="L0708"/>
        <s v="L0709"/>
        <s v="L0710"/>
        <s v="L0711"/>
        <s v="L0712"/>
        <s v="L0713"/>
        <s v="L0714"/>
        <s v="L0715"/>
        <s v="L0716"/>
        <s v="L0717"/>
        <s v="L0718"/>
        <s v="L0719"/>
        <s v="L0720"/>
        <s v="L0721"/>
        <s v="L0722"/>
        <s v="L0723"/>
        <s v="L0724"/>
        <s v="L0725"/>
        <s v="L0726"/>
        <s v="L0727"/>
        <s v="L0728"/>
        <s v="L0729"/>
        <s v="L0730"/>
        <s v="L0731"/>
        <s v="L0732"/>
        <s v="L0733"/>
        <s v="L0734"/>
        <s v="L0735"/>
        <s v="L0736"/>
        <s v="L0737"/>
        <s v="L0738"/>
        <s v="L0739"/>
        <s v="L0740"/>
        <s v="L0741"/>
        <s v="L0742"/>
        <s v="L0743"/>
        <s v="L0744"/>
        <s v="L0745"/>
        <s v="L0746"/>
        <s v="L0747"/>
        <s v="L0748"/>
        <s v="L0749"/>
        <s v="L0750"/>
        <s v="L0751"/>
        <s v="L0752"/>
        <s v="L0753"/>
        <s v="L0754"/>
        <s v="L0755"/>
        <s v="L0756"/>
        <s v="L0757"/>
        <s v="L0758"/>
        <s v="L0759"/>
        <s v="L0760"/>
        <s v="L0761"/>
        <s v="L0762"/>
        <s v="L0763"/>
        <s v="L0764"/>
        <s v="L0765"/>
        <s v="L0766"/>
        <s v="L0767"/>
        <s v="L0768"/>
        <s v="L0769"/>
        <s v="L0770"/>
        <s v="L0771"/>
        <s v="L0772"/>
        <s v="L0773"/>
        <s v="L0774"/>
        <s v="L0775"/>
        <s v="L0776"/>
        <s v="L0777"/>
        <s v="L0778"/>
        <s v="L0779"/>
        <s v="L0780"/>
        <s v="L0781"/>
        <s v="L0782"/>
        <s v="L0783"/>
        <s v="L0784"/>
        <s v="L0785"/>
        <s v="L0786"/>
        <s v="L0787"/>
        <s v="L0788"/>
        <s v="L0789"/>
        <s v="L0790"/>
        <s v="L0791"/>
        <s v="L0792"/>
        <s v="L0793"/>
        <s v="L0794"/>
        <s v="L0795"/>
        <s v="L0796"/>
        <s v="L0797"/>
        <s v="L0798"/>
        <s v="L0799"/>
        <s v="L0800"/>
        <s v="L0801"/>
        <s v="L0802"/>
        <s v="L0803"/>
        <s v="L0804"/>
        <s v="L0805"/>
        <s v="L0806"/>
        <s v="L0807"/>
        <s v="L0808"/>
        <s v="L0809"/>
        <s v="L0810"/>
        <s v="L0811"/>
        <s v="L0812"/>
        <s v="L0813"/>
        <s v="L0814"/>
        <s v="L0815"/>
        <s v="L0816"/>
        <s v="L0817"/>
        <s v="L0818"/>
        <s v="L0819"/>
        <s v="L0820"/>
        <s v="L0821"/>
        <s v="L0822"/>
        <s v="L0823"/>
        <s v="L0824"/>
        <s v="L0825"/>
        <s v="L0826"/>
        <s v="L0827"/>
        <s v="L0828"/>
        <s v="L0829"/>
        <s v="L0830"/>
        <s v="L0831"/>
        <s v="L0832"/>
        <s v="L0833"/>
        <s v="L0834"/>
        <s v="L0835"/>
        <s v="L0836"/>
        <s v="L0837"/>
        <s v="L0838"/>
        <s v="L0839"/>
        <s v="L0840"/>
        <s v="L0841"/>
        <s v="L0842"/>
        <s v="L0843"/>
        <s v="L0844"/>
        <s v="L0845"/>
        <s v="L0846"/>
        <s v="L0847"/>
        <s v="L0848"/>
        <s v="L0849"/>
        <s v="L0850"/>
        <s v="L0851"/>
        <s v="L0852"/>
        <s v="L0853"/>
        <s v="L0854"/>
        <s v="L0855"/>
        <s v="L0856"/>
        <s v="L0857"/>
        <s v="L0858"/>
        <s v="L0859"/>
        <s v="L0860"/>
        <s v="L0861"/>
        <s v="L0862"/>
        <s v="L0863"/>
        <s v="L0864"/>
        <s v="L0865"/>
        <s v="L0866"/>
        <s v="L0867"/>
        <s v="L0868"/>
        <s v="L0869"/>
        <s v="L0870"/>
        <s v="L0871"/>
        <s v="L0872"/>
        <s v="L0873"/>
        <s v="L0874"/>
        <s v="L0875"/>
        <s v="L0876"/>
        <s v="L0877"/>
        <s v="L0878"/>
        <s v="L0879"/>
        <s v="L0880"/>
        <s v="L0881"/>
        <s v="L0882"/>
        <s v="L0883"/>
        <s v="L0884"/>
        <s v="L0885"/>
        <s v="L0886"/>
        <s v="L0887"/>
        <s v="L0888"/>
        <s v="L0889"/>
        <s v="L0890"/>
        <s v="L0891"/>
        <s v="L0892"/>
        <s v="L0893"/>
        <s v="L0894"/>
        <s v="L0895"/>
        <s v="L0896"/>
        <s v="L0897"/>
        <s v="L0898"/>
        <s v="L0899"/>
        <s v="L0900"/>
        <s v="L0901"/>
        <s v="L0902"/>
        <s v="L0903"/>
        <s v="L0904"/>
        <s v="L0905"/>
        <s v="L0906"/>
        <s v="L0907"/>
        <s v="L0908"/>
        <s v="L0909"/>
        <s v="L0910"/>
        <s v="L0911"/>
        <s v="L0912"/>
        <s v="L0913"/>
        <s v="L0914"/>
        <s v="L0915"/>
        <s v="L0916"/>
        <s v="L0917"/>
        <s v="L0918"/>
        <s v="L0919"/>
        <s v="L0920"/>
        <s v="L0921"/>
        <s v="L0922"/>
        <s v="L0923"/>
        <s v="L0924"/>
        <s v="L0925"/>
        <s v="L0926"/>
        <s v="L0927"/>
        <s v="L0928"/>
        <s v="L0929"/>
        <s v="L0930"/>
        <s v="L0931"/>
        <s v="L0932"/>
        <s v="L0933"/>
        <s v="L0934"/>
        <s v="L0935"/>
        <s v="L0936"/>
        <s v="L0937"/>
        <s v="L0938"/>
        <s v="L0939"/>
        <s v="L0940"/>
        <s v="L0941"/>
        <s v="L0942"/>
        <s v="L0943"/>
        <s v="L0944"/>
        <s v="L0945"/>
        <s v="L0946"/>
        <s v="L0947"/>
        <s v="L0948"/>
        <s v="L0949"/>
        <s v="L0950"/>
        <s v="L0951"/>
        <s v="L0952"/>
        <s v="L0953"/>
        <s v="L0954"/>
        <s v="L0955"/>
        <s v="L0956"/>
        <s v="L0957"/>
        <s v="L0958"/>
        <s v="L0959"/>
        <s v="L0960"/>
        <s v="L0961"/>
        <s v="L0962"/>
        <s v="L0963"/>
        <s v="L0964"/>
        <s v="L0965"/>
        <s v="L0966"/>
        <s v="L0967"/>
        <s v="L0968"/>
        <s v="L0969"/>
        <s v="L0970"/>
        <s v="L0971"/>
        <s v="L0972"/>
        <s v="L0973"/>
        <s v="L0974"/>
        <s v="L0975"/>
        <s v="L0976"/>
        <s v="L0977"/>
        <s v="L0978"/>
        <s v="L0979"/>
        <s v="L0980"/>
        <s v="L0981"/>
        <s v="L0982"/>
        <s v="L0983"/>
        <s v="L0984"/>
        <s v="L0985"/>
        <s v="L0986"/>
        <s v="L0987"/>
        <s v="L0988"/>
        <s v="L0989"/>
        <s v="L0990"/>
        <s v="L0991"/>
        <s v="L0992"/>
        <s v="L0993"/>
        <s v="L0994"/>
        <s v="L0995"/>
        <s v="L0996"/>
        <s v="L0997"/>
        <s v="L0998"/>
        <s v="L0999"/>
        <s v="L1000"/>
      </sharedItems>
    </cacheField>
    <cacheField name="Issue Date" numFmtId="14">
      <sharedItems containsSemiMixedTypes="0" containsNonDate="0" containsDate="1" containsString="0" minDate="2021-01-01T00:00:00" maxDate="2023-12-31T00:00:00" count="660">
        <d v="2023-05-11T00:00:00"/>
        <d v="2023-11-11T00:00:00"/>
        <d v="2021-05-02T00:00:00"/>
        <d v="2022-04-12T00:00:00"/>
        <d v="2021-11-27T00:00:00"/>
        <d v="2021-03-29T00:00:00"/>
        <d v="2023-05-22T00:00:00"/>
        <d v="2021-05-11T00:00:00"/>
        <d v="2023-02-09T00:00:00"/>
        <d v="2021-12-10T00:00:00"/>
        <d v="2023-03-17T00:00:00"/>
        <d v="2022-01-21T00:00:00"/>
        <d v="2023-08-14T00:00:00"/>
        <d v="2021-10-04T00:00:00"/>
        <d v="2022-04-05T00:00:00"/>
        <d v="2021-01-22T00:00:00"/>
        <d v="2021-09-10T00:00:00"/>
        <d v="2023-01-18T00:00:00"/>
        <d v="2023-05-07T00:00:00"/>
        <d v="2022-04-20T00:00:00"/>
        <d v="2023-12-19T00:00:00"/>
        <d v="2022-05-26T00:00:00"/>
        <d v="2022-12-01T00:00:00"/>
        <d v="2023-09-03T00:00:00"/>
        <d v="2021-07-09T00:00:00"/>
        <d v="2023-08-16T00:00:00"/>
        <d v="2022-11-18T00:00:00"/>
        <d v="2022-07-17T00:00:00"/>
        <d v="2023-04-12T00:00:00"/>
        <d v="2022-10-09T00:00:00"/>
        <d v="2021-01-21T00:00:00"/>
        <d v="2023-04-21T00:00:00"/>
        <d v="2021-06-16T00:00:00"/>
        <d v="2022-01-23T00:00:00"/>
        <d v="2022-08-24T00:00:00"/>
        <d v="2021-11-12T00:00:00"/>
        <d v="2021-01-14T00:00:00"/>
        <d v="2021-08-30T00:00:00"/>
        <d v="2023-02-16T00:00:00"/>
        <d v="2022-07-19T00:00:00"/>
        <d v="2023-06-17T00:00:00"/>
        <d v="2021-04-02T00:00:00"/>
        <d v="2022-05-24T00:00:00"/>
        <d v="2023-02-15T00:00:00"/>
        <d v="2021-02-04T00:00:00"/>
        <d v="2021-07-25T00:00:00"/>
        <d v="2023-10-23T00:00:00"/>
        <d v="2023-10-19T00:00:00"/>
        <d v="2022-07-20T00:00:00"/>
        <d v="2022-12-04T00:00:00"/>
        <d v="2022-02-06T00:00:00"/>
        <d v="2022-12-31T00:00:00"/>
        <d v="2021-06-11T00:00:00"/>
        <d v="2021-07-21T00:00:00"/>
        <d v="2023-09-23T00:00:00"/>
        <d v="2021-09-27T00:00:00"/>
        <d v="2023-03-27T00:00:00"/>
        <d v="2022-04-01T00:00:00"/>
        <d v="2023-10-14T00:00:00"/>
        <d v="2021-10-23T00:00:00"/>
        <d v="2022-12-21T00:00:00"/>
        <d v="2021-12-04T00:00:00"/>
        <d v="2023-05-29T00:00:00"/>
        <d v="2023-12-13T00:00:00"/>
        <d v="2023-03-03T00:00:00"/>
        <d v="2021-08-05T00:00:00"/>
        <d v="2023-02-03T00:00:00"/>
        <d v="2021-07-07T00:00:00"/>
        <d v="2022-01-15T00:00:00"/>
        <d v="2022-05-08T00:00:00"/>
        <d v="2023-12-01T00:00:00"/>
        <d v="2021-01-15T00:00:00"/>
        <d v="2021-03-06T00:00:00"/>
        <d v="2022-06-05T00:00:00"/>
        <d v="2022-10-10T00:00:00"/>
        <d v="2023-12-23T00:00:00"/>
        <d v="2022-08-16T00:00:00"/>
        <d v="2022-01-27T00:00:00"/>
        <d v="2022-02-23T00:00:00"/>
        <d v="2021-10-16T00:00:00"/>
        <d v="2022-01-14T00:00:00"/>
        <d v="2021-08-19T00:00:00"/>
        <d v="2023-10-15T00:00:00"/>
        <d v="2021-02-10T00:00:00"/>
        <d v="2023-11-18T00:00:00"/>
        <d v="2021-05-15T00:00:00"/>
        <d v="2021-07-20T00:00:00"/>
        <d v="2023-02-19T00:00:00"/>
        <d v="2023-07-19T00:00:00"/>
        <d v="2023-11-23T00:00:00"/>
        <d v="2023-12-08T00:00:00"/>
        <d v="2022-05-18T00:00:00"/>
        <d v="2022-02-11T00:00:00"/>
        <d v="2023-03-16T00:00:00"/>
        <d v="2021-04-09T00:00:00"/>
        <d v="2022-11-15T00:00:00"/>
        <d v="2022-12-27T00:00:00"/>
        <d v="2023-08-19T00:00:00"/>
        <d v="2022-09-05T00:00:00"/>
        <d v="2022-10-05T00:00:00"/>
        <d v="2023-10-26T00:00:00"/>
        <d v="2023-02-06T00:00:00"/>
        <d v="2022-02-02T00:00:00"/>
        <d v="2023-05-21T00:00:00"/>
        <d v="2023-03-06T00:00:00"/>
        <d v="2022-01-28T00:00:00"/>
        <d v="2021-07-26T00:00:00"/>
        <d v="2023-11-05T00:00:00"/>
        <d v="2023-06-11T00:00:00"/>
        <d v="2023-05-14T00:00:00"/>
        <d v="2023-01-13T00:00:00"/>
        <d v="2022-07-18T00:00:00"/>
        <d v="2023-10-18T00:00:00"/>
        <d v="2021-04-06T00:00:00"/>
        <d v="2022-04-30T00:00:00"/>
        <d v="2023-01-19T00:00:00"/>
        <d v="2022-06-25T00:00:00"/>
        <d v="2023-11-26T00:00:00"/>
        <d v="2022-06-09T00:00:00"/>
        <d v="2022-08-01T00:00:00"/>
        <d v="2022-11-13T00:00:00"/>
        <d v="2022-07-11T00:00:00"/>
        <d v="2023-10-10T00:00:00"/>
        <d v="2022-10-08T00:00:00"/>
        <d v="2023-03-07T00:00:00"/>
        <d v="2022-09-25T00:00:00"/>
        <d v="2022-09-20T00:00:00"/>
        <d v="2023-08-31T00:00:00"/>
        <d v="2022-12-11T00:00:00"/>
        <d v="2022-10-11T00:00:00"/>
        <d v="2021-11-14T00:00:00"/>
        <d v="2022-10-26T00:00:00"/>
        <d v="2022-03-18T00:00:00"/>
        <d v="2023-08-10T00:00:00"/>
        <d v="2022-11-30T00:00:00"/>
        <d v="2021-04-23T00:00:00"/>
        <d v="2021-01-02T00:00:00"/>
        <d v="2022-10-04T00:00:00"/>
        <d v="2021-08-08T00:00:00"/>
        <d v="2023-05-05T00:00:00"/>
        <d v="2022-01-20T00:00:00"/>
        <d v="2021-09-04T00:00:00"/>
        <d v="2023-04-16T00:00:00"/>
        <d v="2021-07-22T00:00:00"/>
        <d v="2021-05-03T00:00:00"/>
        <d v="2022-02-05T00:00:00"/>
        <d v="2021-10-21T00:00:00"/>
        <d v="2021-10-07T00:00:00"/>
        <d v="2023-06-03T00:00:00"/>
        <d v="2021-07-17T00:00:00"/>
        <d v="2023-09-09T00:00:00"/>
        <d v="2023-01-22T00:00:00"/>
        <d v="2021-05-24T00:00:00"/>
        <d v="2022-09-01T00:00:00"/>
        <d v="2021-07-06T00:00:00"/>
        <d v="2022-04-09T00:00:00"/>
        <d v="2022-10-22T00:00:00"/>
        <d v="2023-08-13T00:00:00"/>
        <d v="2022-02-07T00:00:00"/>
        <d v="2021-05-27T00:00:00"/>
        <d v="2022-05-04T00:00:00"/>
        <d v="2023-07-18T00:00:00"/>
        <d v="2022-07-05T00:00:00"/>
        <d v="2022-10-03T00:00:00"/>
        <d v="2022-04-18T00:00:00"/>
        <d v="2021-05-31T00:00:00"/>
        <d v="2021-09-20T00:00:00"/>
        <d v="2021-12-12T00:00:00"/>
        <d v="2022-09-16T00:00:00"/>
        <d v="2023-05-31T00:00:00"/>
        <d v="2023-06-16T00:00:00"/>
        <d v="2021-09-11T00:00:00"/>
        <d v="2022-03-29T00:00:00"/>
        <d v="2023-11-27T00:00:00"/>
        <d v="2023-10-12T00:00:00"/>
        <d v="2021-01-09T00:00:00"/>
        <d v="2021-07-27T00:00:00"/>
        <d v="2022-02-08T00:00:00"/>
        <d v="2021-06-01T00:00:00"/>
        <d v="2021-02-23T00:00:00"/>
        <d v="2022-08-10T00:00:00"/>
        <d v="2021-04-14T00:00:00"/>
        <d v="2022-05-25T00:00:00"/>
        <d v="2021-06-02T00:00:00"/>
        <d v="2023-07-03T00:00:00"/>
        <d v="2023-05-28T00:00:00"/>
        <d v="2023-04-02T00:00:00"/>
        <d v="2023-08-15T00:00:00"/>
        <d v="2021-06-10T00:00:00"/>
        <d v="2023-03-12T00:00:00"/>
        <d v="2022-10-02T00:00:00"/>
        <d v="2022-11-19T00:00:00"/>
        <d v="2022-04-15T00:00:00"/>
        <d v="2023-11-12T00:00:00"/>
        <d v="2023-01-20T00:00:00"/>
        <d v="2021-02-07T00:00:00"/>
        <d v="2021-08-18T00:00:00"/>
        <d v="2022-03-14T00:00:00"/>
        <d v="2021-01-27T00:00:00"/>
        <d v="2021-08-14T00:00:00"/>
        <d v="2023-03-09T00:00:00"/>
        <d v="2021-10-11T00:00:00"/>
        <d v="2023-08-18T00:00:00"/>
        <d v="2023-10-17T00:00:00"/>
        <d v="2022-10-21T00:00:00"/>
        <d v="2022-07-01T00:00:00"/>
        <d v="2023-12-09T00:00:00"/>
        <d v="2021-01-17T00:00:00"/>
        <d v="2021-06-07T00:00:00"/>
        <d v="2022-04-22T00:00:00"/>
        <d v="2023-12-06T00:00:00"/>
        <d v="2022-06-02T00:00:00"/>
        <d v="2022-05-12T00:00:00"/>
        <d v="2021-10-29T00:00:00"/>
        <d v="2021-06-30T00:00:00"/>
        <d v="2022-08-30T00:00:00"/>
        <d v="2023-09-20T00:00:00"/>
        <d v="2021-07-10T00:00:00"/>
        <d v="2023-09-08T00:00:00"/>
        <d v="2023-07-17T00:00:00"/>
        <d v="2021-05-08T00:00:00"/>
        <d v="2021-01-18T00:00:00"/>
        <d v="2022-07-24T00:00:00"/>
        <d v="2022-11-17T00:00:00"/>
        <d v="2022-09-18T00:00:00"/>
        <d v="2023-05-04T00:00:00"/>
        <d v="2023-08-20T00:00:00"/>
        <d v="2021-06-04T00:00:00"/>
        <d v="2022-05-05T00:00:00"/>
        <d v="2023-02-24T00:00:00"/>
        <d v="2021-09-03T00:00:00"/>
        <d v="2023-11-29T00:00:00"/>
        <d v="2023-01-29T00:00:00"/>
        <d v="2022-06-22T00:00:00"/>
        <d v="2023-07-10T00:00:00"/>
        <d v="2022-02-12T00:00:00"/>
        <d v="2023-04-08T00:00:00"/>
        <d v="2023-06-22T00:00:00"/>
        <d v="2021-02-05T00:00:00"/>
        <d v="2022-11-16T00:00:00"/>
        <d v="2021-01-20T00:00:00"/>
        <d v="2021-11-17T00:00:00"/>
        <d v="2022-05-27T00:00:00"/>
        <d v="2022-02-04T00:00:00"/>
        <d v="2022-10-16T00:00:00"/>
        <d v="2023-08-30T00:00:00"/>
        <d v="2022-04-16T00:00:00"/>
        <d v="2023-04-14T00:00:00"/>
        <d v="2022-12-28T00:00:00"/>
        <d v="2021-02-20T00:00:00"/>
        <d v="2022-07-29T00:00:00"/>
        <d v="2021-05-30T00:00:00"/>
        <d v="2021-11-10T00:00:00"/>
        <d v="2021-11-01T00:00:00"/>
        <d v="2023-04-18T00:00:00"/>
        <d v="2023-12-14T00:00:00"/>
        <d v="2023-09-30T00:00:00"/>
        <d v="2022-03-20T00:00:00"/>
        <d v="2021-09-21T00:00:00"/>
        <d v="2023-10-01T00:00:00"/>
        <d v="2021-01-05T00:00:00"/>
        <d v="2023-02-13T00:00:00"/>
        <d v="2023-05-27T00:00:00"/>
        <d v="2023-09-19T00:00:00"/>
        <d v="2021-02-16T00:00:00"/>
        <d v="2023-05-17T00:00:00"/>
        <d v="2023-04-03T00:00:00"/>
        <d v="2023-07-25T00:00:00"/>
        <d v="2022-10-18T00:00:00"/>
        <d v="2021-09-26T00:00:00"/>
        <d v="2022-01-05T00:00:00"/>
        <d v="2022-09-28T00:00:00"/>
        <d v="2022-10-19T00:00:00"/>
        <d v="2021-04-30T00:00:00"/>
        <d v="2023-04-11T00:00:00"/>
        <d v="2023-12-18T00:00:00"/>
        <d v="2023-01-11T00:00:00"/>
        <d v="2021-04-27T00:00:00"/>
        <d v="2023-03-02T00:00:00"/>
        <d v="2022-09-26T00:00:00"/>
        <d v="2022-05-28T00:00:00"/>
        <d v="2023-03-13T00:00:00"/>
        <d v="2022-07-14T00:00:00"/>
        <d v="2022-05-03T00:00:00"/>
        <d v="2022-12-05T00:00:00"/>
        <d v="2022-08-04T00:00:00"/>
        <d v="2023-03-01T00:00:00"/>
        <d v="2021-06-03T00:00:00"/>
        <d v="2023-09-24T00:00:00"/>
        <d v="2022-11-28T00:00:00"/>
        <d v="2023-12-29T00:00:00"/>
        <d v="2023-12-07T00:00:00"/>
        <d v="2023-10-06T00:00:00"/>
        <d v="2021-04-04T00:00:00"/>
        <d v="2023-10-09T00:00:00"/>
        <d v="2023-07-01T00:00:00"/>
        <d v="2021-08-06T00:00:00"/>
        <d v="2022-04-19T00:00:00"/>
        <d v="2022-03-08T00:00:00"/>
        <d v="2021-12-07T00:00:00"/>
        <d v="2021-12-23T00:00:00"/>
        <d v="2021-01-23T00:00:00"/>
        <d v="2022-06-06T00:00:00"/>
        <d v="2023-02-01T00:00:00"/>
        <d v="2023-02-08T00:00:00"/>
        <d v="2023-10-13T00:00:00"/>
        <d v="2022-05-31T00:00:00"/>
        <d v="2023-11-06T00:00:00"/>
        <d v="2021-12-02T00:00:00"/>
        <d v="2021-09-15T00:00:00"/>
        <d v="2023-06-15T00:00:00"/>
        <d v="2021-06-09T00:00:00"/>
        <d v="2023-05-02T00:00:00"/>
        <d v="2022-11-21T00:00:00"/>
        <d v="2022-11-22T00:00:00"/>
        <d v="2023-12-03T00:00:00"/>
        <d v="2021-10-12T00:00:00"/>
        <d v="2022-02-01T00:00:00"/>
        <d v="2021-01-12T00:00:00"/>
        <d v="2022-05-14T00:00:00"/>
        <d v="2023-01-24T00:00:00"/>
        <d v="2023-04-29T00:00:00"/>
        <d v="2021-03-31T00:00:00"/>
        <d v="2022-08-28T00:00:00"/>
        <d v="2023-08-28T00:00:00"/>
        <d v="2022-02-22T00:00:00"/>
        <d v="2021-04-25T00:00:00"/>
        <d v="2022-09-09T00:00:00"/>
        <d v="2023-04-06T00:00:00"/>
        <d v="2022-02-17T00:00:00"/>
        <d v="2022-12-30T00:00:00"/>
        <d v="2023-01-31T00:00:00"/>
        <d v="2022-11-07T00:00:00"/>
        <d v="2022-04-02T00:00:00"/>
        <d v="2023-07-09T00:00:00"/>
        <d v="2021-07-11T00:00:00"/>
        <d v="2023-01-09T00:00:00"/>
        <d v="2023-09-05T00:00:00"/>
        <d v="2022-10-25T00:00:00"/>
        <d v="2021-02-06T00:00:00"/>
        <d v="2021-10-06T00:00:00"/>
        <d v="2023-05-23T00:00:00"/>
        <d v="2021-03-03T00:00:00"/>
        <d v="2022-08-19T00:00:00"/>
        <d v="2023-11-09T00:00:00"/>
        <d v="2021-06-26T00:00:00"/>
        <d v="2022-01-31T00:00:00"/>
        <d v="2022-03-21T00:00:00"/>
        <d v="2021-03-17T00:00:00"/>
        <d v="2021-09-22T00:00:00"/>
        <d v="2022-03-31T00:00:00"/>
        <d v="2022-12-19T00:00:00"/>
        <d v="2023-01-05T00:00:00"/>
        <d v="2023-05-01T00:00:00"/>
        <d v="2023-06-04T00:00:00"/>
        <d v="2023-11-15T00:00:00"/>
        <d v="2023-08-06T00:00:00"/>
        <d v="2023-06-10T00:00:00"/>
        <d v="2022-07-23T00:00:00"/>
        <d v="2021-04-19T00:00:00"/>
        <d v="2023-12-02T00:00:00"/>
        <d v="2023-07-24T00:00:00"/>
        <d v="2023-01-03T00:00:00"/>
        <d v="2021-08-23T00:00:00"/>
        <d v="2022-10-20T00:00:00"/>
        <d v="2023-01-21T00:00:00"/>
        <d v="2022-08-11T00:00:00"/>
        <d v="2023-10-30T00:00:00"/>
        <d v="2023-08-12T00:00:00"/>
        <d v="2022-05-07T00:00:00"/>
        <d v="2023-07-02T00:00:00"/>
        <d v="2021-06-19T00:00:00"/>
        <d v="2023-08-04T00:00:00"/>
        <d v="2021-01-29T00:00:00"/>
        <d v="2021-12-05T00:00:00"/>
        <d v="2022-05-15T00:00:00"/>
        <d v="2023-12-30T00:00:00"/>
        <d v="2023-05-26T00:00:00"/>
        <d v="2021-04-01T00:00:00"/>
        <d v="2022-12-15T00:00:00"/>
        <d v="2021-02-08T00:00:00"/>
        <d v="2021-06-22T00:00:00"/>
        <d v="2022-10-15T00:00:00"/>
        <d v="2022-04-21T00:00:00"/>
        <d v="2023-04-09T00:00:00"/>
        <d v="2023-06-14T00:00:00"/>
        <d v="2023-10-22T00:00:00"/>
        <d v="2022-01-22T00:00:00"/>
        <d v="2021-12-14T00:00:00"/>
        <d v="2022-05-20T00:00:00"/>
        <d v="2023-04-04T00:00:00"/>
        <d v="2023-07-23T00:00:00"/>
        <d v="2021-05-14T00:00:00"/>
        <d v="2021-02-27T00:00:00"/>
        <d v="2022-11-03T00:00:00"/>
        <d v="2023-03-26T00:00:00"/>
        <d v="2021-03-21T00:00:00"/>
        <d v="2023-06-05T00:00:00"/>
        <d v="2023-08-29T00:00:00"/>
        <d v="2023-11-02T00:00:00"/>
        <d v="2023-01-06T00:00:00"/>
        <d v="2023-02-23T00:00:00"/>
        <d v="2023-08-26T00:00:00"/>
        <d v="2021-12-24T00:00:00"/>
        <d v="2022-10-30T00:00:00"/>
        <d v="2022-01-08T00:00:00"/>
        <d v="2023-10-29T00:00:00"/>
        <d v="2022-11-29T00:00:00"/>
        <d v="2022-06-24T00:00:00"/>
        <d v="2023-01-02T00:00:00"/>
        <d v="2023-05-19T00:00:00"/>
        <d v="2023-01-10T00:00:00"/>
        <d v="2022-05-17T00:00:00"/>
        <d v="2023-08-17T00:00:00"/>
        <d v="2022-04-06T00:00:00"/>
        <d v="2023-07-14T00:00:00"/>
        <d v="2023-06-28T00:00:00"/>
        <d v="2022-01-25T00:00:00"/>
        <d v="2023-06-02T00:00:00"/>
        <d v="2021-09-13T00:00:00"/>
        <d v="2022-12-10T00:00:00"/>
        <d v="2022-03-26T00:00:00"/>
        <d v="2021-01-10T00:00:00"/>
        <d v="2022-01-09T00:00:00"/>
        <d v="2023-12-25T00:00:00"/>
        <d v="2021-05-26T00:00:00"/>
        <d v="2021-08-12T00:00:00"/>
        <d v="2023-05-03T00:00:00"/>
        <d v="2021-03-04T00:00:00"/>
        <d v="2023-04-07T00:00:00"/>
        <d v="2022-11-20T00:00:00"/>
        <d v="2021-04-15T00:00:00"/>
        <d v="2022-02-09T00:00:00"/>
        <d v="2023-02-10T00:00:00"/>
        <d v="2023-11-13T00:00:00"/>
        <d v="2022-11-08T00:00:00"/>
        <d v="2021-03-24T00:00:00"/>
        <d v="2021-01-01T00:00:00"/>
        <d v="2022-12-18T00:00:00"/>
        <d v="2022-03-25T00:00:00"/>
        <d v="2021-02-03T00:00:00"/>
        <d v="2021-04-05T00:00:00"/>
        <d v="2021-09-07T00:00:00"/>
        <d v="2022-11-05T00:00:00"/>
        <d v="2021-04-28T00:00:00"/>
        <d v="2021-09-25T00:00:00"/>
        <d v="2021-08-24T00:00:00"/>
        <d v="2022-01-24T00:00:00"/>
        <d v="2023-09-17T00:00:00"/>
        <d v="2023-02-02T00:00:00"/>
        <d v="2023-07-08T00:00:00"/>
        <d v="2021-03-16T00:00:00"/>
        <d v="2022-03-11T00:00:00"/>
        <d v="2021-04-13T00:00:00"/>
        <d v="2023-01-08T00:00:00"/>
        <d v="2021-04-08T00:00:00"/>
        <d v="2023-05-09T00:00:00"/>
        <d v="2022-03-23T00:00:00"/>
        <d v="2021-09-06T00:00:00"/>
        <d v="2021-06-15T00:00:00"/>
        <d v="2023-09-11T00:00:00"/>
        <d v="2022-06-26T00:00:00"/>
        <d v="2021-03-22T00:00:00"/>
        <d v="2021-05-13T00:00:00"/>
        <d v="2023-03-08T00:00:00"/>
        <d v="2023-06-19T00:00:00"/>
        <d v="2021-05-18T00:00:00"/>
        <d v="2021-07-03T00:00:00"/>
        <d v="2021-03-10T00:00:00"/>
        <d v="2022-06-30T00:00:00"/>
        <d v="2021-02-22T00:00:00"/>
        <d v="2021-07-24T00:00:00"/>
        <d v="2021-05-06T00:00:00"/>
        <d v="2021-02-12T00:00:00"/>
        <d v="2021-04-21T00:00:00"/>
        <d v="2023-04-28T00:00:00"/>
        <d v="2021-12-26T00:00:00"/>
        <d v="2021-10-08T00:00:00"/>
        <d v="2022-10-29T00:00:00"/>
        <d v="2021-04-03T00:00:00"/>
        <d v="2021-03-02T00:00:00"/>
        <d v="2023-12-11T00:00:00"/>
        <d v="2022-08-27T00:00:00"/>
        <d v="2022-06-18T00:00:00"/>
        <d v="2022-10-07T00:00:00"/>
        <d v="2021-08-21T00:00:00"/>
        <d v="2022-06-08T00:00:00"/>
        <d v="2023-03-05T00:00:00"/>
        <d v="2021-08-02T00:00:00"/>
        <d v="2021-08-27T00:00:00"/>
        <d v="2023-12-16T00:00:00"/>
        <d v="2021-12-16T00:00:00"/>
        <d v="2021-04-17T00:00:00"/>
        <d v="2021-02-17T00:00:00"/>
        <d v="2021-12-03T00:00:00"/>
        <d v="2023-11-16T00:00:00"/>
        <d v="2023-03-15T00:00:00"/>
        <d v="2021-01-08T00:00:00"/>
        <d v="2022-09-17T00:00:00"/>
        <d v="2022-12-20T00:00:00"/>
        <d v="2021-10-30T00:00:00"/>
        <d v="2022-10-01T00:00:00"/>
        <d v="2021-02-25T00:00:00"/>
        <d v="2022-06-10T00:00:00"/>
        <d v="2021-01-28T00:00:00"/>
        <d v="2021-03-19T00:00:00"/>
        <d v="2021-12-31T00:00:00"/>
        <d v="2022-10-28T00:00:00"/>
        <d v="2023-10-28T00:00:00"/>
        <d v="2023-10-24T00:00:00"/>
        <d v="2021-12-29T00:00:00"/>
        <d v="2021-03-27T00:00:00"/>
        <d v="2023-03-23T00:00:00"/>
        <d v="2022-06-21T00:00:00"/>
        <d v="2021-05-25T00:00:00"/>
        <d v="2021-01-25T00:00:00"/>
        <d v="2021-03-08T00:00:00"/>
        <d v="2021-08-16T00:00:00"/>
        <d v="2022-09-15T00:00:00"/>
        <d v="2022-08-18T00:00:00"/>
        <d v="2022-03-01T00:00:00"/>
        <d v="2022-11-23T00:00:00"/>
        <d v="2021-11-11T00:00:00"/>
        <d v="2022-10-24T00:00:00"/>
        <d v="2023-04-23T00:00:00"/>
        <d v="2023-06-18T00:00:00"/>
        <d v="2021-08-31T00:00:00"/>
        <d v="2022-06-27T00:00:00"/>
        <d v="2023-11-30T00:00:00"/>
        <d v="2021-08-17T00:00:00"/>
        <d v="2022-07-02T00:00:00"/>
        <d v="2021-01-06T00:00:00"/>
        <d v="2022-04-13T00:00:00"/>
        <d v="2021-01-04T00:00:00"/>
        <d v="2022-05-19T00:00:00"/>
        <d v="2023-08-05T00:00:00"/>
        <d v="2022-07-28T00:00:00"/>
        <d v="2021-07-13T00:00:00"/>
        <d v="2023-04-27T00:00:00"/>
        <d v="2022-12-16T00:00:00"/>
        <d v="2021-11-22T00:00:00"/>
        <d v="2022-12-25T00:00:00"/>
        <d v="2021-08-13T00:00:00"/>
        <d v="2022-06-16T00:00:00"/>
        <d v="2021-05-20T00:00:00"/>
        <d v="2022-07-13T00:00:00"/>
        <d v="2021-11-16T00:00:00"/>
        <d v="2021-05-19T00:00:00"/>
        <d v="2023-04-25T00:00:00"/>
        <d v="2021-09-16T00:00:00"/>
        <d v="2023-06-21T00:00:00"/>
        <d v="2021-09-18T00:00:00"/>
        <d v="2021-06-21T00:00:00"/>
        <d v="2021-01-13T00:00:00"/>
        <d v="2021-11-25T00:00:00"/>
        <d v="2023-06-30T00:00:00"/>
        <d v="2021-11-30T00:00:00"/>
        <d v="2022-01-11T00:00:00"/>
        <d v="2023-07-07T00:00:00"/>
        <d v="2022-12-26T00:00:00"/>
        <d v="2021-05-12T00:00:00"/>
        <d v="2021-03-30T00:00:00"/>
        <d v="2022-09-08T00:00:00"/>
        <d v="2023-03-11T00:00:00"/>
        <d v="2022-02-26T00:00:00"/>
        <d v="2021-05-23T00:00:00"/>
        <d v="2022-10-27T00:00:00"/>
        <d v="2023-10-04T00:00:00"/>
        <d v="2023-04-01T00:00:00"/>
        <d v="2022-08-02T00:00:00"/>
        <d v="2022-01-26T00:00:00"/>
        <d v="2022-07-08T00:00:00"/>
        <d v="2022-04-23T00:00:00"/>
        <d v="2023-07-12T00:00:00"/>
        <d v="2022-02-24T00:00:00"/>
        <d v="2021-06-06T00:00:00"/>
        <d v="2022-07-04T00:00:00"/>
        <d v="2023-08-09T00:00:00"/>
        <d v="2021-07-15T00:00:00"/>
        <d v="2022-08-21T00:00:00"/>
        <d v="2022-06-01T00:00:00"/>
        <d v="2023-05-15T00:00:00"/>
        <d v="2021-08-04T00:00:00"/>
        <d v="2021-11-20T00:00:00"/>
        <d v="2023-04-24T00:00:00"/>
        <d v="2021-05-10T00:00:00"/>
        <d v="2022-09-19T00:00:00"/>
        <d v="2023-01-25T00:00:00"/>
        <d v="2021-01-11T00:00:00"/>
        <d v="2022-12-13T00:00:00"/>
        <d v="2021-05-21T00:00:00"/>
        <d v="2023-09-12T00:00:00"/>
        <d v="2022-11-14T00:00:00"/>
        <d v="2021-12-22T00:00:00"/>
        <d v="2023-10-05T00:00:00"/>
        <d v="2023-06-07T00:00:00"/>
        <d v="2021-05-07T00:00:00"/>
        <d v="2023-10-11T00:00:00"/>
        <d v="2023-11-19T00:00:00"/>
        <d v="2023-02-18T00:00:00"/>
        <d v="2023-03-25T00:00:00"/>
        <d v="2023-09-10T00:00:00"/>
        <d v="2023-04-05T00:00:00"/>
        <d v="2022-07-21T00:00:00"/>
        <d v="2022-01-06T00:00:00"/>
        <d v="2022-10-23T00:00:00"/>
        <d v="2023-08-27T00:00:00"/>
        <d v="2021-11-09T00:00:00"/>
        <d v="2023-07-26T00:00:00"/>
        <d v="2021-09-01T00:00:00"/>
        <d v="2021-12-13T00:00:00"/>
        <d v="2023-07-28T00:00:00"/>
        <d v="2021-06-05T00:00:00"/>
        <d v="2023-08-25T00:00:00"/>
        <d v="2021-05-28T00:00:00"/>
        <d v="2021-12-08T00:00:00"/>
        <d v="2022-07-15T00:00:00"/>
        <d v="2021-11-23T00:00:00"/>
        <d v="2021-08-03T00:00:00"/>
        <d v="2022-12-24T00:00:00"/>
        <d v="2021-02-01T00:00:00"/>
        <d v="2022-11-01T00:00:00"/>
        <d v="2022-03-05T00:00:00"/>
        <d v="2021-10-13T00:00:00"/>
        <d v="2022-08-13T00:00:00"/>
        <d v="2023-10-07T00:00:00"/>
        <d v="2023-09-15T00:00:00"/>
        <d v="2021-04-24T00:00:00"/>
        <d v="2021-02-24T00:00:00"/>
        <d v="2023-02-17T00:00:00"/>
        <d v="2021-03-28T00:00:00"/>
        <d v="2023-04-13T00:00:00"/>
        <d v="2022-03-19T00:00:00"/>
        <d v="2021-11-24T00:00:00"/>
        <d v="2022-05-06T00:00:00"/>
        <d v="2022-03-28T00:00:00"/>
        <d v="2021-06-14T00:00:00"/>
        <d v="2021-07-01T00:00:00"/>
        <d v="2022-04-14T00:00:00"/>
        <d v="2023-06-29T00:00:00"/>
        <d v="2023-08-02T00:00:00"/>
        <d v="2021-01-07T00:00:00"/>
        <d v="2021-11-26T00:00:00"/>
        <d v="2023-02-14T00:00:00"/>
        <d v="2023-07-04T00:00:00"/>
        <d v="2021-03-23T00:00:00"/>
        <d v="2022-05-29T00:00:00"/>
        <d v="2023-01-16T00:00:00"/>
        <d v="2023-10-20T00:00:00"/>
        <d v="2022-12-08T00:00:00"/>
        <d v="2023-06-24T00:00:00"/>
        <d v="2023-07-29T00:00:00"/>
        <d v="2022-09-24T00:00:00"/>
        <d v="2021-02-28T00:00:00"/>
        <d v="2022-12-22T00:00:00"/>
        <d v="2022-07-06T00:00:00"/>
        <d v="2021-08-25T00:00:00"/>
        <d v="2022-05-09T00:00:00"/>
        <d v="2022-09-02T00:00:00"/>
        <d v="2021-02-11T00:00:00"/>
      </sharedItems>
      <fieldGroup base="1">
        <rangePr groupBy="months" startDate="2021-01-01T00:00:00" endDate="2023-12-31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3"/>
        </groupItems>
      </fieldGroup>
    </cacheField>
    <cacheField name="Borrower ID" numFmtId="0">
      <sharedItems/>
    </cacheField>
    <cacheField name="State" numFmtId="0">
      <sharedItems count="10">
        <s v="OH"/>
        <s v="PA"/>
        <s v="NY"/>
        <s v="MI"/>
        <s v="NC"/>
        <s v="GA"/>
        <s v="IL"/>
        <s v="CA"/>
        <s v="FL"/>
        <s v="TX"/>
      </sharedItems>
    </cacheField>
    <cacheField name="Loan Amount" numFmtId="1">
      <sharedItems containsSemiMixedTypes="0" containsString="0" containsNumber="1" containsInteger="1" minValue="1060" maxValue="39908"/>
    </cacheField>
    <cacheField name="Interest Rate" numFmtId="164">
      <sharedItems containsSemiMixedTypes="0" containsString="0" containsNumber="1" minValue="5" maxValue="25"/>
    </cacheField>
    <cacheField name="Term (Months)" numFmtId="1">
      <sharedItems containsSemiMixedTypes="0" containsString="0" containsNumber="1" containsInteger="1" minValue="36" maxValue="60"/>
    </cacheField>
    <cacheField name="Loan Status" numFmtId="0">
      <sharedItems count="5">
        <s v="Fully Paid"/>
        <s v="Current"/>
        <s v="Late "/>
        <s v="Charged Off"/>
        <s v="In Grace Period"/>
      </sharedItems>
    </cacheField>
    <cacheField name="Loan Grade" numFmtId="0">
      <sharedItems count="7">
        <s v="A"/>
        <s v="D"/>
        <s v="F"/>
        <s v="G"/>
        <s v="B"/>
        <s v="C"/>
        <s v="E"/>
      </sharedItems>
    </cacheField>
    <cacheField name="Loan Intent" numFmtId="0">
      <sharedItems count="5">
        <s v="small business"/>
        <s v="credit card"/>
        <s v="home improvement"/>
        <s v="other"/>
        <s v="debt consolidation"/>
      </sharedItems>
    </cacheField>
    <cacheField name="Annual Income" numFmtId="1">
      <sharedItems containsSemiMixedTypes="0" containsString="0" containsNumber="1" containsInteger="1" minValue="30203" maxValue="149277"/>
    </cacheField>
    <cacheField name="Home Ownership" numFmtId="0">
      <sharedItems/>
    </cacheField>
    <cacheField name="DTI" numFmtId="2">
      <sharedItems containsSemiMixedTypes="0" containsString="0" containsNumber="1" minValue="0.1" maxValue="0.5"/>
    </cacheField>
    <cacheField name="LTV" numFmtId="2">
      <sharedItems containsSemiMixedTypes="0" containsString="0" containsNumber="1" minValue="0.5" maxValue="0.95"/>
    </cacheField>
    <cacheField name="Total Payments Received" numFmtId="2">
      <sharedItems containsSemiMixedTypes="0" containsString="0" containsNumber="1" minValue="0" maxValue="49533.55"/>
    </cacheField>
    <cacheField name="Recovery Amount" numFmtId="1">
      <sharedItems containsSemiMixedTypes="0" containsString="0" containsNumber="1" minValue="0" maxValue="17357.919999999998"/>
    </cacheField>
    <cacheField name=" (LTV) ratio." numFmtId="2">
      <sharedItems containsSemiMixedTypes="0" containsString="0" containsNumber="1" minValue="0" maxValue="19.621685914898517"/>
    </cacheField>
    <cacheField name="monthy Income" numFmtId="2">
      <sharedItems containsSemiMixedTypes="0" containsString="0" containsNumber="1" minValue="2516.9166666666665" maxValue="12439.75"/>
    </cacheField>
    <cacheField name="Monthly Debt Payment" numFmtId="2">
      <sharedItems containsSemiMixedTypes="0" containsString="0" containsNumber="1" minValue="17.666666666666668" maxValue="1108.5555555555557"/>
    </cacheField>
    <cacheField name="(DTI) ratio." numFmtId="2">
      <sharedItems containsSemiMixedTypes="0" containsString="0" containsNumber="1" minValue="2.0823173705256997E-3" maxValue="0.43259499608206697"/>
    </cacheField>
    <cacheField name="the age of the loan" numFmtId="1">
      <sharedItems containsSemiMixedTypes="0" containsString="0" containsNumber="1" containsInteger="1" minValue="20" maxValue="56"/>
    </cacheField>
    <cacheField name="Profit/Loss for each loan." numFmtId="2">
      <sharedItems containsSemiMixedTypes="0" containsString="0" containsNumber="1" minValue="-25" maxValue="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B0001"/>
    <x v="0"/>
    <n v="23180"/>
    <n v="10.1"/>
    <n v="60"/>
    <x v="0"/>
    <x v="0"/>
    <x v="0"/>
    <n v="41676"/>
    <s v="OWN"/>
    <n v="0.24"/>
    <n v="0.82"/>
    <n v="25521.18"/>
    <n v="0"/>
    <n v="0.90826521344232514"/>
    <n v="3473"/>
    <n v="386.33333333333331"/>
    <n v="0.1112390824455322"/>
    <n v="28"/>
    <n v="-10.099999999998545"/>
  </r>
  <r>
    <x v="1"/>
    <x v="1"/>
    <s v="B0002"/>
    <x v="1"/>
    <n v="32896"/>
    <n v="20.6"/>
    <n v="36"/>
    <x v="1"/>
    <x v="1"/>
    <x v="1"/>
    <n v="34434"/>
    <s v="MORTGAGE"/>
    <n v="0.47"/>
    <n v="0.59"/>
    <n v="9222.59"/>
    <n v="0"/>
    <n v="3.5668938985686234"/>
    <n v="2869.5"/>
    <n v="913.77777777777783"/>
    <n v="0.31844494782288824"/>
    <n v="22"/>
    <n v="-20.599999999998545"/>
  </r>
  <r>
    <x v="2"/>
    <x v="2"/>
    <s v="B0003"/>
    <x v="1"/>
    <n v="13875"/>
    <n v="21.5"/>
    <n v="36"/>
    <x v="1"/>
    <x v="0"/>
    <x v="2"/>
    <n v="79810"/>
    <s v="RENT"/>
    <n v="0.33"/>
    <n v="0.7"/>
    <n v="2689.37"/>
    <n v="0"/>
    <n v="5.1592008537315435"/>
    <n v="6650.833333333333"/>
    <n v="385.41666666666669"/>
    <n v="5.7950131562460851E-2"/>
    <n v="52"/>
    <n v="-21.5"/>
  </r>
  <r>
    <x v="3"/>
    <x v="3"/>
    <s v="B0004"/>
    <x v="0"/>
    <n v="2622"/>
    <n v="14.9"/>
    <n v="60"/>
    <x v="0"/>
    <x v="2"/>
    <x v="3"/>
    <n v="133361"/>
    <s v="OWN"/>
    <n v="0.17"/>
    <n v="0.87"/>
    <n v="3012.68"/>
    <n v="0"/>
    <n v="0.87032144137445733"/>
    <n v="11113.416666666666"/>
    <n v="43.7"/>
    <n v="3.932184071805101E-3"/>
    <n v="41"/>
    <n v="-14.900000000000091"/>
  </r>
  <r>
    <x v="4"/>
    <x v="4"/>
    <s v="B0005"/>
    <x v="2"/>
    <n v="17725"/>
    <n v="12.7"/>
    <n v="36"/>
    <x v="0"/>
    <x v="3"/>
    <x v="3"/>
    <n v="148696"/>
    <s v="OWN"/>
    <n v="0.16"/>
    <n v="0.79"/>
    <n v="19976.080000000002"/>
    <n v="0"/>
    <n v="0.88731122422417208"/>
    <n v="12391.333333333334"/>
    <n v="492.36111111111109"/>
    <n v="3.9734312512329402E-2"/>
    <n v="45"/>
    <n v="-12.700000000000728"/>
  </r>
  <r>
    <x v="5"/>
    <x v="5"/>
    <s v="B0006"/>
    <x v="2"/>
    <n v="16646"/>
    <n v="14"/>
    <n v="36"/>
    <x v="0"/>
    <x v="0"/>
    <x v="3"/>
    <n v="124636"/>
    <s v="RENT"/>
    <n v="0.33"/>
    <n v="0.69"/>
    <n v="18976.439999999999"/>
    <n v="0"/>
    <n v="0.87719298245614041"/>
    <n v="10386.333333333334"/>
    <n v="462.38888888888891"/>
    <n v="4.4518972581490637E-2"/>
    <n v="53"/>
    <n v="-14"/>
  </r>
  <r>
    <x v="6"/>
    <x v="6"/>
    <s v="B0007"/>
    <x v="3"/>
    <n v="18029"/>
    <n v="9.5"/>
    <n v="60"/>
    <x v="0"/>
    <x v="1"/>
    <x v="4"/>
    <n v="34994"/>
    <s v="OWN"/>
    <n v="0.4"/>
    <n v="0.8"/>
    <n v="19741.759999999998"/>
    <n v="0"/>
    <n v="0.91324177783541094"/>
    <n v="2916.1666666666665"/>
    <n v="300.48333333333335"/>
    <n v="0.10304052123221125"/>
    <n v="27"/>
    <n v="-9.5"/>
  </r>
  <r>
    <x v="7"/>
    <x v="7"/>
    <s v="B0008"/>
    <x v="4"/>
    <n v="30402"/>
    <n v="22.8"/>
    <n v="36"/>
    <x v="1"/>
    <x v="0"/>
    <x v="0"/>
    <n v="34234"/>
    <s v="RENT"/>
    <n v="0.41"/>
    <n v="0.55000000000000004"/>
    <n v="3813.31"/>
    <n v="0"/>
    <n v="7.9726012309515877"/>
    <n v="2852.8333333333335"/>
    <n v="844.5"/>
    <n v="0.29602149909446746"/>
    <n v="52"/>
    <n v="-22.799999999999272"/>
  </r>
  <r>
    <x v="8"/>
    <x v="8"/>
    <s v="B0009"/>
    <x v="5"/>
    <n v="5263"/>
    <n v="14"/>
    <n v="36"/>
    <x v="1"/>
    <x v="1"/>
    <x v="2"/>
    <n v="99300"/>
    <s v="RENT"/>
    <n v="0.21"/>
    <n v="0.68"/>
    <n v="885.74"/>
    <n v="0"/>
    <n v="5.9419242667148371"/>
    <n v="8275"/>
    <n v="146.19444444444446"/>
    <n v="1.7667002349781809E-2"/>
    <n v="31"/>
    <n v="-14"/>
  </r>
  <r>
    <x v="9"/>
    <x v="9"/>
    <s v="B0010"/>
    <x v="6"/>
    <n v="31987"/>
    <n v="22.6"/>
    <n v="60"/>
    <x v="1"/>
    <x v="4"/>
    <x v="0"/>
    <n v="73949"/>
    <s v="RENT"/>
    <n v="0.18"/>
    <n v="0.86"/>
    <n v="2113.92"/>
    <n v="0"/>
    <n v="15.131603844989403"/>
    <n v="6162.416666666667"/>
    <n v="533.11666666666667"/>
    <n v="8.6510973779226216E-2"/>
    <n v="45"/>
    <n v="-22.599999999998545"/>
  </r>
  <r>
    <x v="10"/>
    <x v="10"/>
    <s v="B0011"/>
    <x v="1"/>
    <n v="9646"/>
    <n v="7.1"/>
    <n v="60"/>
    <x v="2"/>
    <x v="1"/>
    <x v="4"/>
    <n v="67405"/>
    <s v="RENT"/>
    <n v="0.11"/>
    <n v="0.6"/>
    <n v="0"/>
    <n v="0"/>
    <n v="0"/>
    <n v="5617.083333333333"/>
    <n v="160.76666666666668"/>
    <n v="2.8621022179363551E-2"/>
    <n v="29"/>
    <n v="-7.1000000000003638"/>
  </r>
  <r>
    <x v="11"/>
    <x v="11"/>
    <s v="B0012"/>
    <x v="3"/>
    <n v="28529"/>
    <n v="24.8"/>
    <n v="60"/>
    <x v="0"/>
    <x v="4"/>
    <x v="2"/>
    <n v="64872"/>
    <s v="RENT"/>
    <n v="0.37"/>
    <n v="0.57999999999999996"/>
    <n v="35604.19"/>
    <n v="0"/>
    <n v="0.80128209629259917"/>
    <n v="5406"/>
    <n v="475.48333333333335"/>
    <n v="8.795474164508571E-2"/>
    <n v="43"/>
    <n v="-24.799999999999272"/>
  </r>
  <r>
    <x v="12"/>
    <x v="12"/>
    <s v="B0013"/>
    <x v="7"/>
    <n v="12664"/>
    <n v="13.9"/>
    <n v="36"/>
    <x v="0"/>
    <x v="0"/>
    <x v="2"/>
    <n v="72215"/>
    <s v="MORTGAGE"/>
    <n v="0.13"/>
    <n v="0.93"/>
    <n v="14424.3"/>
    <n v="0"/>
    <n v="0.87796288208093287"/>
    <n v="6017.916666666667"/>
    <n v="351.77777777777777"/>
    <n v="5.8455076276858454E-2"/>
    <n v="25"/>
    <n v="-13.899999999999636"/>
  </r>
  <r>
    <x v="13"/>
    <x v="13"/>
    <s v="B0014"/>
    <x v="3"/>
    <n v="36737"/>
    <n v="6"/>
    <n v="60"/>
    <x v="0"/>
    <x v="4"/>
    <x v="1"/>
    <n v="53185"/>
    <s v="RENT"/>
    <n v="0.27"/>
    <n v="0.59"/>
    <n v="38941.22"/>
    <n v="0"/>
    <n v="0.94339622641509435"/>
    <n v="4432.083333333333"/>
    <n v="612.2833333333333"/>
    <n v="0.13814797405283444"/>
    <n v="47"/>
    <n v="-6"/>
  </r>
  <r>
    <x v="14"/>
    <x v="14"/>
    <s v="B0015"/>
    <x v="7"/>
    <n v="36796"/>
    <n v="5.8"/>
    <n v="60"/>
    <x v="1"/>
    <x v="0"/>
    <x v="0"/>
    <n v="73442"/>
    <s v="MORTGAGE"/>
    <n v="0.34"/>
    <n v="0.62"/>
    <n v="13503.79"/>
    <n v="0"/>
    <n v="2.72486464910962"/>
    <n v="6120.166666666667"/>
    <n v="613.26666666666665"/>
    <n v="0.1002042428038452"/>
    <n v="41"/>
    <n v="-5.8000000000029104"/>
  </r>
  <r>
    <x v="15"/>
    <x v="15"/>
    <s v="B0016"/>
    <x v="8"/>
    <n v="25027"/>
    <n v="19.899999999999999"/>
    <n v="36"/>
    <x v="0"/>
    <x v="5"/>
    <x v="0"/>
    <n v="81759"/>
    <s v="RENT"/>
    <n v="0.47"/>
    <n v="0.94"/>
    <n v="30007.37"/>
    <n v="0"/>
    <n v="0.83402844034648826"/>
    <n v="6813.25"/>
    <n v="695.19444444444446"/>
    <n v="0.1020356576442145"/>
    <n v="55"/>
    <n v="-19.900000000001455"/>
  </r>
  <r>
    <x v="16"/>
    <x v="16"/>
    <s v="B0017"/>
    <x v="9"/>
    <n v="30373"/>
    <n v="18.2"/>
    <n v="60"/>
    <x v="1"/>
    <x v="0"/>
    <x v="1"/>
    <n v="71153"/>
    <s v="OWN"/>
    <n v="0.22"/>
    <n v="0.83"/>
    <n v="8244.83"/>
    <n v="0"/>
    <n v="3.6838843250861451"/>
    <n v="5929.416666666667"/>
    <n v="506.21666666666664"/>
    <n v="8.5373772012423924E-2"/>
    <n v="48"/>
    <n v="-18.200000000000728"/>
  </r>
  <r>
    <x v="17"/>
    <x v="17"/>
    <s v="B0018"/>
    <x v="0"/>
    <n v="37397"/>
    <n v="21"/>
    <n v="60"/>
    <x v="0"/>
    <x v="5"/>
    <x v="3"/>
    <n v="107535"/>
    <s v="MORTGAGE"/>
    <n v="0.2"/>
    <n v="0.81"/>
    <n v="45250.37"/>
    <n v="0"/>
    <n v="0.82644628099173545"/>
    <n v="8961.25"/>
    <n v="623.2833333333333"/>
    <n v="6.9553168735760451E-2"/>
    <n v="31"/>
    <n v="-21"/>
  </r>
  <r>
    <x v="18"/>
    <x v="18"/>
    <s v="B0019"/>
    <x v="9"/>
    <n v="21609"/>
    <n v="7.1"/>
    <n v="60"/>
    <x v="3"/>
    <x v="2"/>
    <x v="4"/>
    <n v="132023"/>
    <s v="OWN"/>
    <n v="0.36"/>
    <n v="0.88"/>
    <n v="2771.85"/>
    <n v="10111.4"/>
    <n v="7.7958764002381082"/>
    <n v="11001.916666666666"/>
    <n v="360.15"/>
    <n v="3.2735205229391849E-2"/>
    <n v="28"/>
    <n v="-7.0999999999985448"/>
  </r>
  <r>
    <x v="19"/>
    <x v="19"/>
    <s v="B0020"/>
    <x v="3"/>
    <n v="36835"/>
    <n v="5.7"/>
    <n v="60"/>
    <x v="3"/>
    <x v="6"/>
    <x v="0"/>
    <n v="32581"/>
    <s v="RENT"/>
    <n v="0.35"/>
    <n v="0.55000000000000004"/>
    <n v="5580.8"/>
    <n v="9880.57"/>
    <n v="6.600308199541284"/>
    <n v="2715.0833333333335"/>
    <n v="613.91666666666663"/>
    <n v="0.22611337896319939"/>
    <n v="40"/>
    <n v="-5.6999999999970896"/>
  </r>
  <r>
    <x v="20"/>
    <x v="20"/>
    <s v="B0021"/>
    <x v="9"/>
    <n v="39709"/>
    <n v="15.2"/>
    <n v="36"/>
    <x v="0"/>
    <x v="2"/>
    <x v="1"/>
    <n v="81717"/>
    <s v="RENT"/>
    <n v="0.23"/>
    <n v="0.82"/>
    <n v="45744.77"/>
    <n v="0"/>
    <n v="0.86805551760343325"/>
    <n v="6809.75"/>
    <n v="1103.0277777777778"/>
    <n v="0.16197771985429388"/>
    <n v="20"/>
    <n v="-15.19999999999709"/>
  </r>
  <r>
    <x v="21"/>
    <x v="21"/>
    <s v="B0022"/>
    <x v="6"/>
    <n v="20250"/>
    <n v="12.8"/>
    <n v="60"/>
    <x v="0"/>
    <x v="2"/>
    <x v="2"/>
    <n v="32763"/>
    <s v="OWN"/>
    <n v="0.47"/>
    <n v="0.73"/>
    <n v="22842"/>
    <n v="0"/>
    <n v="0.88652482269503541"/>
    <n v="2730.25"/>
    <n v="337.5"/>
    <n v="0.12361505356652321"/>
    <n v="39"/>
    <n v="-12.799999999999272"/>
  </r>
  <r>
    <x v="22"/>
    <x v="22"/>
    <s v="B0023"/>
    <x v="8"/>
    <n v="22172"/>
    <n v="14.2"/>
    <n v="60"/>
    <x v="1"/>
    <x v="0"/>
    <x v="1"/>
    <n v="122910"/>
    <s v="RENT"/>
    <n v="0.44"/>
    <n v="0.87"/>
    <n v="2131.63"/>
    <n v="0"/>
    <n v="10.401429891679138"/>
    <n v="10242.5"/>
    <n v="369.53333333333336"/>
    <n v="3.607843137254902E-2"/>
    <n v="33"/>
    <n v="-14.200000000000728"/>
  </r>
  <r>
    <x v="23"/>
    <x v="23"/>
    <s v="B0024"/>
    <x v="5"/>
    <n v="12555"/>
    <n v="24.8"/>
    <n v="36"/>
    <x v="0"/>
    <x v="0"/>
    <x v="3"/>
    <n v="85480"/>
    <s v="OWN"/>
    <n v="0.19"/>
    <n v="0.73"/>
    <n v="15668.64"/>
    <n v="0"/>
    <n v="0.80128205128205132"/>
    <n v="7123.333333333333"/>
    <n v="348.75"/>
    <n v="4.8958820776789896E-2"/>
    <n v="24"/>
    <n v="-24.799999999999272"/>
  </r>
  <r>
    <x v="24"/>
    <x v="24"/>
    <s v="B0025"/>
    <x v="8"/>
    <n v="22874"/>
    <n v="24.4"/>
    <n v="60"/>
    <x v="0"/>
    <x v="5"/>
    <x v="4"/>
    <n v="68759"/>
    <s v="RENT"/>
    <n v="0.2"/>
    <n v="0.78"/>
    <n v="28455.26"/>
    <n v="0"/>
    <n v="0.80385840790068341"/>
    <n v="5729.916666666667"/>
    <n v="381.23333333333335"/>
    <n v="6.6533835570616207E-2"/>
    <n v="50"/>
    <n v="-24.400000000001455"/>
  </r>
  <r>
    <x v="25"/>
    <x v="25"/>
    <s v="B0026"/>
    <x v="1"/>
    <n v="14081"/>
    <n v="23.8"/>
    <n v="36"/>
    <x v="1"/>
    <x v="2"/>
    <x v="3"/>
    <n v="106067"/>
    <s v="RENT"/>
    <n v="0.3"/>
    <n v="0.71"/>
    <n v="4585.71"/>
    <n v="0"/>
    <n v="3.0706259227033543"/>
    <n v="8838.9166666666661"/>
    <n v="391.13888888888891"/>
    <n v="4.4251903670950131E-2"/>
    <n v="24"/>
    <n v="-23.799999999999272"/>
  </r>
  <r>
    <x v="26"/>
    <x v="26"/>
    <s v="B0027"/>
    <x v="6"/>
    <n v="25063"/>
    <n v="20.7"/>
    <n v="36"/>
    <x v="0"/>
    <x v="3"/>
    <x v="2"/>
    <n v="148094"/>
    <s v="MORTGAGE"/>
    <n v="0.41"/>
    <n v="0.72"/>
    <n v="30251.040000000001"/>
    <n v="0"/>
    <n v="0.82850044163770897"/>
    <n v="12341.166666666666"/>
    <n v="696.19444444444446"/>
    <n v="5.6412368720767443E-2"/>
    <n v="33"/>
    <n v="-20.700000000000728"/>
  </r>
  <r>
    <x v="27"/>
    <x v="25"/>
    <s v="B0028"/>
    <x v="9"/>
    <n v="7819"/>
    <n v="12.1"/>
    <n v="36"/>
    <x v="1"/>
    <x v="0"/>
    <x v="2"/>
    <n v="55307"/>
    <s v="OWN"/>
    <n v="0.12"/>
    <n v="0.85"/>
    <n v="722.43"/>
    <n v="0"/>
    <n v="10.823193942665727"/>
    <n v="4608.916666666667"/>
    <n v="217.19444444444446"/>
    <n v="4.7124836518584144E-2"/>
    <n v="24"/>
    <n v="-12.100000000000364"/>
  </r>
  <r>
    <x v="28"/>
    <x v="27"/>
    <s v="B0029"/>
    <x v="5"/>
    <n v="26712"/>
    <n v="13.2"/>
    <n v="60"/>
    <x v="1"/>
    <x v="4"/>
    <x v="2"/>
    <n v="126371"/>
    <s v="RENT"/>
    <n v="0.38"/>
    <n v="0.78"/>
    <n v="10402.379999999999"/>
    <n v="0"/>
    <n v="2.5678738903981593"/>
    <n v="10530.916666666666"/>
    <n v="445.2"/>
    <n v="4.227552207389354E-2"/>
    <n v="37"/>
    <n v="-13.200000000000728"/>
  </r>
  <r>
    <x v="29"/>
    <x v="28"/>
    <s v="B0030"/>
    <x v="9"/>
    <n v="25762"/>
    <n v="16"/>
    <n v="36"/>
    <x v="0"/>
    <x v="0"/>
    <x v="2"/>
    <n v="41064"/>
    <s v="OWN"/>
    <n v="0.36"/>
    <n v="0.78"/>
    <n v="29883.919999999998"/>
    <n v="0"/>
    <n v="0.86206896551724144"/>
    <n v="3422"/>
    <n v="715.61111111111109"/>
    <n v="0.20912072212481328"/>
    <n v="29"/>
    <n v="-16"/>
  </r>
  <r>
    <x v="30"/>
    <x v="29"/>
    <s v="B0031"/>
    <x v="4"/>
    <n v="12046"/>
    <n v="21.6"/>
    <n v="36"/>
    <x v="0"/>
    <x v="1"/>
    <x v="1"/>
    <n v="106848"/>
    <s v="MORTGAGE"/>
    <n v="0.19"/>
    <n v="0.7"/>
    <n v="14647.94"/>
    <n v="0"/>
    <n v="0.82236819648360104"/>
    <n v="8904"/>
    <n v="334.61111111111109"/>
    <n v="3.7579864230807628E-2"/>
    <n v="35"/>
    <n v="-21.600000000000364"/>
  </r>
  <r>
    <x v="31"/>
    <x v="30"/>
    <s v="B0032"/>
    <x v="4"/>
    <n v="32463"/>
    <n v="6.4"/>
    <n v="36"/>
    <x v="0"/>
    <x v="1"/>
    <x v="2"/>
    <n v="67548"/>
    <s v="OWN"/>
    <n v="0.37"/>
    <n v="0.74"/>
    <n v="34540.629999999997"/>
    <n v="0"/>
    <n v="0.93984967848009726"/>
    <n v="5629"/>
    <n v="901.75"/>
    <n v="0.16019719310712383"/>
    <n v="55"/>
    <n v="-6.4000000000014552"/>
  </r>
  <r>
    <x v="32"/>
    <x v="31"/>
    <s v="B0033"/>
    <x v="2"/>
    <n v="29769"/>
    <n v="13.5"/>
    <n v="60"/>
    <x v="1"/>
    <x v="0"/>
    <x v="2"/>
    <n v="66945"/>
    <s v="MORTGAGE"/>
    <n v="0.48"/>
    <n v="0.84"/>
    <n v="1763.22"/>
    <n v="0"/>
    <n v="16.883315751863069"/>
    <n v="5578.75"/>
    <n v="496.15"/>
    <n v="8.8935693479722161E-2"/>
    <n v="28"/>
    <n v="-13.5"/>
  </r>
  <r>
    <x v="33"/>
    <x v="32"/>
    <s v="B0034"/>
    <x v="8"/>
    <n v="24150"/>
    <n v="6.7"/>
    <n v="60"/>
    <x v="0"/>
    <x v="5"/>
    <x v="1"/>
    <n v="77937"/>
    <s v="OWN"/>
    <n v="0.12"/>
    <n v="0.87"/>
    <n v="25768.05"/>
    <n v="0"/>
    <n v="0.93720712277413309"/>
    <n v="6494.75"/>
    <n v="402.5"/>
    <n v="6.1973132145194197E-2"/>
    <n v="50"/>
    <n v="-6.7000000000007276"/>
  </r>
  <r>
    <x v="34"/>
    <x v="33"/>
    <s v="B0035"/>
    <x v="5"/>
    <n v="3711"/>
    <n v="15.3"/>
    <n v="60"/>
    <x v="3"/>
    <x v="1"/>
    <x v="2"/>
    <n v="36476"/>
    <s v="OWN"/>
    <n v="0.23"/>
    <n v="0.81"/>
    <n v="648.73"/>
    <n v="938.22"/>
    <n v="5.7204075655511533"/>
    <n v="3039.6666666666665"/>
    <n v="61.85"/>
    <n v="2.0347625836166248E-2"/>
    <n v="43"/>
    <n v="-15.300000000000182"/>
  </r>
  <r>
    <x v="35"/>
    <x v="34"/>
    <s v="B0036"/>
    <x v="4"/>
    <n v="5853"/>
    <n v="23"/>
    <n v="60"/>
    <x v="0"/>
    <x v="1"/>
    <x v="3"/>
    <n v="81756"/>
    <s v="MORTGAGE"/>
    <n v="0.28000000000000003"/>
    <n v="0.92"/>
    <n v="7199.19"/>
    <n v="0"/>
    <n v="0.81300813008130091"/>
    <n v="6813"/>
    <n v="97.55"/>
    <n v="1.4318215176867752E-2"/>
    <n v="36"/>
    <n v="-23"/>
  </r>
  <r>
    <x v="36"/>
    <x v="35"/>
    <s v="B0037"/>
    <x v="2"/>
    <n v="30077"/>
    <n v="20.6"/>
    <n v="60"/>
    <x v="0"/>
    <x v="0"/>
    <x v="3"/>
    <n v="120101"/>
    <s v="RENT"/>
    <n v="0.46"/>
    <n v="0.87"/>
    <n v="36272.86"/>
    <n v="0"/>
    <n v="0.82918744207101391"/>
    <n v="10008.416666666666"/>
    <n v="501.28333333333336"/>
    <n v="5.0086177467298362E-2"/>
    <n v="46"/>
    <n v="-20.599999999998545"/>
  </r>
  <r>
    <x v="37"/>
    <x v="36"/>
    <s v="B0038"/>
    <x v="6"/>
    <n v="24863"/>
    <n v="9.6"/>
    <n v="60"/>
    <x v="0"/>
    <x v="2"/>
    <x v="0"/>
    <n v="32382"/>
    <s v="RENT"/>
    <n v="0.48"/>
    <n v="0.75"/>
    <n v="27249.85"/>
    <n v="0"/>
    <n v="0.91240869215793852"/>
    <n v="2698.5"/>
    <n v="414.38333333333333"/>
    <n v="0.15356062009758509"/>
    <n v="56"/>
    <n v="-9.5999999999985448"/>
  </r>
  <r>
    <x v="38"/>
    <x v="37"/>
    <s v="B0039"/>
    <x v="5"/>
    <n v="22792"/>
    <n v="24.5"/>
    <n v="60"/>
    <x v="0"/>
    <x v="5"/>
    <x v="3"/>
    <n v="79683"/>
    <s v="RENT"/>
    <n v="0.28000000000000003"/>
    <n v="0.8"/>
    <n v="28376.04"/>
    <n v="0"/>
    <n v="0.80321285140562249"/>
    <n v="6640.25"/>
    <n v="379.86666666666667"/>
    <n v="5.7206681475346056E-2"/>
    <n v="48"/>
    <n v="-24.5"/>
  </r>
  <r>
    <x v="39"/>
    <x v="38"/>
    <s v="B0040"/>
    <x v="2"/>
    <n v="9942"/>
    <n v="18.3"/>
    <n v="36"/>
    <x v="0"/>
    <x v="6"/>
    <x v="4"/>
    <n v="117999"/>
    <s v="OWN"/>
    <n v="0.4"/>
    <n v="0.92"/>
    <n v="11761.39"/>
    <n v="0"/>
    <n v="0.84530825013029931"/>
    <n v="9833.25"/>
    <n v="276.16666666666669"/>
    <n v="2.808498377104891E-2"/>
    <n v="30"/>
    <n v="-18.299999999999272"/>
  </r>
  <r>
    <x v="40"/>
    <x v="39"/>
    <s v="B0041"/>
    <x v="0"/>
    <n v="2762"/>
    <n v="5.2"/>
    <n v="36"/>
    <x v="1"/>
    <x v="6"/>
    <x v="4"/>
    <n v="75276"/>
    <s v="OWN"/>
    <n v="0.31"/>
    <n v="0.78"/>
    <n v="1245.1099999999999"/>
    <n v="0"/>
    <n v="2.2182779031571509"/>
    <n v="6273"/>
    <n v="76.722222222222229"/>
    <n v="1.2230547142072728E-2"/>
    <n v="37"/>
    <n v="-5.1999999999998181"/>
  </r>
  <r>
    <x v="41"/>
    <x v="40"/>
    <s v="B0042"/>
    <x v="5"/>
    <n v="32987"/>
    <n v="10.1"/>
    <n v="36"/>
    <x v="0"/>
    <x v="0"/>
    <x v="4"/>
    <n v="63402"/>
    <s v="RENT"/>
    <n v="0.32"/>
    <n v="0.87"/>
    <n v="36318.69"/>
    <n v="0"/>
    <n v="0.90826513841771273"/>
    <n v="5283.5"/>
    <n v="916.30555555555554"/>
    <n v="0.17342775727369272"/>
    <n v="26"/>
    <n v="-10.099999999998545"/>
  </r>
  <r>
    <x v="42"/>
    <x v="41"/>
    <s v="B0043"/>
    <x v="3"/>
    <n v="16850"/>
    <n v="10.199999999999999"/>
    <n v="36"/>
    <x v="0"/>
    <x v="0"/>
    <x v="1"/>
    <n v="121881"/>
    <s v="OWN"/>
    <n v="0.21"/>
    <n v="0.81"/>
    <n v="18568.7"/>
    <n v="0"/>
    <n v="0.90744101633393826"/>
    <n v="10156.75"/>
    <n v="468.05555555555554"/>
    <n v="4.6083201374017828E-2"/>
    <n v="53"/>
    <n v="-10.200000000000728"/>
  </r>
  <r>
    <x v="43"/>
    <x v="12"/>
    <s v="B0044"/>
    <x v="2"/>
    <n v="13112"/>
    <n v="6.4"/>
    <n v="60"/>
    <x v="0"/>
    <x v="1"/>
    <x v="3"/>
    <n v="140300"/>
    <s v="OWN"/>
    <n v="0.19"/>
    <n v="0.75"/>
    <n v="13951.17"/>
    <n v="0"/>
    <n v="0.93984948932598489"/>
    <n v="11691.666666666666"/>
    <n v="218.53333333333333"/>
    <n v="1.8691375623663579E-2"/>
    <n v="25"/>
    <n v="-6.3999999999996362"/>
  </r>
  <r>
    <x v="44"/>
    <x v="42"/>
    <s v="B0045"/>
    <x v="9"/>
    <n v="25058"/>
    <n v="24.2"/>
    <n v="36"/>
    <x v="1"/>
    <x v="0"/>
    <x v="4"/>
    <n v="56946"/>
    <s v="RENT"/>
    <n v="0.22"/>
    <n v="0.61"/>
    <n v="9355.1299999999992"/>
    <n v="0"/>
    <n v="2.6785303892089156"/>
    <n v="4745.5"/>
    <n v="696.05555555555554"/>
    <n v="0.14667696882426626"/>
    <n v="39"/>
    <n v="-24.200000000000728"/>
  </r>
  <r>
    <x v="45"/>
    <x v="43"/>
    <s v="B0046"/>
    <x v="3"/>
    <n v="39890"/>
    <n v="14.6"/>
    <n v="36"/>
    <x v="1"/>
    <x v="6"/>
    <x v="0"/>
    <n v="109698"/>
    <s v="MORTGAGE"/>
    <n v="0.32"/>
    <n v="0.69"/>
    <n v="3304.32"/>
    <n v="0"/>
    <n v="12.072075343792369"/>
    <n v="9141.5"/>
    <n v="1108.0555555555557"/>
    <n v="0.12121156873112243"/>
    <n v="31"/>
    <n v="-14.599999999998545"/>
  </r>
  <r>
    <x v="46"/>
    <x v="44"/>
    <s v="B0047"/>
    <x v="0"/>
    <n v="1481"/>
    <n v="22.9"/>
    <n v="36"/>
    <x v="0"/>
    <x v="1"/>
    <x v="1"/>
    <n v="144690"/>
    <s v="OWN"/>
    <n v="0.11"/>
    <n v="0.94"/>
    <n v="1820.15"/>
    <n v="0"/>
    <n v="0.81366920308765756"/>
    <n v="12057.5"/>
    <n v="41.138888888888886"/>
    <n v="3.4118920911373738E-3"/>
    <n v="55"/>
    <n v="-22.900000000000091"/>
  </r>
  <r>
    <x v="47"/>
    <x v="45"/>
    <s v="B0048"/>
    <x v="4"/>
    <n v="33921"/>
    <n v="11.4"/>
    <n v="36"/>
    <x v="1"/>
    <x v="6"/>
    <x v="0"/>
    <n v="142309"/>
    <s v="OWN"/>
    <n v="0.46"/>
    <n v="0.8"/>
    <n v="14230.09"/>
    <n v="0"/>
    <n v="2.3837516136581005"/>
    <n v="11859.083333333334"/>
    <n v="942.25"/>
    <n v="7.9453864478002095E-2"/>
    <n v="49"/>
    <n v="-11.400000000001455"/>
  </r>
  <r>
    <x v="48"/>
    <x v="46"/>
    <s v="B0049"/>
    <x v="7"/>
    <n v="2524"/>
    <n v="7.5"/>
    <n v="60"/>
    <x v="0"/>
    <x v="4"/>
    <x v="3"/>
    <n v="103933"/>
    <s v="OWN"/>
    <n v="0.16"/>
    <n v="0.75"/>
    <n v="2713.3"/>
    <n v="0"/>
    <n v="0.93023255813953487"/>
    <n v="8661.0833333333339"/>
    <n v="42.06666666666667"/>
    <n v="4.8569751666939281E-3"/>
    <n v="22"/>
    <n v="-7.5"/>
  </r>
  <r>
    <x v="49"/>
    <x v="47"/>
    <s v="B0050"/>
    <x v="2"/>
    <n v="35888"/>
    <n v="14.5"/>
    <n v="60"/>
    <x v="1"/>
    <x v="4"/>
    <x v="2"/>
    <n v="52335"/>
    <s v="OWN"/>
    <n v="0.19"/>
    <n v="0.92"/>
    <n v="9756.7199999999993"/>
    <n v="0"/>
    <n v="3.67828532539624"/>
    <n v="4361.25"/>
    <n v="598.13333333333333"/>
    <n v="0.13714722461068118"/>
    <n v="22"/>
    <n v="-14.5"/>
  </r>
  <r>
    <x v="50"/>
    <x v="48"/>
    <s v="B0051"/>
    <x v="6"/>
    <n v="16048"/>
    <n v="7.3"/>
    <n v="60"/>
    <x v="0"/>
    <x v="1"/>
    <x v="0"/>
    <n v="75095"/>
    <s v="MORTGAGE"/>
    <n v="0.31"/>
    <n v="0.76"/>
    <n v="17219.5"/>
    <n v="0"/>
    <n v="0.93196666569877173"/>
    <n v="6257.916666666667"/>
    <n v="267.46666666666664"/>
    <n v="4.2740528663692649E-2"/>
    <n v="37"/>
    <n v="-7.2999999999992724"/>
  </r>
  <r>
    <x v="51"/>
    <x v="49"/>
    <s v="B0052"/>
    <x v="2"/>
    <n v="36111"/>
    <n v="14.7"/>
    <n v="36"/>
    <x v="0"/>
    <x v="0"/>
    <x v="2"/>
    <n v="109930"/>
    <s v="RENT"/>
    <n v="0.38"/>
    <n v="0.74"/>
    <n v="41419.32"/>
    <n v="0"/>
    <n v="0.87183951836968832"/>
    <n v="9160.8333333333339"/>
    <n v="1003.0833333333334"/>
    <n v="0.10949695260620394"/>
    <n v="33"/>
    <n v="-14.69999999999709"/>
  </r>
  <r>
    <x v="52"/>
    <x v="50"/>
    <s v="B0053"/>
    <x v="7"/>
    <n v="38904"/>
    <n v="23.4"/>
    <n v="60"/>
    <x v="3"/>
    <x v="1"/>
    <x v="1"/>
    <n v="57197"/>
    <s v="OWN"/>
    <n v="0.14000000000000001"/>
    <n v="0.84"/>
    <n v="13773.37"/>
    <n v="12116.05"/>
    <n v="2.824581057504445"/>
    <n v="4766.416666666667"/>
    <n v="648.4"/>
    <n v="0.13603510673636729"/>
    <n v="43"/>
    <n v="-23.400000000001455"/>
  </r>
  <r>
    <x v="53"/>
    <x v="51"/>
    <s v="B0054"/>
    <x v="0"/>
    <n v="35008"/>
    <n v="15.4"/>
    <n v="36"/>
    <x v="0"/>
    <x v="6"/>
    <x v="0"/>
    <n v="52010"/>
    <s v="RENT"/>
    <n v="0.23"/>
    <n v="0.82"/>
    <n v="40399.230000000003"/>
    <n v="0"/>
    <n v="0.86655116941585264"/>
    <n v="4334.166666666667"/>
    <n v="972.44444444444446"/>
    <n v="0.22436710888931616"/>
    <n v="32"/>
    <n v="-15.400000000001455"/>
  </r>
  <r>
    <x v="54"/>
    <x v="52"/>
    <s v="B0055"/>
    <x v="0"/>
    <n v="1060"/>
    <n v="17.3"/>
    <n v="60"/>
    <x v="1"/>
    <x v="4"/>
    <x v="0"/>
    <n v="54123"/>
    <s v="OWN"/>
    <n v="0.49"/>
    <n v="0.59"/>
    <n v="339.55"/>
    <n v="0"/>
    <n v="3.1217788249153289"/>
    <n v="4510.25"/>
    <n v="17.666666666666668"/>
    <n v="3.9170038615745622E-3"/>
    <n v="51"/>
    <n v="-17.299999999999955"/>
  </r>
  <r>
    <x v="55"/>
    <x v="53"/>
    <s v="B0056"/>
    <x v="3"/>
    <n v="10130"/>
    <n v="8.1"/>
    <n v="60"/>
    <x v="0"/>
    <x v="1"/>
    <x v="1"/>
    <n v="117923"/>
    <s v="MORTGAGE"/>
    <n v="0.2"/>
    <n v="0.71"/>
    <n v="10950.53"/>
    <n v="0"/>
    <n v="0.92506938020351526"/>
    <n v="9826.9166666666661"/>
    <n v="168.83333333333334"/>
    <n v="1.7180702661906501E-2"/>
    <n v="49"/>
    <n v="-8.1000000000003638"/>
  </r>
  <r>
    <x v="56"/>
    <x v="54"/>
    <s v="B0057"/>
    <x v="5"/>
    <n v="19023"/>
    <n v="5.9"/>
    <n v="60"/>
    <x v="1"/>
    <x v="0"/>
    <x v="1"/>
    <n v="32890"/>
    <s v="RENT"/>
    <n v="0.23"/>
    <n v="0.71"/>
    <n v="6787.88"/>
    <n v="0"/>
    <n v="2.8024950352687434"/>
    <n v="2740.8333333333335"/>
    <n v="317.05"/>
    <n v="0.11567649741562785"/>
    <n v="23"/>
    <n v="-5.9000000000014552"/>
  </r>
  <r>
    <x v="57"/>
    <x v="55"/>
    <s v="B0058"/>
    <x v="6"/>
    <n v="14350"/>
    <n v="7.2"/>
    <n v="60"/>
    <x v="3"/>
    <x v="4"/>
    <x v="4"/>
    <n v="123305"/>
    <s v="MORTGAGE"/>
    <n v="0.43"/>
    <n v="0.67"/>
    <n v="5712.02"/>
    <n v="3379.84"/>
    <n v="2.5122461055808625"/>
    <n v="10275.416666666666"/>
    <n v="239.16666666666666"/>
    <n v="2.3275617371558331E-2"/>
    <n v="47"/>
    <n v="-7.2000000000007276"/>
  </r>
  <r>
    <x v="58"/>
    <x v="56"/>
    <s v="B0059"/>
    <x v="3"/>
    <n v="25354"/>
    <n v="17"/>
    <n v="60"/>
    <x v="0"/>
    <x v="3"/>
    <x v="3"/>
    <n v="139162"/>
    <s v="OWN"/>
    <n v="0.12"/>
    <n v="0.73"/>
    <n v="29664.18"/>
    <n v="0"/>
    <n v="0.85470085470085466"/>
    <n v="11596.833333333334"/>
    <n v="422.56666666666666"/>
    <n v="3.6438108104223849E-2"/>
    <n v="29"/>
    <n v="-17"/>
  </r>
  <r>
    <x v="59"/>
    <x v="57"/>
    <s v="B0060"/>
    <x v="6"/>
    <n v="29145"/>
    <n v="6.9"/>
    <n v="36"/>
    <x v="1"/>
    <x v="3"/>
    <x v="0"/>
    <n v="38026"/>
    <s v="MORTGAGE"/>
    <n v="0.28999999999999998"/>
    <n v="0.69"/>
    <n v="4504.3900000000003"/>
    <n v="0"/>
    <n v="6.4703544764107903"/>
    <n v="3168.8333333333335"/>
    <n v="809.58333333333337"/>
    <n v="0.25548309051701468"/>
    <n v="41"/>
    <n v="-6.9000000000014552"/>
  </r>
  <r>
    <x v="60"/>
    <x v="58"/>
    <s v="B0061"/>
    <x v="6"/>
    <n v="35020"/>
    <n v="12.5"/>
    <n v="60"/>
    <x v="1"/>
    <x v="5"/>
    <x v="0"/>
    <n v="94925"/>
    <s v="MORTGAGE"/>
    <n v="0.25"/>
    <n v="0.59"/>
    <n v="11583.76"/>
    <n v="0"/>
    <n v="3.0231979944335863"/>
    <n v="7910.416666666667"/>
    <n v="583.66666666666663"/>
    <n v="7.3784566763234125E-2"/>
    <n v="23"/>
    <n v="-12.5"/>
  </r>
  <r>
    <x v="61"/>
    <x v="59"/>
    <s v="B0062"/>
    <x v="7"/>
    <n v="21587"/>
    <n v="16"/>
    <n v="36"/>
    <x v="1"/>
    <x v="2"/>
    <x v="1"/>
    <n v="98842"/>
    <s v="OWN"/>
    <n v="0.23"/>
    <n v="0.69"/>
    <n v="5550.98"/>
    <n v="0"/>
    <n v="3.8888628674576382"/>
    <n v="8236.8333333333339"/>
    <n v="599.63888888888891"/>
    <n v="7.2799687042620201E-2"/>
    <n v="46"/>
    <n v="-16"/>
  </r>
  <r>
    <x v="62"/>
    <x v="60"/>
    <s v="B0063"/>
    <x v="3"/>
    <n v="10650"/>
    <n v="12.8"/>
    <n v="36"/>
    <x v="0"/>
    <x v="5"/>
    <x v="1"/>
    <n v="63665"/>
    <s v="OWN"/>
    <n v="0.21"/>
    <n v="0.53"/>
    <n v="12013.2"/>
    <n v="0"/>
    <n v="0.88652482269503541"/>
    <n v="5305.416666666667"/>
    <n v="295.83333333333331"/>
    <n v="5.5760622005811666E-2"/>
    <n v="32"/>
    <n v="-12.799999999999272"/>
  </r>
  <r>
    <x v="63"/>
    <x v="61"/>
    <s v="B0064"/>
    <x v="6"/>
    <n v="20933"/>
    <n v="8.3000000000000007"/>
    <n v="36"/>
    <x v="3"/>
    <x v="4"/>
    <x v="3"/>
    <n v="39277"/>
    <s v="RENT"/>
    <n v="0.14000000000000001"/>
    <n v="0.76"/>
    <n v="2341.0500000000002"/>
    <n v="2519.27"/>
    <n v="8.9417141880779987"/>
    <n v="3273.0833333333335"/>
    <n v="581.47222222222217"/>
    <n v="0.17765273994110206"/>
    <n v="45"/>
    <n v="-8.2999999999992724"/>
  </r>
  <r>
    <x v="64"/>
    <x v="62"/>
    <s v="B0065"/>
    <x v="1"/>
    <n v="21581"/>
    <n v="10.5"/>
    <n v="36"/>
    <x v="0"/>
    <x v="4"/>
    <x v="1"/>
    <n v="72239"/>
    <s v="OWN"/>
    <n v="0.23"/>
    <n v="0.88"/>
    <n v="23847"/>
    <n v="0"/>
    <n v="0.90497756531219864"/>
    <n v="6019.916666666667"/>
    <n v="599.47222222222217"/>
    <n v="9.9581481840372452E-2"/>
    <n v="27"/>
    <n v="-10.5"/>
  </r>
  <r>
    <x v="65"/>
    <x v="63"/>
    <s v="B0066"/>
    <x v="7"/>
    <n v="24393"/>
    <n v="23.6"/>
    <n v="36"/>
    <x v="0"/>
    <x v="2"/>
    <x v="2"/>
    <n v="77664"/>
    <s v="RENT"/>
    <n v="0.12"/>
    <n v="0.83"/>
    <n v="30149.75"/>
    <n v="0"/>
    <n v="0.80906143500360694"/>
    <n v="6472"/>
    <n v="677.58333333333337"/>
    <n v="0.1046945817882159"/>
    <n v="21"/>
    <n v="-23.599999999998545"/>
  </r>
  <r>
    <x v="66"/>
    <x v="64"/>
    <s v="B0067"/>
    <x v="0"/>
    <n v="24051"/>
    <n v="18.5"/>
    <n v="60"/>
    <x v="3"/>
    <x v="0"/>
    <x v="2"/>
    <n v="78008"/>
    <s v="MORTGAGE"/>
    <n v="0.41"/>
    <n v="0.66"/>
    <n v="2509.5100000000002"/>
    <n v="11762.86"/>
    <n v="9.5839426820375291"/>
    <n v="6500.666666666667"/>
    <n v="400.85"/>
    <n v="6.1662906368577582E-2"/>
    <n v="30"/>
    <n v="-18.5"/>
  </r>
  <r>
    <x v="67"/>
    <x v="65"/>
    <s v="B0068"/>
    <x v="7"/>
    <n v="27212"/>
    <n v="14.9"/>
    <n v="60"/>
    <x v="1"/>
    <x v="5"/>
    <x v="2"/>
    <n v="44683"/>
    <s v="MORTGAGE"/>
    <n v="0.26"/>
    <n v="0.54"/>
    <n v="2820.6"/>
    <n v="0"/>
    <n v="9.6475927107707591"/>
    <n v="3723.5833333333335"/>
    <n v="453.53333333333336"/>
    <n v="0.12180023722668577"/>
    <n v="49"/>
    <n v="-14.900000000001455"/>
  </r>
  <r>
    <x v="68"/>
    <x v="66"/>
    <s v="B0069"/>
    <x v="9"/>
    <n v="5090"/>
    <n v="5.3"/>
    <n v="60"/>
    <x v="0"/>
    <x v="5"/>
    <x v="2"/>
    <n v="30670"/>
    <s v="RENT"/>
    <n v="0.28000000000000003"/>
    <n v="0.59"/>
    <n v="5359.77"/>
    <n v="0"/>
    <n v="0.94966761633428287"/>
    <n v="2555.8333333333335"/>
    <n v="84.833333333333329"/>
    <n v="3.319204434300619E-2"/>
    <n v="31"/>
    <n v="-5.3000000000001819"/>
  </r>
  <r>
    <x v="69"/>
    <x v="67"/>
    <s v="B0070"/>
    <x v="9"/>
    <n v="7960"/>
    <n v="24.8"/>
    <n v="60"/>
    <x v="0"/>
    <x v="1"/>
    <x v="3"/>
    <n v="119211"/>
    <s v="OWN"/>
    <n v="0.46"/>
    <n v="0.75"/>
    <n v="9934.08"/>
    <n v="0"/>
    <n v="0.80128205128205132"/>
    <n v="9934.25"/>
    <n v="132.66666666666666"/>
    <n v="1.3354472322185033E-2"/>
    <n v="50"/>
    <n v="-24.800000000000182"/>
  </r>
  <r>
    <x v="70"/>
    <x v="68"/>
    <s v="B0071"/>
    <x v="6"/>
    <n v="36772"/>
    <n v="18.399999999999999"/>
    <n v="36"/>
    <x v="0"/>
    <x v="5"/>
    <x v="0"/>
    <n v="47889"/>
    <s v="OWN"/>
    <n v="0.36"/>
    <n v="0.59"/>
    <n v="43538.05"/>
    <n v="0"/>
    <n v="0.84459455579659626"/>
    <n v="3990.75"/>
    <n v="1021.4444444444445"/>
    <n v="0.25595300242922869"/>
    <n v="44"/>
    <n v="-18.400000000001455"/>
  </r>
  <r>
    <x v="71"/>
    <x v="69"/>
    <s v="B0072"/>
    <x v="3"/>
    <n v="22520"/>
    <n v="11.3"/>
    <n v="60"/>
    <x v="0"/>
    <x v="4"/>
    <x v="2"/>
    <n v="85612"/>
    <s v="MORTGAGE"/>
    <n v="0.1"/>
    <n v="0.74"/>
    <n v="25064.76"/>
    <n v="0"/>
    <n v="0.89847259658580414"/>
    <n v="7134.333333333333"/>
    <n v="375.33333333333331"/>
    <n v="5.2609447273746668E-2"/>
    <n v="40"/>
    <n v="-11.299999999999272"/>
  </r>
  <r>
    <x v="72"/>
    <x v="70"/>
    <s v="B0073"/>
    <x v="0"/>
    <n v="37408"/>
    <n v="22.6"/>
    <n v="60"/>
    <x v="0"/>
    <x v="0"/>
    <x v="1"/>
    <n v="74535"/>
    <s v="RENT"/>
    <n v="0.48"/>
    <n v="0.6"/>
    <n v="45862.21"/>
    <n v="0"/>
    <n v="0.81566064958491968"/>
    <n v="6211.25"/>
    <n v="623.4666666666667"/>
    <n v="0.1003770040920373"/>
    <n v="21"/>
    <n v="-22.599999999998545"/>
  </r>
  <r>
    <x v="73"/>
    <x v="71"/>
    <s v="B0074"/>
    <x v="7"/>
    <n v="29470"/>
    <n v="10.199999999999999"/>
    <n v="36"/>
    <x v="1"/>
    <x v="5"/>
    <x v="2"/>
    <n v="108542"/>
    <s v="MORTGAGE"/>
    <n v="0.19"/>
    <n v="0.88"/>
    <n v="10081.43"/>
    <n v="0"/>
    <n v="2.923196411620177"/>
    <n v="9045.1666666666661"/>
    <n v="818.61111111111109"/>
    <n v="9.0502601143643321E-2"/>
    <n v="56"/>
    <n v="-10.200000000000728"/>
  </r>
  <r>
    <x v="74"/>
    <x v="72"/>
    <s v="B0075"/>
    <x v="3"/>
    <n v="21491"/>
    <n v="15.9"/>
    <n v="36"/>
    <x v="0"/>
    <x v="1"/>
    <x v="3"/>
    <n v="84319"/>
    <s v="MORTGAGE"/>
    <n v="0.14000000000000001"/>
    <n v="0.68"/>
    <n v="24908.07"/>
    <n v="0"/>
    <n v="0.86281273498910194"/>
    <n v="7026.583333333333"/>
    <n v="596.97222222222217"/>
    <n v="8.4959103721185814E-2"/>
    <n v="54"/>
    <n v="-15.900000000001455"/>
  </r>
  <r>
    <x v="75"/>
    <x v="73"/>
    <s v="B0076"/>
    <x v="7"/>
    <n v="2341"/>
    <n v="17.7"/>
    <n v="60"/>
    <x v="1"/>
    <x v="5"/>
    <x v="1"/>
    <n v="144072"/>
    <s v="OWN"/>
    <n v="0.41"/>
    <n v="0.61"/>
    <n v="714.53"/>
    <n v="0"/>
    <n v="3.2762795124067572"/>
    <n v="12006"/>
    <n v="39.016666666666666"/>
    <n v="3.2497640068854462E-3"/>
    <n v="39"/>
    <n v="-17.699999999999818"/>
  </r>
  <r>
    <x v="76"/>
    <x v="74"/>
    <s v="B0077"/>
    <x v="7"/>
    <n v="25791"/>
    <n v="9.4"/>
    <n v="60"/>
    <x v="1"/>
    <x v="1"/>
    <x v="2"/>
    <n v="122067"/>
    <s v="RENT"/>
    <n v="0.3"/>
    <n v="0.87"/>
    <n v="7712.63"/>
    <n v="0"/>
    <n v="3.3439954982930593"/>
    <n v="10172.25"/>
    <n v="429.85"/>
    <n v="4.2257121089237883E-2"/>
    <n v="35"/>
    <n v="-9.4000000000014552"/>
  </r>
  <r>
    <x v="77"/>
    <x v="75"/>
    <s v="B0078"/>
    <x v="1"/>
    <n v="1338"/>
    <n v="24.6"/>
    <n v="36"/>
    <x v="0"/>
    <x v="0"/>
    <x v="0"/>
    <n v="51639"/>
    <s v="MORTGAGE"/>
    <n v="0.27"/>
    <n v="0.65"/>
    <n v="1667.15"/>
    <n v="0"/>
    <n v="0.80256725549590613"/>
    <n v="4303.25"/>
    <n v="37.166666666666664"/>
    <n v="8.6368829760452362E-3"/>
    <n v="20"/>
    <n v="-24.599999999999909"/>
  </r>
  <r>
    <x v="78"/>
    <x v="76"/>
    <s v="B0079"/>
    <x v="9"/>
    <n v="6895"/>
    <n v="20"/>
    <n v="60"/>
    <x v="0"/>
    <x v="2"/>
    <x v="1"/>
    <n v="94712"/>
    <s v="OWN"/>
    <n v="0.2"/>
    <n v="0.55000000000000004"/>
    <n v="8274"/>
    <n v="0"/>
    <n v="0.83333333333333337"/>
    <n v="7892.666666666667"/>
    <n v="114.91666666666667"/>
    <n v="1.4559929048061492E-2"/>
    <n v="36"/>
    <n v="-20"/>
  </r>
  <r>
    <x v="79"/>
    <x v="77"/>
    <s v="B0080"/>
    <x v="7"/>
    <n v="13254"/>
    <n v="16.2"/>
    <n v="60"/>
    <x v="0"/>
    <x v="5"/>
    <x v="1"/>
    <n v="46633"/>
    <s v="MORTGAGE"/>
    <n v="0.32"/>
    <n v="0.76"/>
    <n v="15401.15"/>
    <n v="0"/>
    <n v="0.8605850861786295"/>
    <n v="3886.0833333333335"/>
    <n v="220.9"/>
    <n v="5.6843865931850833E-2"/>
    <n v="43"/>
    <n v="-16.200000000000728"/>
  </r>
  <r>
    <x v="80"/>
    <x v="78"/>
    <s v="B0081"/>
    <x v="1"/>
    <n v="12344"/>
    <n v="8.6"/>
    <n v="60"/>
    <x v="0"/>
    <x v="0"/>
    <x v="0"/>
    <n v="64660"/>
    <s v="MORTGAGE"/>
    <n v="0.21"/>
    <n v="0.76"/>
    <n v="13405.58"/>
    <n v="0"/>
    <n v="0.92081058782984404"/>
    <n v="5388.333333333333"/>
    <n v="205.73333333333332"/>
    <n v="3.8181255799566965E-2"/>
    <n v="42"/>
    <n v="-8.6000000000003638"/>
  </r>
  <r>
    <x v="81"/>
    <x v="79"/>
    <s v="B0082"/>
    <x v="9"/>
    <n v="2750"/>
    <n v="6.1"/>
    <n v="60"/>
    <x v="1"/>
    <x v="5"/>
    <x v="1"/>
    <n v="98975"/>
    <s v="OWN"/>
    <n v="0.46"/>
    <n v="0.82"/>
    <n v="176.92"/>
    <n v="0"/>
    <n v="15.543748586931947"/>
    <n v="8247.9166666666661"/>
    <n v="45.833333333333336"/>
    <n v="5.5569588279868664E-3"/>
    <n v="46"/>
    <n v="-6.0999999999999091"/>
  </r>
  <r>
    <x v="82"/>
    <x v="80"/>
    <s v="B0083"/>
    <x v="1"/>
    <n v="3421"/>
    <n v="11.4"/>
    <n v="36"/>
    <x v="0"/>
    <x v="6"/>
    <x v="2"/>
    <n v="62172"/>
    <s v="OWN"/>
    <n v="0.19"/>
    <n v="0.61"/>
    <n v="3810.99"/>
    <n v="0"/>
    <n v="0.89766701040936869"/>
    <n v="5181"/>
    <n v="95.027777777777771"/>
    <n v="1.8341589997640951E-2"/>
    <n v="44"/>
    <n v="-11.400000000000091"/>
  </r>
  <r>
    <x v="83"/>
    <x v="81"/>
    <s v="B0084"/>
    <x v="3"/>
    <n v="6319"/>
    <n v="20.100000000000001"/>
    <n v="36"/>
    <x v="1"/>
    <x v="2"/>
    <x v="1"/>
    <n v="89197"/>
    <s v="RENT"/>
    <n v="0.45"/>
    <n v="0.7"/>
    <n v="1650.44"/>
    <n v="0"/>
    <n v="3.8286759894331208"/>
    <n v="7433.083333333333"/>
    <n v="175.52777777777777"/>
    <n v="2.3614396597792901E-2"/>
    <n v="48"/>
    <n v="-20.100000000000364"/>
  </r>
  <r>
    <x v="84"/>
    <x v="82"/>
    <s v="B0085"/>
    <x v="5"/>
    <n v="16896"/>
    <n v="10.4"/>
    <n v="36"/>
    <x v="0"/>
    <x v="4"/>
    <x v="2"/>
    <n v="131158"/>
    <s v="MORTGAGE"/>
    <n v="0.32"/>
    <n v="0.63"/>
    <n v="18653.18"/>
    <n v="0"/>
    <n v="0.90579729568899248"/>
    <n v="10929.833333333334"/>
    <n v="469.33333333333331"/>
    <n v="4.2940575489104738E-2"/>
    <n v="23"/>
    <n v="-10.400000000001455"/>
  </r>
  <r>
    <x v="85"/>
    <x v="83"/>
    <s v="B0086"/>
    <x v="9"/>
    <n v="12918"/>
    <n v="15.8"/>
    <n v="60"/>
    <x v="0"/>
    <x v="1"/>
    <x v="0"/>
    <n v="88847"/>
    <s v="RENT"/>
    <n v="0.43"/>
    <n v="0.54"/>
    <n v="14959.04"/>
    <n v="0"/>
    <n v="0.86355808928915223"/>
    <n v="7403.916666666667"/>
    <n v="215.3"/>
    <n v="2.9079203574684572E-2"/>
    <n v="55"/>
    <n v="-15.799999999999272"/>
  </r>
  <r>
    <x v="86"/>
    <x v="84"/>
    <s v="B0087"/>
    <x v="4"/>
    <n v="26064"/>
    <n v="19.600000000000001"/>
    <n v="60"/>
    <x v="0"/>
    <x v="0"/>
    <x v="4"/>
    <n v="41577"/>
    <s v="OWN"/>
    <n v="0.39"/>
    <n v="0.89"/>
    <n v="31172.54"/>
    <n v="0"/>
    <n v="0.83612050862714427"/>
    <n v="3464.75"/>
    <n v="434.4"/>
    <n v="0.12537701132837867"/>
    <n v="21"/>
    <n v="-19.599999999998545"/>
  </r>
  <r>
    <x v="87"/>
    <x v="85"/>
    <s v="B0088"/>
    <x v="5"/>
    <n v="28935"/>
    <n v="7.2"/>
    <n v="60"/>
    <x v="0"/>
    <x v="0"/>
    <x v="0"/>
    <n v="107299"/>
    <s v="OWN"/>
    <n v="0.38"/>
    <n v="0.83"/>
    <n v="31018.32"/>
    <n v="0"/>
    <n v="0.93283582089552242"/>
    <n v="8941.5833333333339"/>
    <n v="482.25"/>
    <n v="5.39334010568598E-2"/>
    <n v="52"/>
    <n v="-7.2000000000007276"/>
  </r>
  <r>
    <x v="88"/>
    <x v="86"/>
    <s v="B0089"/>
    <x v="3"/>
    <n v="38641"/>
    <n v="18.7"/>
    <n v="60"/>
    <x v="0"/>
    <x v="5"/>
    <x v="2"/>
    <n v="50176"/>
    <s v="MORTGAGE"/>
    <n v="0.23"/>
    <n v="0.64"/>
    <n v="45866.87"/>
    <n v="0"/>
    <n v="0.84245992804828407"/>
    <n v="4181.333333333333"/>
    <n v="644.01666666666665"/>
    <n v="0.1540218431122449"/>
    <n v="49"/>
    <n v="-18.69999999999709"/>
  </r>
  <r>
    <x v="89"/>
    <x v="87"/>
    <s v="B0090"/>
    <x v="7"/>
    <n v="30711"/>
    <n v="6.8"/>
    <n v="60"/>
    <x v="0"/>
    <x v="1"/>
    <x v="3"/>
    <n v="74386"/>
    <s v="RENT"/>
    <n v="0.19"/>
    <n v="0.77"/>
    <n v="32799.35"/>
    <n v="0"/>
    <n v="0.93632953092058235"/>
    <n v="6198.833333333333"/>
    <n v="511.85"/>
    <n v="8.2571989352835218E-2"/>
    <n v="30"/>
    <n v="-6.7999999999992724"/>
  </r>
  <r>
    <x v="90"/>
    <x v="88"/>
    <s v="B0091"/>
    <x v="0"/>
    <n v="5806"/>
    <n v="24.3"/>
    <n v="36"/>
    <x v="3"/>
    <x v="6"/>
    <x v="0"/>
    <n v="93972"/>
    <s v="RENT"/>
    <n v="0.18"/>
    <n v="0.59"/>
    <n v="2191.11"/>
    <n v="417.13"/>
    <n v="2.6497985039546164"/>
    <n v="7831"/>
    <n v="161.27777777777777"/>
    <n v="2.0594787099703457E-2"/>
    <n v="25"/>
    <n v="-24.300000000000182"/>
  </r>
  <r>
    <x v="91"/>
    <x v="89"/>
    <s v="B0092"/>
    <x v="3"/>
    <n v="13182"/>
    <n v="14.8"/>
    <n v="60"/>
    <x v="1"/>
    <x v="4"/>
    <x v="3"/>
    <n v="119791"/>
    <s v="MORTGAGE"/>
    <n v="0.44"/>
    <n v="0.9"/>
    <n v="3017.58"/>
    <n v="0"/>
    <n v="4.3684011691487878"/>
    <n v="9982.5833333333339"/>
    <n v="219.7"/>
    <n v="2.2008331176799591E-2"/>
    <n v="21"/>
    <n v="-14.799999999999272"/>
  </r>
  <r>
    <x v="92"/>
    <x v="90"/>
    <s v="B0093"/>
    <x v="1"/>
    <n v="23297"/>
    <n v="8"/>
    <n v="60"/>
    <x v="0"/>
    <x v="0"/>
    <x v="3"/>
    <n v="71003"/>
    <s v="MORTGAGE"/>
    <n v="0.43"/>
    <n v="0.55000000000000004"/>
    <n v="25160.76"/>
    <n v="0"/>
    <n v="0.92592592592592593"/>
    <n v="5916.916666666667"/>
    <n v="388.28333333333336"/>
    <n v="6.5622579327634045E-2"/>
    <n v="21"/>
    <n v="-8"/>
  </r>
  <r>
    <x v="93"/>
    <x v="91"/>
    <s v="B0094"/>
    <x v="1"/>
    <n v="20541"/>
    <n v="11.8"/>
    <n v="36"/>
    <x v="0"/>
    <x v="5"/>
    <x v="2"/>
    <n v="49996"/>
    <s v="RENT"/>
    <n v="0.28000000000000003"/>
    <n v="0.5"/>
    <n v="22964.84"/>
    <n v="0"/>
    <n v="0.894454304928752"/>
    <n v="4166.333333333333"/>
    <n v="570.58333333333337"/>
    <n v="0.13695095607648614"/>
    <n v="39"/>
    <n v="-11.799999999999272"/>
  </r>
  <r>
    <x v="94"/>
    <x v="92"/>
    <s v="B0095"/>
    <x v="1"/>
    <n v="29921"/>
    <n v="13.3"/>
    <n v="60"/>
    <x v="0"/>
    <x v="0"/>
    <x v="2"/>
    <n v="130922"/>
    <s v="OWN"/>
    <n v="0.15"/>
    <n v="0.73"/>
    <n v="33900.49"/>
    <n v="0"/>
    <n v="0.88261261120414491"/>
    <n v="10910.166666666666"/>
    <n v="498.68333333333334"/>
    <n v="4.5708131559249021E-2"/>
    <n v="43"/>
    <n v="-13.299999999999272"/>
  </r>
  <r>
    <x v="95"/>
    <x v="93"/>
    <s v="B0096"/>
    <x v="1"/>
    <n v="17774"/>
    <n v="20.2"/>
    <n v="36"/>
    <x v="0"/>
    <x v="0"/>
    <x v="4"/>
    <n v="116598"/>
    <s v="OWN"/>
    <n v="0.25"/>
    <n v="0.76"/>
    <n v="21364.35"/>
    <n v="0"/>
    <n v="0.83194667752587848"/>
    <n v="9716.5"/>
    <n v="493.72222222222223"/>
    <n v="5.0812764084003731E-2"/>
    <n v="29"/>
    <n v="-20.200000000000728"/>
  </r>
  <r>
    <x v="96"/>
    <x v="94"/>
    <s v="B0097"/>
    <x v="3"/>
    <n v="38198"/>
    <n v="19.899999999999999"/>
    <n v="36"/>
    <x v="0"/>
    <x v="4"/>
    <x v="1"/>
    <n v="65931"/>
    <s v="MORTGAGE"/>
    <n v="0.35"/>
    <n v="0.76"/>
    <n v="45799.4"/>
    <n v="0"/>
    <n v="0.83402839338506618"/>
    <n v="5494.25"/>
    <n v="1061.0555555555557"/>
    <n v="0.19312109124185386"/>
    <n v="53"/>
    <n v="-19.900000000001455"/>
  </r>
  <r>
    <x v="97"/>
    <x v="95"/>
    <s v="B0098"/>
    <x v="0"/>
    <n v="9820"/>
    <n v="17.2"/>
    <n v="36"/>
    <x v="0"/>
    <x v="4"/>
    <x v="0"/>
    <n v="65710"/>
    <s v="RENT"/>
    <n v="0.28000000000000003"/>
    <n v="0.52"/>
    <n v="11509.04"/>
    <n v="0"/>
    <n v="0.85324232081911255"/>
    <n v="5475.833333333333"/>
    <n v="272.77777777777777"/>
    <n v="4.9814842997007051E-2"/>
    <n v="34"/>
    <n v="-17.200000000000728"/>
  </r>
  <r>
    <x v="98"/>
    <x v="96"/>
    <s v="B0099"/>
    <x v="2"/>
    <n v="25070"/>
    <n v="7.1"/>
    <n v="36"/>
    <x v="0"/>
    <x v="4"/>
    <x v="2"/>
    <n v="64693"/>
    <s v="RENT"/>
    <n v="0.41"/>
    <n v="0.64"/>
    <n v="26849.97"/>
    <n v="0"/>
    <n v="0.93370681605975725"/>
    <n v="5391.083333333333"/>
    <n v="696.38888888888891"/>
    <n v="0.12917420225784346"/>
    <n v="32"/>
    <n v="-7.0999999999985448"/>
  </r>
  <r>
    <x v="99"/>
    <x v="97"/>
    <s v="B0100"/>
    <x v="1"/>
    <n v="5232"/>
    <n v="8"/>
    <n v="36"/>
    <x v="0"/>
    <x v="5"/>
    <x v="0"/>
    <n v="65740"/>
    <s v="RENT"/>
    <n v="0.5"/>
    <n v="0.72"/>
    <n v="5650.56"/>
    <n v="0"/>
    <n v="0.92592592592592582"/>
    <n v="5478.333333333333"/>
    <n v="145.33333333333334"/>
    <n v="2.6528749619714027E-2"/>
    <n v="24"/>
    <n v="-8"/>
  </r>
  <r>
    <x v="100"/>
    <x v="98"/>
    <s v="B0101"/>
    <x v="2"/>
    <n v="12122"/>
    <n v="6.9"/>
    <n v="60"/>
    <x v="0"/>
    <x v="0"/>
    <x v="3"/>
    <n v="107241"/>
    <s v="OWN"/>
    <n v="0.18"/>
    <n v="0.6"/>
    <n v="12958.42"/>
    <n v="0"/>
    <n v="0.93545355066435565"/>
    <n v="8936.75"/>
    <n v="202.03333333333333"/>
    <n v="2.2607025298160218E-2"/>
    <n v="36"/>
    <n v="-6.8999999999996362"/>
  </r>
  <r>
    <x v="101"/>
    <x v="99"/>
    <s v="B0102"/>
    <x v="0"/>
    <n v="16023"/>
    <n v="16.5"/>
    <n v="36"/>
    <x v="0"/>
    <x v="0"/>
    <x v="1"/>
    <n v="138944"/>
    <s v="OWN"/>
    <n v="0.28000000000000003"/>
    <n v="0.89"/>
    <n v="18666.8"/>
    <n v="0"/>
    <n v="0.85836886879379437"/>
    <n v="11578.666666666666"/>
    <n v="445.08333333333331"/>
    <n v="3.8439947029018887E-2"/>
    <n v="35"/>
    <n v="-16.5"/>
  </r>
  <r>
    <x v="102"/>
    <x v="100"/>
    <s v="B0103"/>
    <x v="0"/>
    <n v="9007"/>
    <n v="22.5"/>
    <n v="36"/>
    <x v="1"/>
    <x v="1"/>
    <x v="4"/>
    <n v="123583"/>
    <s v="RENT"/>
    <n v="0.27"/>
    <n v="0.54"/>
    <n v="2983.25"/>
    <n v="0"/>
    <n v="3.0191904801810105"/>
    <n v="10298.583333333334"/>
    <n v="250.19444444444446"/>
    <n v="2.4294064178190636E-2"/>
    <n v="22"/>
    <n v="-22.5"/>
  </r>
  <r>
    <x v="103"/>
    <x v="91"/>
    <s v="B0104"/>
    <x v="5"/>
    <n v="18905"/>
    <n v="13.7"/>
    <n v="60"/>
    <x v="0"/>
    <x v="0"/>
    <x v="0"/>
    <n v="106502"/>
    <s v="RENT"/>
    <n v="0.22"/>
    <n v="0.72"/>
    <n v="21494.98"/>
    <n v="0"/>
    <n v="0.87950768039793481"/>
    <n v="8875.1666666666661"/>
    <n v="315.08333333333331"/>
    <n v="3.5501680719610899E-2"/>
    <n v="39"/>
    <n v="-13.700000000000728"/>
  </r>
  <r>
    <x v="104"/>
    <x v="101"/>
    <s v="B0105"/>
    <x v="9"/>
    <n v="30398"/>
    <n v="8.1999999999999993"/>
    <n v="60"/>
    <x v="0"/>
    <x v="1"/>
    <x v="1"/>
    <n v="47374"/>
    <s v="MORTGAGE"/>
    <n v="0.18"/>
    <n v="0.81"/>
    <n v="32890.639999999999"/>
    <n v="0"/>
    <n v="0.92421430534644511"/>
    <n v="3947.8333333333335"/>
    <n v="506.63333333333333"/>
    <n v="0.12833199645375098"/>
    <n v="31"/>
    <n v="-8.2000000000007276"/>
  </r>
  <r>
    <x v="105"/>
    <x v="102"/>
    <s v="B0106"/>
    <x v="4"/>
    <n v="35268"/>
    <n v="16.2"/>
    <n v="36"/>
    <x v="1"/>
    <x v="0"/>
    <x v="4"/>
    <n v="106674"/>
    <s v="MORTGAGE"/>
    <n v="0.13"/>
    <n v="0.62"/>
    <n v="14139.59"/>
    <n v="0"/>
    <n v="2.4942731719943789"/>
    <n v="8889.5"/>
    <n v="979.66666666666663"/>
    <n v="0.11020492341151546"/>
    <n v="43"/>
    <n v="-16.19999999999709"/>
  </r>
  <r>
    <x v="106"/>
    <x v="103"/>
    <s v="B0107"/>
    <x v="6"/>
    <n v="7737"/>
    <n v="21.2"/>
    <n v="60"/>
    <x v="3"/>
    <x v="4"/>
    <x v="0"/>
    <n v="146500"/>
    <s v="RENT"/>
    <n v="0.45"/>
    <n v="0.78"/>
    <n v="2593.27"/>
    <n v="2439.15"/>
    <n v="2.9834918847632528"/>
    <n v="12208.333333333334"/>
    <n v="128.94999999999999"/>
    <n v="1.0562457337883958E-2"/>
    <n v="27"/>
    <n v="-21.199999999999818"/>
  </r>
  <r>
    <x v="107"/>
    <x v="104"/>
    <s v="B0108"/>
    <x v="4"/>
    <n v="37062"/>
    <n v="19.8"/>
    <n v="60"/>
    <x v="3"/>
    <x v="0"/>
    <x v="1"/>
    <n v="111471"/>
    <s v="RENT"/>
    <n v="0.27"/>
    <n v="0.87"/>
    <n v="9479.8700000000008"/>
    <n v="13222.79"/>
    <n v="3.9095472828213884"/>
    <n v="9289.25"/>
    <n v="617.70000000000005"/>
    <n v="6.6496218747476923E-2"/>
    <n v="30"/>
    <n v="-19.80000000000291"/>
  </r>
  <r>
    <x v="108"/>
    <x v="105"/>
    <s v="B0109"/>
    <x v="3"/>
    <n v="26510"/>
    <n v="22.6"/>
    <n v="36"/>
    <x v="1"/>
    <x v="0"/>
    <x v="2"/>
    <n v="75913"/>
    <s v="OWN"/>
    <n v="0.3"/>
    <n v="0.59"/>
    <n v="11560.44"/>
    <n v="0"/>
    <n v="2.2931653120469462"/>
    <n v="6326.083333333333"/>
    <n v="736.38888888888891"/>
    <n v="0.11640518312629809"/>
    <n v="43"/>
    <n v="-22.599999999998545"/>
  </r>
  <r>
    <x v="109"/>
    <x v="106"/>
    <s v="B0110"/>
    <x v="6"/>
    <n v="20426"/>
    <n v="10.6"/>
    <n v="36"/>
    <x v="0"/>
    <x v="5"/>
    <x v="0"/>
    <n v="96025"/>
    <s v="RENT"/>
    <n v="0.47"/>
    <n v="0.91"/>
    <n v="22591.16"/>
    <n v="0"/>
    <n v="0.90415897191644878"/>
    <n v="8002.083333333333"/>
    <n v="567.38888888888891"/>
    <n v="7.0905146229280569E-2"/>
    <n v="49"/>
    <n v="-10.599999999998545"/>
  </r>
  <r>
    <x v="110"/>
    <x v="107"/>
    <s v="B0111"/>
    <x v="0"/>
    <n v="38265"/>
    <n v="8.9"/>
    <n v="60"/>
    <x v="1"/>
    <x v="2"/>
    <x v="1"/>
    <n v="74516"/>
    <s v="MORTGAGE"/>
    <n v="0.41"/>
    <n v="0.75"/>
    <n v="8652.49"/>
    <n v="0"/>
    <n v="4.4224263766846308"/>
    <n v="6209.666666666667"/>
    <n v="637.75"/>
    <n v="0.10270277524290085"/>
    <n v="22"/>
    <n v="-8.9000000000014552"/>
  </r>
  <r>
    <x v="111"/>
    <x v="108"/>
    <s v="B0112"/>
    <x v="4"/>
    <n v="18850"/>
    <n v="22.6"/>
    <n v="36"/>
    <x v="1"/>
    <x v="0"/>
    <x v="4"/>
    <n v="117796"/>
    <s v="OWN"/>
    <n v="0.15"/>
    <n v="0.63"/>
    <n v="8480.84"/>
    <n v="0"/>
    <n v="2.2226571896180096"/>
    <n v="9816.3333333333339"/>
    <n v="523.61111111111109"/>
    <n v="5.3340803875626785E-2"/>
    <n v="27"/>
    <n v="-22.599999999998545"/>
  </r>
  <r>
    <x v="112"/>
    <x v="109"/>
    <s v="B0113"/>
    <x v="8"/>
    <n v="1614"/>
    <n v="18.2"/>
    <n v="36"/>
    <x v="0"/>
    <x v="4"/>
    <x v="1"/>
    <n v="56069"/>
    <s v="MORTGAGE"/>
    <n v="0.33"/>
    <n v="0.69"/>
    <n v="1907.75"/>
    <n v="0"/>
    <n v="0.84602280172978639"/>
    <n v="4672.416666666667"/>
    <n v="44.833333333333336"/>
    <n v="9.5953200520786878E-3"/>
    <n v="28"/>
    <n v="-18.200000000000045"/>
  </r>
  <r>
    <x v="113"/>
    <x v="110"/>
    <s v="B0114"/>
    <x v="9"/>
    <n v="22776"/>
    <n v="11.2"/>
    <n v="60"/>
    <x v="0"/>
    <x v="1"/>
    <x v="2"/>
    <n v="148333"/>
    <s v="MORTGAGE"/>
    <n v="0.28000000000000003"/>
    <n v="0.64"/>
    <n v="25326.91"/>
    <n v="0"/>
    <n v="0.899280646553409"/>
    <n v="12361.083333333334"/>
    <n v="379.6"/>
    <n v="3.0709282492769645E-2"/>
    <n v="32"/>
    <n v="-11.200000000000728"/>
  </r>
  <r>
    <x v="114"/>
    <x v="111"/>
    <s v="B0115"/>
    <x v="4"/>
    <n v="25077"/>
    <n v="19.8"/>
    <n v="36"/>
    <x v="3"/>
    <x v="5"/>
    <x v="0"/>
    <n v="86233"/>
    <s v="OWN"/>
    <n v="0.42"/>
    <n v="0.83"/>
    <n v="4314.95"/>
    <n v="11970.48"/>
    <n v="5.8116548279817843"/>
    <n v="7186.083333333333"/>
    <n v="696.58333333333337"/>
    <n v="9.6935048067445184E-2"/>
    <n v="37"/>
    <n v="-19.799999999999272"/>
  </r>
  <r>
    <x v="115"/>
    <x v="112"/>
    <s v="B0116"/>
    <x v="9"/>
    <n v="10374"/>
    <n v="21.3"/>
    <n v="36"/>
    <x v="0"/>
    <x v="6"/>
    <x v="0"/>
    <n v="114811"/>
    <s v="MORTGAGE"/>
    <n v="0.39"/>
    <n v="0.86"/>
    <n v="12583.66"/>
    <n v="0"/>
    <n v="0.82440243935389224"/>
    <n v="9567.5833333333339"/>
    <n v="288.16666666666669"/>
    <n v="3.0119065246361411E-2"/>
    <n v="22"/>
    <n v="-21.299999999999272"/>
  </r>
  <r>
    <x v="116"/>
    <x v="113"/>
    <s v="B0117"/>
    <x v="2"/>
    <n v="36435"/>
    <n v="17.3"/>
    <n v="36"/>
    <x v="0"/>
    <x v="0"/>
    <x v="0"/>
    <n v="89049"/>
    <s v="RENT"/>
    <n v="0.38"/>
    <n v="0.87"/>
    <n v="42738.26"/>
    <n v="0"/>
    <n v="0.85251481927434569"/>
    <n v="7420.75"/>
    <n v="1012.0833333333334"/>
    <n v="0.13638558546418264"/>
    <n v="53"/>
    <n v="-17.30000000000291"/>
  </r>
  <r>
    <x v="117"/>
    <x v="114"/>
    <s v="B0118"/>
    <x v="3"/>
    <n v="31907"/>
    <n v="18.8"/>
    <n v="36"/>
    <x v="0"/>
    <x v="2"/>
    <x v="2"/>
    <n v="131820"/>
    <s v="MORTGAGE"/>
    <n v="0.24"/>
    <n v="0.94"/>
    <n v="37905.519999999997"/>
    <n v="0"/>
    <n v="0.84175075292464008"/>
    <n v="10985"/>
    <n v="886.30555555555554"/>
    <n v="8.0683254943609978E-2"/>
    <n v="40"/>
    <n v="-18.799999999999272"/>
  </r>
  <r>
    <x v="118"/>
    <x v="81"/>
    <s v="B0119"/>
    <x v="9"/>
    <n v="14409"/>
    <n v="12.5"/>
    <n v="36"/>
    <x v="0"/>
    <x v="4"/>
    <x v="4"/>
    <n v="148028"/>
    <s v="OWN"/>
    <n v="0.42"/>
    <n v="0.86"/>
    <n v="16210.12"/>
    <n v="0"/>
    <n v="0.88888916306603527"/>
    <n v="12335.666666666666"/>
    <n v="400.25"/>
    <n v="3.2446564163536633E-2"/>
    <n v="48"/>
    <n v="-12.5"/>
  </r>
  <r>
    <x v="119"/>
    <x v="115"/>
    <s v="B0120"/>
    <x v="2"/>
    <n v="17514"/>
    <n v="15.8"/>
    <n v="60"/>
    <x v="0"/>
    <x v="4"/>
    <x v="0"/>
    <n v="69178"/>
    <s v="OWN"/>
    <n v="0.12"/>
    <n v="0.77"/>
    <n v="20281.21"/>
    <n v="0"/>
    <n v="0.86355794353492721"/>
    <n v="5764.833333333333"/>
    <n v="291.89999999999998"/>
    <n v="5.0634594813379973E-2"/>
    <n v="31"/>
    <n v="-15.799999999999272"/>
  </r>
  <r>
    <x v="120"/>
    <x v="116"/>
    <s v="B0121"/>
    <x v="1"/>
    <n v="30866"/>
    <n v="15.5"/>
    <n v="60"/>
    <x v="1"/>
    <x v="6"/>
    <x v="4"/>
    <n v="62821"/>
    <s v="OWN"/>
    <n v="0.16"/>
    <n v="0.65"/>
    <n v="5435.42"/>
    <n v="0"/>
    <n v="5.6786780046436149"/>
    <n v="5235.083333333333"/>
    <n v="514.43333333333328"/>
    <n v="9.8266503239362632E-2"/>
    <n v="38"/>
    <n v="-15.5"/>
  </r>
  <r>
    <x v="121"/>
    <x v="117"/>
    <s v="B0122"/>
    <x v="2"/>
    <n v="3983"/>
    <n v="22"/>
    <n v="36"/>
    <x v="1"/>
    <x v="5"/>
    <x v="1"/>
    <n v="81727"/>
    <s v="MORTGAGE"/>
    <n v="0.23"/>
    <n v="0.75"/>
    <n v="294.36"/>
    <n v="0"/>
    <n v="13.531050414458486"/>
    <n v="6810.583333333333"/>
    <n v="110.63888888888889"/>
    <n v="1.6245141344557696E-2"/>
    <n v="21"/>
    <n v="-22"/>
  </r>
  <r>
    <x v="122"/>
    <x v="118"/>
    <s v="B0123"/>
    <x v="3"/>
    <n v="32705"/>
    <n v="21.8"/>
    <n v="60"/>
    <x v="0"/>
    <x v="5"/>
    <x v="4"/>
    <n v="90935"/>
    <s v="RENT"/>
    <n v="0.13"/>
    <n v="0.52"/>
    <n v="39834.69"/>
    <n v="0"/>
    <n v="0.82101806239737274"/>
    <n v="7577.916666666667"/>
    <n v="545.08333333333337"/>
    <n v="7.1930499807554851E-2"/>
    <n v="39"/>
    <n v="-21.799999999999272"/>
  </r>
  <r>
    <x v="123"/>
    <x v="119"/>
    <s v="B0124"/>
    <x v="5"/>
    <n v="21662"/>
    <n v="21.7"/>
    <n v="36"/>
    <x v="3"/>
    <x v="1"/>
    <x v="4"/>
    <n v="46999"/>
    <s v="OWN"/>
    <n v="0.19"/>
    <n v="0.84"/>
    <n v="7336.37"/>
    <n v="1820.32"/>
    <n v="2.9526864103091857"/>
    <n v="3916.5833333333335"/>
    <n v="601.72222222222217"/>
    <n v="0.15363447449236506"/>
    <n v="37"/>
    <n v="-21.700000000000728"/>
  </r>
  <r>
    <x v="124"/>
    <x v="120"/>
    <s v="B0125"/>
    <x v="1"/>
    <n v="24510"/>
    <n v="5.2"/>
    <n v="36"/>
    <x v="0"/>
    <x v="5"/>
    <x v="0"/>
    <n v="92522"/>
    <s v="RENT"/>
    <n v="0.43"/>
    <n v="0.7"/>
    <n v="25784.52"/>
    <n v="0"/>
    <n v="0.95057034220532322"/>
    <n v="7710.166666666667"/>
    <n v="680.83333333333337"/>
    <n v="8.8303322453038194E-2"/>
    <n v="34"/>
    <n v="-5.2000000000007276"/>
  </r>
  <r>
    <x v="125"/>
    <x v="121"/>
    <s v="B0126"/>
    <x v="0"/>
    <n v="13651"/>
    <n v="20"/>
    <n v="36"/>
    <x v="0"/>
    <x v="0"/>
    <x v="3"/>
    <n v="68712"/>
    <s v="OWN"/>
    <n v="0.48"/>
    <n v="0.51"/>
    <n v="16381.2"/>
    <n v="0"/>
    <n v="0.83333333333333326"/>
    <n v="5726"/>
    <n v="379.19444444444446"/>
    <n v="6.6223270074125817E-2"/>
    <n v="38"/>
    <n v="-20"/>
  </r>
  <r>
    <x v="126"/>
    <x v="122"/>
    <s v="B0127"/>
    <x v="7"/>
    <n v="29535"/>
    <n v="20.2"/>
    <n v="36"/>
    <x v="1"/>
    <x v="1"/>
    <x v="3"/>
    <n v="94551"/>
    <s v="RENT"/>
    <n v="0.22"/>
    <n v="0.53"/>
    <n v="7019.73"/>
    <n v="0"/>
    <n v="4.2074267813719333"/>
    <n v="7879.25"/>
    <n v="820.41666666666663"/>
    <n v="0.1041237004368013"/>
    <n v="23"/>
    <n v="-20.200000000000728"/>
  </r>
  <r>
    <x v="127"/>
    <x v="123"/>
    <s v="B0128"/>
    <x v="2"/>
    <n v="7640"/>
    <n v="18.600000000000001"/>
    <n v="36"/>
    <x v="1"/>
    <x v="0"/>
    <x v="2"/>
    <n v="70172"/>
    <s v="RENT"/>
    <n v="0.21"/>
    <n v="0.67"/>
    <n v="1169.7"/>
    <n v="0"/>
    <n v="6.531589296400786"/>
    <n v="5847.666666666667"/>
    <n v="212.22222222222223"/>
    <n v="3.6291778297136562E-2"/>
    <n v="35"/>
    <n v="-18.600000000000364"/>
  </r>
  <r>
    <x v="128"/>
    <x v="124"/>
    <s v="B0129"/>
    <x v="2"/>
    <n v="16317"/>
    <n v="20.100000000000001"/>
    <n v="60"/>
    <x v="1"/>
    <x v="6"/>
    <x v="2"/>
    <n v="63722"/>
    <s v="RENT"/>
    <n v="0.21"/>
    <n v="0.76"/>
    <n v="2517.8000000000002"/>
    <n v="0"/>
    <n v="6.4806577170545712"/>
    <n v="5310.166666666667"/>
    <n v="271.95"/>
    <n v="5.1213081824173751E-2"/>
    <n v="30"/>
    <n v="-20.100000000000364"/>
  </r>
  <r>
    <x v="129"/>
    <x v="84"/>
    <s v="B0130"/>
    <x v="9"/>
    <n v="8564"/>
    <n v="21.8"/>
    <n v="60"/>
    <x v="3"/>
    <x v="3"/>
    <x v="3"/>
    <n v="40625"/>
    <s v="OWN"/>
    <n v="0.21"/>
    <n v="0.71"/>
    <n v="3172.28"/>
    <n v="2148.21"/>
    <n v="2.6996355933271965"/>
    <n v="3385.4166666666665"/>
    <n v="142.73333333333332"/>
    <n v="4.216123076923077E-2"/>
    <n v="21"/>
    <n v="-21.799999999999272"/>
  </r>
  <r>
    <x v="130"/>
    <x v="24"/>
    <s v="B0131"/>
    <x v="0"/>
    <n v="28345"/>
    <n v="14.4"/>
    <n v="36"/>
    <x v="1"/>
    <x v="4"/>
    <x v="1"/>
    <n v="97165"/>
    <s v="MORTGAGE"/>
    <n v="0.11"/>
    <n v="0.78"/>
    <n v="12054.06"/>
    <n v="0"/>
    <n v="2.3514898714623955"/>
    <n v="8097.083333333333"/>
    <n v="787.36111111111109"/>
    <n v="9.7240089881473091E-2"/>
    <n v="50"/>
    <n v="-14.400000000001455"/>
  </r>
  <r>
    <x v="131"/>
    <x v="125"/>
    <s v="B0132"/>
    <x v="4"/>
    <n v="29687"/>
    <n v="15"/>
    <n v="60"/>
    <x v="3"/>
    <x v="4"/>
    <x v="0"/>
    <n v="106509"/>
    <s v="MORTGAGE"/>
    <n v="0.47"/>
    <n v="0.72"/>
    <n v="7898.5"/>
    <n v="6839.85"/>
    <n v="3.7585617522314365"/>
    <n v="8875.75"/>
    <n v="494.78333333333336"/>
    <n v="5.5745523852444398E-2"/>
    <n v="35"/>
    <n v="-15"/>
  </r>
  <r>
    <x v="132"/>
    <x v="126"/>
    <s v="B0133"/>
    <x v="8"/>
    <n v="14737"/>
    <n v="7.5"/>
    <n v="36"/>
    <x v="0"/>
    <x v="0"/>
    <x v="0"/>
    <n v="36859"/>
    <s v="MORTGAGE"/>
    <n v="0.19"/>
    <n v="0.8"/>
    <n v="15842.28"/>
    <n v="0"/>
    <n v="0.93023226454777974"/>
    <n v="3071.5833333333335"/>
    <n v="409.36111111111109"/>
    <n v="0.13327364641833292"/>
    <n v="35"/>
    <n v="-7.5"/>
  </r>
  <r>
    <x v="133"/>
    <x v="127"/>
    <s v="B0134"/>
    <x v="6"/>
    <n v="10323"/>
    <n v="12.7"/>
    <n v="60"/>
    <x v="1"/>
    <x v="0"/>
    <x v="1"/>
    <n v="71609"/>
    <s v="RENT"/>
    <n v="0.27"/>
    <n v="0.6"/>
    <n v="3378.2"/>
    <n v="0"/>
    <n v="3.055769344621396"/>
    <n v="5967.416666666667"/>
    <n v="172.05"/>
    <n v="2.8831571450515996E-2"/>
    <n v="24"/>
    <n v="-12.700000000000728"/>
  </r>
  <r>
    <x v="134"/>
    <x v="128"/>
    <s v="B0135"/>
    <x v="2"/>
    <n v="16229"/>
    <n v="17.899999999999999"/>
    <n v="36"/>
    <x v="4"/>
    <x v="2"/>
    <x v="1"/>
    <n v="73307"/>
    <s v="OWN"/>
    <n v="0.1"/>
    <n v="0.55000000000000004"/>
    <n v="0"/>
    <n v="0"/>
    <n v="0"/>
    <n v="6108.916666666667"/>
    <n v="450.80555555555554"/>
    <n v="7.3794680817202529E-2"/>
    <n v="33"/>
    <n v="-17.899999999999636"/>
  </r>
  <r>
    <x v="135"/>
    <x v="129"/>
    <s v="B0136"/>
    <x v="4"/>
    <n v="9502"/>
    <n v="20.6"/>
    <n v="60"/>
    <x v="1"/>
    <x v="0"/>
    <x v="3"/>
    <n v="140986"/>
    <s v="RENT"/>
    <n v="0.44"/>
    <n v="0.77"/>
    <n v="2503.27"/>
    <n v="0"/>
    <n v="3.7958350477575333"/>
    <n v="11748.833333333334"/>
    <n v="158.36666666666667"/>
    <n v="1.3479352559828635E-2"/>
    <n v="35"/>
    <n v="-20.600000000000364"/>
  </r>
  <r>
    <x v="136"/>
    <x v="130"/>
    <s v="B0137"/>
    <x v="8"/>
    <n v="1545"/>
    <n v="9.3000000000000007"/>
    <n v="36"/>
    <x v="0"/>
    <x v="4"/>
    <x v="2"/>
    <n v="131582"/>
    <s v="OWN"/>
    <n v="0.39"/>
    <n v="0.72"/>
    <n v="1688.68"/>
    <n v="0"/>
    <n v="0.91491579221640573"/>
    <n v="10965.166666666666"/>
    <n v="42.916666666666664"/>
    <n v="3.9139091973066226E-3"/>
    <n v="46"/>
    <n v="-9.2999999999999545"/>
  </r>
  <r>
    <x v="137"/>
    <x v="95"/>
    <s v="B0138"/>
    <x v="6"/>
    <n v="38114"/>
    <n v="7.8"/>
    <n v="36"/>
    <x v="0"/>
    <x v="6"/>
    <x v="1"/>
    <n v="51839"/>
    <s v="RENT"/>
    <n v="0.48"/>
    <n v="0.51"/>
    <n v="41086.89"/>
    <n v="0"/>
    <n v="0.92764382994186223"/>
    <n v="4319.916666666667"/>
    <n v="1058.7222222222222"/>
    <n v="0.24507931608763026"/>
    <n v="34"/>
    <n v="-7.8000000000029104"/>
  </r>
  <r>
    <x v="138"/>
    <x v="131"/>
    <s v="B0139"/>
    <x v="7"/>
    <n v="30430"/>
    <n v="18.3"/>
    <n v="60"/>
    <x v="1"/>
    <x v="2"/>
    <x v="2"/>
    <n v="57216"/>
    <s v="OWN"/>
    <n v="0.41"/>
    <n v="0.67"/>
    <n v="6884.79"/>
    <n v="0"/>
    <n v="4.4198878978153289"/>
    <n v="4768"/>
    <n v="507.16666666666669"/>
    <n v="0.10636884787472037"/>
    <n v="34"/>
    <n v="-18.299999999999272"/>
  </r>
  <r>
    <x v="139"/>
    <x v="132"/>
    <s v="B0140"/>
    <x v="9"/>
    <n v="10996"/>
    <n v="5"/>
    <n v="60"/>
    <x v="0"/>
    <x v="5"/>
    <x v="4"/>
    <n v="82953"/>
    <s v="OWN"/>
    <n v="0.23"/>
    <n v="0.55000000000000004"/>
    <n v="11545.8"/>
    <n v="0"/>
    <n v="0.95238095238095244"/>
    <n v="6912.75"/>
    <n v="183.26666666666668"/>
    <n v="2.6511398020565864E-2"/>
    <n v="41"/>
    <n v="-5"/>
  </r>
  <r>
    <x v="140"/>
    <x v="111"/>
    <s v="B0141"/>
    <x v="4"/>
    <n v="28788"/>
    <n v="8.6"/>
    <n v="36"/>
    <x v="2"/>
    <x v="5"/>
    <x v="0"/>
    <n v="114481"/>
    <s v="OWN"/>
    <n v="0.2"/>
    <n v="0.74"/>
    <n v="0"/>
    <n v="0"/>
    <n v="0"/>
    <n v="9540.0833333333339"/>
    <n v="799.66666666666663"/>
    <n v="8.3821769551279249E-2"/>
    <n v="37"/>
    <n v="-8.5999999999985448"/>
  </r>
  <r>
    <x v="141"/>
    <x v="133"/>
    <s v="B0142"/>
    <x v="9"/>
    <n v="30969"/>
    <n v="5.6"/>
    <n v="60"/>
    <x v="0"/>
    <x v="1"/>
    <x v="3"/>
    <n v="90593"/>
    <s v="RENT"/>
    <n v="0.38"/>
    <n v="0.68"/>
    <n v="32703.26"/>
    <n v="0"/>
    <n v="0.94696981279542169"/>
    <n v="7549.416666666667"/>
    <n v="516.15"/>
    <n v="6.8369520823904711E-2"/>
    <n v="25"/>
    <n v="-5.5999999999985448"/>
  </r>
  <r>
    <x v="142"/>
    <x v="134"/>
    <s v="B0143"/>
    <x v="6"/>
    <n v="14919"/>
    <n v="8.3000000000000007"/>
    <n v="36"/>
    <x v="0"/>
    <x v="3"/>
    <x v="0"/>
    <n v="102075"/>
    <s v="MORTGAGE"/>
    <n v="0.25"/>
    <n v="0.78"/>
    <n v="16157.28"/>
    <n v="0"/>
    <n v="0.9233608627194676"/>
    <n v="8506.25"/>
    <n v="414.41666666666669"/>
    <n v="4.8719079108498653E-2"/>
    <n v="33"/>
    <n v="-8.2999999999992724"/>
  </r>
  <r>
    <x v="143"/>
    <x v="135"/>
    <s v="B0144"/>
    <x v="5"/>
    <n v="4810"/>
    <n v="8.6"/>
    <n v="60"/>
    <x v="3"/>
    <x v="5"/>
    <x v="3"/>
    <n v="79522"/>
    <s v="RENT"/>
    <n v="0.33"/>
    <n v="0.86"/>
    <n v="1802.03"/>
    <n v="798.06"/>
    <n v="2.6692119443072535"/>
    <n v="6626.833333333333"/>
    <n v="80.166666666666671"/>
    <n v="1.2097281255501623E-2"/>
    <n v="52"/>
    <n v="-8.6000000000003638"/>
  </r>
  <r>
    <x v="144"/>
    <x v="136"/>
    <s v="B0145"/>
    <x v="2"/>
    <n v="31586"/>
    <n v="12.8"/>
    <n v="60"/>
    <x v="0"/>
    <x v="5"/>
    <x v="4"/>
    <n v="129161"/>
    <s v="RENT"/>
    <n v="0.1"/>
    <n v="0.63"/>
    <n v="35629.01"/>
    <n v="0"/>
    <n v="0.88652477293082232"/>
    <n v="10763.416666666666"/>
    <n v="526.43333333333328"/>
    <n v="4.8909500545830396E-2"/>
    <n v="56"/>
    <n v="-12.799999999999272"/>
  </r>
  <r>
    <x v="145"/>
    <x v="137"/>
    <s v="B0146"/>
    <x v="1"/>
    <n v="17371"/>
    <n v="13"/>
    <n v="36"/>
    <x v="0"/>
    <x v="0"/>
    <x v="0"/>
    <n v="34886"/>
    <s v="OWN"/>
    <n v="0.12"/>
    <n v="0.93"/>
    <n v="19629.23"/>
    <n v="0"/>
    <n v="0.88495575221238942"/>
    <n v="2907.1666666666665"/>
    <n v="482.52777777777777"/>
    <n v="0.16597871161306352"/>
    <n v="35"/>
    <n v="-13"/>
  </r>
  <r>
    <x v="146"/>
    <x v="138"/>
    <s v="B0147"/>
    <x v="8"/>
    <n v="30629"/>
    <n v="22.5"/>
    <n v="60"/>
    <x v="1"/>
    <x v="0"/>
    <x v="4"/>
    <n v="141249"/>
    <s v="OWN"/>
    <n v="0.31"/>
    <n v="0.74"/>
    <n v="3262.78"/>
    <n v="0"/>
    <n v="9.3873935723524102"/>
    <n v="11770.75"/>
    <n v="510.48333333333335"/>
    <n v="4.3368802610991936E-2"/>
    <n v="49"/>
    <n v="-22.5"/>
  </r>
  <r>
    <x v="147"/>
    <x v="139"/>
    <s v="B0148"/>
    <x v="0"/>
    <n v="9436"/>
    <n v="15.2"/>
    <n v="60"/>
    <x v="1"/>
    <x v="5"/>
    <x v="3"/>
    <n v="37485"/>
    <s v="MORTGAGE"/>
    <n v="0.33"/>
    <n v="0.78"/>
    <n v="2248.61"/>
    <n v="0"/>
    <n v="4.1963702020359239"/>
    <n v="3123.75"/>
    <n v="157.26666666666668"/>
    <n v="5.0345471521942117E-2"/>
    <n v="28"/>
    <n v="-15.200000000000728"/>
  </r>
  <r>
    <x v="148"/>
    <x v="140"/>
    <s v="B0149"/>
    <x v="3"/>
    <n v="13984"/>
    <n v="19.5"/>
    <n v="36"/>
    <x v="0"/>
    <x v="2"/>
    <x v="1"/>
    <n v="61455"/>
    <s v="MORTGAGE"/>
    <n v="0.4"/>
    <n v="0.81"/>
    <n v="16710.88"/>
    <n v="0"/>
    <n v="0.83682008368200833"/>
    <n v="5121.25"/>
    <n v="388.44444444444446"/>
    <n v="7.5849537602039441E-2"/>
    <n v="43"/>
    <n v="-19.5"/>
  </r>
  <r>
    <x v="149"/>
    <x v="63"/>
    <s v="B0150"/>
    <x v="2"/>
    <n v="34039"/>
    <n v="7.1"/>
    <n v="60"/>
    <x v="2"/>
    <x v="6"/>
    <x v="0"/>
    <n v="141984"/>
    <s v="OWN"/>
    <n v="0.15"/>
    <n v="0.8"/>
    <n v="0"/>
    <n v="0"/>
    <n v="0"/>
    <n v="11832"/>
    <n v="567.31666666666672"/>
    <n v="4.7947656073923824E-2"/>
    <n v="21"/>
    <n v="-7.0999999999985448"/>
  </r>
  <r>
    <x v="150"/>
    <x v="51"/>
    <s v="B0151"/>
    <x v="1"/>
    <n v="20895"/>
    <n v="9.5"/>
    <n v="36"/>
    <x v="0"/>
    <x v="3"/>
    <x v="4"/>
    <n v="46767"/>
    <s v="MORTGAGE"/>
    <n v="0.31"/>
    <n v="0.73"/>
    <n v="22880.02"/>
    <n v="0"/>
    <n v="0.91324220870436301"/>
    <n v="3897.25"/>
    <n v="580.41666666666663"/>
    <n v="0.14892980092800479"/>
    <n v="32"/>
    <n v="-9.5"/>
  </r>
  <r>
    <x v="151"/>
    <x v="141"/>
    <s v="B0152"/>
    <x v="3"/>
    <n v="19155"/>
    <n v="19.100000000000001"/>
    <n v="36"/>
    <x v="1"/>
    <x v="5"/>
    <x v="0"/>
    <n v="142701"/>
    <s v="MORTGAGE"/>
    <n v="0.18"/>
    <n v="0.69"/>
    <n v="3927.79"/>
    <n v="0"/>
    <n v="4.8767882193294447"/>
    <n v="11891.75"/>
    <n v="532.08333333333337"/>
    <n v="4.4743905088261475E-2"/>
    <n v="48"/>
    <n v="-19.099999999998545"/>
  </r>
  <r>
    <x v="152"/>
    <x v="142"/>
    <s v="B0153"/>
    <x v="4"/>
    <n v="11616"/>
    <n v="6.1"/>
    <n v="36"/>
    <x v="0"/>
    <x v="6"/>
    <x v="0"/>
    <n v="58453"/>
    <s v="OWN"/>
    <n v="0.14000000000000001"/>
    <n v="0.52"/>
    <n v="12324.58"/>
    <n v="0"/>
    <n v="0.94250676290794499"/>
    <n v="4871.083333333333"/>
    <n v="322.66666666666669"/>
    <n v="6.6241253656784085E-2"/>
    <n v="28"/>
    <n v="-6.1000000000003638"/>
  </r>
  <r>
    <x v="153"/>
    <x v="143"/>
    <s v="B0154"/>
    <x v="3"/>
    <n v="38129"/>
    <n v="14.7"/>
    <n v="36"/>
    <x v="1"/>
    <x v="6"/>
    <x v="0"/>
    <n v="106280"/>
    <s v="RENT"/>
    <n v="0.26"/>
    <n v="0.51"/>
    <n v="10453.74"/>
    <n v="0"/>
    <n v="3.6474027477247377"/>
    <n v="8856.6666666666661"/>
    <n v="1059.1388888888889"/>
    <n v="0.11958662652113915"/>
    <n v="49"/>
    <n v="-14.69999999999709"/>
  </r>
  <r>
    <x v="154"/>
    <x v="144"/>
    <s v="B0155"/>
    <x v="7"/>
    <n v="25574"/>
    <n v="17"/>
    <n v="36"/>
    <x v="0"/>
    <x v="1"/>
    <x v="2"/>
    <n v="132638"/>
    <s v="MORTGAGE"/>
    <n v="0.17"/>
    <n v="0.66"/>
    <n v="29921.58"/>
    <n v="0"/>
    <n v="0.85470085470085466"/>
    <n v="11053.166666666666"/>
    <n v="710.38888888888891"/>
    <n v="6.4270168930975036E-2"/>
    <n v="52"/>
    <n v="-17"/>
  </r>
  <r>
    <x v="155"/>
    <x v="145"/>
    <s v="B0156"/>
    <x v="2"/>
    <n v="4430"/>
    <n v="17"/>
    <n v="60"/>
    <x v="0"/>
    <x v="4"/>
    <x v="4"/>
    <n v="83442"/>
    <s v="OWN"/>
    <n v="0.19"/>
    <n v="0.65"/>
    <n v="5183.1000000000004"/>
    <n v="0"/>
    <n v="0.85470085470085466"/>
    <n v="6953.5"/>
    <n v="73.833333333333329"/>
    <n v="1.0618153927278828E-2"/>
    <n v="43"/>
    <n v="-17"/>
  </r>
  <r>
    <x v="156"/>
    <x v="101"/>
    <s v="B0157"/>
    <x v="9"/>
    <n v="13676"/>
    <n v="5.5"/>
    <n v="36"/>
    <x v="0"/>
    <x v="5"/>
    <x v="4"/>
    <n v="81877"/>
    <s v="MORTGAGE"/>
    <n v="0.23"/>
    <n v="0.67"/>
    <n v="14428.18"/>
    <n v="0"/>
    <n v="0.94786729857819907"/>
    <n v="6823.083333333333"/>
    <n v="379.88888888888891"/>
    <n v="5.5677011452137562E-2"/>
    <n v="31"/>
    <n v="-5.5"/>
  </r>
  <r>
    <x v="157"/>
    <x v="146"/>
    <s v="B0158"/>
    <x v="5"/>
    <n v="11816"/>
    <n v="11.4"/>
    <n v="36"/>
    <x v="1"/>
    <x v="6"/>
    <x v="0"/>
    <n v="42226"/>
    <s v="MORTGAGE"/>
    <n v="0.2"/>
    <n v="0.56000000000000005"/>
    <n v="3024.12"/>
    <n v="0"/>
    <n v="3.9072523577106728"/>
    <n v="3518.8333333333335"/>
    <n v="328.22222222222223"/>
    <n v="9.3275864791045007E-2"/>
    <n v="46"/>
    <n v="-11.399999999999636"/>
  </r>
  <r>
    <x v="158"/>
    <x v="147"/>
    <s v="B0159"/>
    <x v="0"/>
    <n v="33733"/>
    <n v="17.7"/>
    <n v="60"/>
    <x v="0"/>
    <x v="4"/>
    <x v="1"/>
    <n v="123405"/>
    <s v="OWN"/>
    <n v="0.14000000000000001"/>
    <n v="0.83"/>
    <n v="39703.74"/>
    <n v="0"/>
    <n v="0.84961769344651161"/>
    <n v="10283.75"/>
    <n v="562.2166666666667"/>
    <n v="5.467039423037965E-2"/>
    <n v="47"/>
    <n v="-17.69999999999709"/>
  </r>
  <r>
    <x v="159"/>
    <x v="148"/>
    <s v="B0160"/>
    <x v="9"/>
    <n v="21144"/>
    <n v="8"/>
    <n v="60"/>
    <x v="1"/>
    <x v="2"/>
    <x v="0"/>
    <n v="52588"/>
    <s v="MORTGAGE"/>
    <n v="0.14000000000000001"/>
    <n v="0.89"/>
    <n v="5994.33"/>
    <n v="0"/>
    <n v="3.5273333299968472"/>
    <n v="4382.333333333333"/>
    <n v="352.4"/>
    <n v="8.0413782612002743E-2"/>
    <n v="27"/>
    <n v="-8"/>
  </r>
  <r>
    <x v="160"/>
    <x v="149"/>
    <s v="B0161"/>
    <x v="1"/>
    <n v="3050"/>
    <n v="18.899999999999999"/>
    <n v="60"/>
    <x v="1"/>
    <x v="0"/>
    <x v="2"/>
    <n v="108976"/>
    <s v="MORTGAGE"/>
    <n v="0.18"/>
    <n v="0.92"/>
    <n v="344.54"/>
    <n v="0"/>
    <n v="8.8523828873280319"/>
    <n v="9081.3333333333339"/>
    <n v="50.833333333333336"/>
    <n v="5.5975627661136399E-3"/>
    <n v="49"/>
    <n v="-18.900000000000091"/>
  </r>
  <r>
    <x v="161"/>
    <x v="150"/>
    <s v="B0162"/>
    <x v="2"/>
    <n v="34933"/>
    <n v="19.899999999999999"/>
    <n v="36"/>
    <x v="0"/>
    <x v="1"/>
    <x v="3"/>
    <n v="61709"/>
    <s v="MORTGAGE"/>
    <n v="0.12"/>
    <n v="0.72"/>
    <n v="41884.67"/>
    <n v="0"/>
    <n v="0.8340282972266464"/>
    <n v="5142.416666666667"/>
    <n v="970.36111111111109"/>
    <n v="0.18869748875096554"/>
    <n v="24"/>
    <n v="-19.900000000001455"/>
  </r>
  <r>
    <x v="162"/>
    <x v="151"/>
    <s v="B0163"/>
    <x v="5"/>
    <n v="25951"/>
    <n v="24.6"/>
    <n v="36"/>
    <x v="0"/>
    <x v="1"/>
    <x v="2"/>
    <n v="77788"/>
    <s v="RENT"/>
    <n v="0.35"/>
    <n v="0.82"/>
    <n v="32334.95"/>
    <n v="0"/>
    <n v="0.80256811901672953"/>
    <n v="6482.333333333333"/>
    <n v="720.86111111111109"/>
    <n v="0.11120395605149037"/>
    <n v="31"/>
    <n v="-24.599999999998545"/>
  </r>
  <r>
    <x v="163"/>
    <x v="152"/>
    <s v="B0164"/>
    <x v="3"/>
    <n v="33413"/>
    <n v="9.1999999999999993"/>
    <n v="36"/>
    <x v="0"/>
    <x v="1"/>
    <x v="1"/>
    <n v="118031"/>
    <s v="RENT"/>
    <n v="0.21"/>
    <n v="0.88"/>
    <n v="36487"/>
    <n v="0"/>
    <n v="0.91575081535889491"/>
    <n v="9835.9166666666661"/>
    <n v="928.13888888888891"/>
    <n v="9.4362215576133959E-2"/>
    <n v="51"/>
    <n v="-9.1999999999970896"/>
  </r>
  <r>
    <x v="164"/>
    <x v="153"/>
    <s v="B0165"/>
    <x v="2"/>
    <n v="35801"/>
    <n v="21.5"/>
    <n v="60"/>
    <x v="1"/>
    <x v="4"/>
    <x v="0"/>
    <n v="67019"/>
    <s v="MORTGAGE"/>
    <n v="0.21"/>
    <n v="0.69"/>
    <n v="10056.99"/>
    <n v="0"/>
    <n v="3.5598126278339741"/>
    <n v="5584.916666666667"/>
    <n v="596.68333333333328"/>
    <n v="0.10683835927125142"/>
    <n v="36"/>
    <n v="-21.5"/>
  </r>
  <r>
    <x v="165"/>
    <x v="154"/>
    <s v="B0166"/>
    <x v="3"/>
    <n v="33913"/>
    <n v="15.4"/>
    <n v="36"/>
    <x v="0"/>
    <x v="2"/>
    <x v="4"/>
    <n v="74948"/>
    <s v="OWN"/>
    <n v="0.23"/>
    <n v="0.64"/>
    <n v="39135.599999999999"/>
    <n v="0"/>
    <n v="0.86655117080100985"/>
    <n v="6245.666666666667"/>
    <n v="942.02777777777783"/>
    <n v="0.15082901923111136"/>
    <n v="50"/>
    <n v="-15.400000000001455"/>
  </r>
  <r>
    <x v="166"/>
    <x v="155"/>
    <s v="B0167"/>
    <x v="4"/>
    <n v="26280"/>
    <n v="12.5"/>
    <n v="60"/>
    <x v="0"/>
    <x v="1"/>
    <x v="0"/>
    <n v="95133"/>
    <s v="MORTGAGE"/>
    <n v="0.37"/>
    <n v="0.92"/>
    <n v="29565"/>
    <n v="0"/>
    <n v="0.88888888888888884"/>
    <n v="7927.75"/>
    <n v="438"/>
    <n v="5.5248967235344205E-2"/>
    <n v="41"/>
    <n v="-12.5"/>
  </r>
  <r>
    <x v="167"/>
    <x v="156"/>
    <s v="B0168"/>
    <x v="7"/>
    <n v="25557"/>
    <n v="7.4"/>
    <n v="36"/>
    <x v="1"/>
    <x v="4"/>
    <x v="1"/>
    <n v="144444"/>
    <s v="MORTGAGE"/>
    <n v="0.45"/>
    <n v="0.73"/>
    <n v="4065.82"/>
    <n v="0"/>
    <n v="6.285816883187155"/>
    <n v="12037"/>
    <n v="709.91666666666663"/>
    <n v="5.8977873778073162E-2"/>
    <n v="34"/>
    <n v="-7.4000000000014552"/>
  </r>
  <r>
    <x v="168"/>
    <x v="66"/>
    <s v="B0169"/>
    <x v="6"/>
    <n v="36400"/>
    <n v="19.7"/>
    <n v="60"/>
    <x v="1"/>
    <x v="1"/>
    <x v="4"/>
    <n v="96458"/>
    <s v="RENT"/>
    <n v="0.4"/>
    <n v="0.72"/>
    <n v="4839.3500000000004"/>
    <n v="0"/>
    <n v="7.5216712988314542"/>
    <n v="8038.166666666667"/>
    <n v="606.66666666666663"/>
    <n v="7.5473262974558863E-2"/>
    <n v="31"/>
    <n v="-19.69999999999709"/>
  </r>
  <r>
    <x v="169"/>
    <x v="157"/>
    <s v="B0170"/>
    <x v="2"/>
    <n v="5494"/>
    <n v="9.6999999999999993"/>
    <n v="36"/>
    <x v="0"/>
    <x v="4"/>
    <x v="2"/>
    <n v="147603"/>
    <s v="RENT"/>
    <n v="0.39"/>
    <n v="0.57999999999999996"/>
    <n v="6026.92"/>
    <n v="0"/>
    <n v="0.91157672575710313"/>
    <n v="12300.25"/>
    <n v="152.61111111111111"/>
    <n v="1.240715522945559E-2"/>
    <n v="25"/>
    <n v="-9.6999999999998181"/>
  </r>
  <r>
    <x v="170"/>
    <x v="158"/>
    <s v="B0171"/>
    <x v="1"/>
    <n v="16152"/>
    <n v="12.4"/>
    <n v="36"/>
    <x v="0"/>
    <x v="4"/>
    <x v="3"/>
    <n v="57526"/>
    <s v="RENT"/>
    <n v="0.28999999999999998"/>
    <n v="0.55000000000000004"/>
    <n v="18154.849999999999"/>
    <n v="0"/>
    <n v="0.8896796172923489"/>
    <n v="4793.833333333333"/>
    <n v="448.66666666666669"/>
    <n v="9.3592462538678173E-2"/>
    <n v="43"/>
    <n v="-12.399999999999636"/>
  </r>
  <r>
    <x v="171"/>
    <x v="159"/>
    <s v="B0172"/>
    <x v="3"/>
    <n v="24895"/>
    <n v="6.3"/>
    <n v="36"/>
    <x v="1"/>
    <x v="4"/>
    <x v="3"/>
    <n v="103493"/>
    <s v="MORTGAGE"/>
    <n v="0.38"/>
    <n v="0.88"/>
    <n v="1971.07"/>
    <n v="0"/>
    <n v="12.630195781986433"/>
    <n v="8624.4166666666661"/>
    <n v="691.52777777777783"/>
    <n v="8.0182556630239099E-2"/>
    <n v="51"/>
    <n v="-6.2999999999992724"/>
  </r>
  <r>
    <x v="172"/>
    <x v="109"/>
    <s v="B0173"/>
    <x v="9"/>
    <n v="10155"/>
    <n v="21"/>
    <n v="60"/>
    <x v="3"/>
    <x v="6"/>
    <x v="0"/>
    <n v="82198"/>
    <s v="MORTGAGE"/>
    <n v="0.32"/>
    <n v="0.78"/>
    <n v="3338.92"/>
    <n v="989.42"/>
    <n v="3.0414026092269357"/>
    <n v="6849.833333333333"/>
    <n v="169.25"/>
    <n v="2.4708630380301223E-2"/>
    <n v="28"/>
    <n v="-21"/>
  </r>
  <r>
    <x v="173"/>
    <x v="160"/>
    <s v="B0174"/>
    <x v="4"/>
    <n v="32883"/>
    <n v="20.3"/>
    <n v="60"/>
    <x v="3"/>
    <x v="5"/>
    <x v="2"/>
    <n v="144100"/>
    <s v="OWN"/>
    <n v="0.19"/>
    <n v="0.65"/>
    <n v="7504.97"/>
    <n v="9677.33"/>
    <n v="4.3814965283005796"/>
    <n v="12008.333333333334"/>
    <n v="548.04999999999995"/>
    <n v="4.5639139486467722E-2"/>
    <n v="40"/>
    <n v="-20.30000000000291"/>
  </r>
  <r>
    <x v="174"/>
    <x v="161"/>
    <s v="B0175"/>
    <x v="1"/>
    <n v="2828"/>
    <n v="19.7"/>
    <n v="36"/>
    <x v="1"/>
    <x v="1"/>
    <x v="1"/>
    <n v="129534"/>
    <s v="MORTGAGE"/>
    <n v="0.18"/>
    <n v="0.59"/>
    <n v="938.87"/>
    <n v="0"/>
    <n v="3.0121316050145386"/>
    <n v="10794.5"/>
    <n v="78.555555555555557"/>
    <n v="7.2773686187924923E-3"/>
    <n v="25"/>
    <n v="-19.699999999999818"/>
  </r>
  <r>
    <x v="175"/>
    <x v="162"/>
    <s v="B0176"/>
    <x v="0"/>
    <n v="33123"/>
    <n v="11"/>
    <n v="36"/>
    <x v="0"/>
    <x v="4"/>
    <x v="3"/>
    <n v="73395"/>
    <s v="MORTGAGE"/>
    <n v="0.22"/>
    <n v="0.75"/>
    <n v="36766.53"/>
    <n v="0"/>
    <n v="0.90090090090090091"/>
    <n v="6116.25"/>
    <n v="920.08333333333337"/>
    <n v="0.15043259077593843"/>
    <n v="38"/>
    <n v="-11"/>
  </r>
  <r>
    <x v="176"/>
    <x v="61"/>
    <s v="B0177"/>
    <x v="6"/>
    <n v="38573"/>
    <n v="8.5"/>
    <n v="36"/>
    <x v="0"/>
    <x v="4"/>
    <x v="2"/>
    <n v="54031"/>
    <s v="RENT"/>
    <n v="0.46"/>
    <n v="0.76"/>
    <n v="41851.699999999997"/>
    <n v="0"/>
    <n v="0.92165909628521669"/>
    <n v="4502.583333333333"/>
    <n v="1071.4722222222222"/>
    <n v="0.23796832682472407"/>
    <n v="45"/>
    <n v="-8.5"/>
  </r>
  <r>
    <x v="177"/>
    <x v="6"/>
    <s v="B0178"/>
    <x v="4"/>
    <n v="1806"/>
    <n v="17.8"/>
    <n v="60"/>
    <x v="0"/>
    <x v="2"/>
    <x v="0"/>
    <n v="105542"/>
    <s v="RENT"/>
    <n v="0.32"/>
    <n v="0.59"/>
    <n v="2127.4699999999998"/>
    <n v="0"/>
    <n v="0.84889563660122125"/>
    <n v="8795.1666666666661"/>
    <n v="30.1"/>
    <n v="3.4223342366072277E-3"/>
    <n v="27"/>
    <n v="-17.799999999999955"/>
  </r>
  <r>
    <x v="178"/>
    <x v="163"/>
    <s v="B0179"/>
    <x v="7"/>
    <n v="30757"/>
    <n v="14.9"/>
    <n v="36"/>
    <x v="0"/>
    <x v="5"/>
    <x v="4"/>
    <n v="67701"/>
    <s v="RENT"/>
    <n v="0.39"/>
    <n v="0.88"/>
    <n v="35339.79"/>
    <n v="0"/>
    <n v="0.87032209302884933"/>
    <n v="5641.75"/>
    <n v="854.36111111111109"/>
    <n v="0.15143547855029221"/>
    <n v="35"/>
    <n v="-14.900000000001455"/>
  </r>
  <r>
    <x v="179"/>
    <x v="164"/>
    <s v="B0180"/>
    <x v="6"/>
    <n v="35636"/>
    <n v="8.6"/>
    <n v="36"/>
    <x v="1"/>
    <x v="2"/>
    <x v="0"/>
    <n v="142599"/>
    <s v="RENT"/>
    <n v="0.24"/>
    <n v="0.54"/>
    <n v="13449.63"/>
    <n v="0"/>
    <n v="2.649589616963441"/>
    <n v="11883.25"/>
    <n v="989.88888888888891"/>
    <n v="8.3301191920466949E-2"/>
    <n v="40"/>
    <n v="-8.5999999999985448"/>
  </r>
  <r>
    <x v="180"/>
    <x v="165"/>
    <s v="B0181"/>
    <x v="3"/>
    <n v="15561"/>
    <n v="18.7"/>
    <n v="36"/>
    <x v="0"/>
    <x v="0"/>
    <x v="0"/>
    <n v="55939"/>
    <s v="RENT"/>
    <n v="0.26"/>
    <n v="0.66"/>
    <n v="18470.91"/>
    <n v="0"/>
    <n v="0.84245984632051152"/>
    <n v="4661.583333333333"/>
    <n v="432.25"/>
    <n v="9.2726005112712062E-2"/>
    <n v="51"/>
    <n v="-18.700000000000728"/>
  </r>
  <r>
    <x v="181"/>
    <x v="166"/>
    <s v="B0182"/>
    <x v="1"/>
    <n v="25262"/>
    <n v="24.8"/>
    <n v="36"/>
    <x v="0"/>
    <x v="0"/>
    <x v="2"/>
    <n v="79145"/>
    <s v="OWN"/>
    <n v="0.15"/>
    <n v="0.81"/>
    <n v="31526.98"/>
    <n v="0"/>
    <n v="0.80128194961902477"/>
    <n v="6595.416666666667"/>
    <n v="701.72222222222217"/>
    <n v="0.10639543453997935"/>
    <n v="47"/>
    <n v="-24.799999999999272"/>
  </r>
  <r>
    <x v="182"/>
    <x v="152"/>
    <s v="B0183"/>
    <x v="0"/>
    <n v="15899"/>
    <n v="19.899999999999999"/>
    <n v="60"/>
    <x v="4"/>
    <x v="6"/>
    <x v="3"/>
    <n v="50324"/>
    <s v="OWN"/>
    <n v="0.17"/>
    <n v="0.62"/>
    <n v="0"/>
    <n v="0"/>
    <n v="0"/>
    <n v="4193.666666666667"/>
    <n v="264.98333333333335"/>
    <n v="6.3186551148557341E-2"/>
    <n v="51"/>
    <n v="-19.899999999999636"/>
  </r>
  <r>
    <x v="183"/>
    <x v="167"/>
    <s v="B0184"/>
    <x v="8"/>
    <n v="16934"/>
    <n v="19.8"/>
    <n v="60"/>
    <x v="0"/>
    <x v="1"/>
    <x v="2"/>
    <n v="52867"/>
    <s v="OWN"/>
    <n v="0.43"/>
    <n v="0.87"/>
    <n v="20286.93"/>
    <n v="0"/>
    <n v="0.8347246231933565"/>
    <n v="4405.583333333333"/>
    <n v="282.23333333333335"/>
    <n v="6.4062647776495743E-2"/>
    <n v="45"/>
    <n v="-19.799999999999272"/>
  </r>
  <r>
    <x v="184"/>
    <x v="168"/>
    <s v="B0185"/>
    <x v="7"/>
    <n v="39197"/>
    <n v="24"/>
    <n v="36"/>
    <x v="0"/>
    <x v="0"/>
    <x v="4"/>
    <n v="30203"/>
    <s v="RENT"/>
    <n v="0.33"/>
    <n v="0.83"/>
    <n v="48604.28"/>
    <n v="0"/>
    <n v="0.80645161290322587"/>
    <n v="2516.9166666666665"/>
    <n v="1088.8055555555557"/>
    <n v="0.43259499608206697"/>
    <n v="35"/>
    <n v="-24"/>
  </r>
  <r>
    <x v="185"/>
    <x v="58"/>
    <s v="B0186"/>
    <x v="5"/>
    <n v="37332"/>
    <n v="9.1"/>
    <n v="36"/>
    <x v="0"/>
    <x v="4"/>
    <x v="2"/>
    <n v="46544"/>
    <s v="RENT"/>
    <n v="0.24"/>
    <n v="0.86"/>
    <n v="40729.21"/>
    <n v="0"/>
    <n v="0.91659032915197713"/>
    <n v="3878.6666666666665"/>
    <n v="1037"/>
    <n v="0.26735991749742183"/>
    <n v="23"/>
    <n v="-9.0999999999985448"/>
  </r>
  <r>
    <x v="186"/>
    <x v="169"/>
    <s v="B0187"/>
    <x v="3"/>
    <n v="35157"/>
    <n v="16.3"/>
    <n v="60"/>
    <x v="1"/>
    <x v="6"/>
    <x v="1"/>
    <n v="45899"/>
    <s v="RENT"/>
    <n v="0.42"/>
    <n v="0.55000000000000004"/>
    <n v="12505.08"/>
    <n v="0"/>
    <n v="2.8114174399524035"/>
    <n v="3824.9166666666665"/>
    <n v="585.95000000000005"/>
    <n v="0.15319288001917256"/>
    <n v="27"/>
    <n v="-16.30000000000291"/>
  </r>
  <r>
    <x v="187"/>
    <x v="136"/>
    <s v="B0188"/>
    <x v="8"/>
    <n v="12593"/>
    <n v="24.6"/>
    <n v="60"/>
    <x v="1"/>
    <x v="5"/>
    <x v="0"/>
    <n v="59063"/>
    <s v="OWN"/>
    <n v="0.2"/>
    <n v="0.56000000000000005"/>
    <n v="3295.91"/>
    <n v="0"/>
    <n v="3.8207960775627976"/>
    <n v="4921.916666666667"/>
    <n v="209.88333333333333"/>
    <n v="4.2642601967390746E-2"/>
    <n v="56"/>
    <n v="-24.600000000000364"/>
  </r>
  <r>
    <x v="188"/>
    <x v="170"/>
    <s v="B0189"/>
    <x v="2"/>
    <n v="18320"/>
    <n v="8.3000000000000007"/>
    <n v="36"/>
    <x v="0"/>
    <x v="1"/>
    <x v="3"/>
    <n v="120880"/>
    <s v="RENT"/>
    <n v="0.49"/>
    <n v="0.63"/>
    <n v="19840.560000000001"/>
    <n v="0"/>
    <n v="0.92336103416435822"/>
    <n v="10073.333333333334"/>
    <n v="508.88888888888891"/>
    <n v="5.0518420472093532E-2"/>
    <n v="26"/>
    <n v="-8.2999999999992724"/>
  </r>
  <r>
    <x v="189"/>
    <x v="171"/>
    <s v="B0190"/>
    <x v="0"/>
    <n v="28376"/>
    <n v="19"/>
    <n v="60"/>
    <x v="0"/>
    <x v="4"/>
    <x v="4"/>
    <n v="33748"/>
    <s v="OWN"/>
    <n v="0.24"/>
    <n v="0.73"/>
    <n v="33767.440000000002"/>
    <n v="0"/>
    <n v="0.84033613445378141"/>
    <n v="2812.3333333333335"/>
    <n v="472.93333333333334"/>
    <n v="0.16816403935048002"/>
    <n v="48"/>
    <n v="-19"/>
  </r>
  <r>
    <x v="190"/>
    <x v="172"/>
    <s v="B0191"/>
    <x v="9"/>
    <n v="15199"/>
    <n v="16.7"/>
    <n v="60"/>
    <x v="1"/>
    <x v="4"/>
    <x v="0"/>
    <n v="135022"/>
    <s v="RENT"/>
    <n v="0.23"/>
    <n v="0.84"/>
    <n v="3413"/>
    <n v="0"/>
    <n v="4.4532669205977147"/>
    <n v="11251.833333333334"/>
    <n v="253.31666666666666"/>
    <n v="2.2513368191850215E-2"/>
    <n v="41"/>
    <n v="-16.700000000000728"/>
  </r>
  <r>
    <x v="191"/>
    <x v="173"/>
    <s v="B0192"/>
    <x v="5"/>
    <n v="16876"/>
    <n v="16.7"/>
    <n v="36"/>
    <x v="1"/>
    <x v="3"/>
    <x v="2"/>
    <n v="147269"/>
    <s v="MORTGAGE"/>
    <n v="0.22"/>
    <n v="0.88"/>
    <n v="3698.91"/>
    <n v="0"/>
    <n v="4.5624251468675912"/>
    <n v="12272.416666666666"/>
    <n v="468.77777777777777"/>
    <n v="3.8197674550199526E-2"/>
    <n v="21"/>
    <n v="-16.700000000000728"/>
  </r>
  <r>
    <x v="192"/>
    <x v="174"/>
    <s v="B0193"/>
    <x v="1"/>
    <n v="9245"/>
    <n v="19"/>
    <n v="60"/>
    <x v="2"/>
    <x v="0"/>
    <x v="1"/>
    <n v="96629"/>
    <s v="OWN"/>
    <n v="0.15"/>
    <n v="0.82"/>
    <n v="0"/>
    <n v="0"/>
    <n v="0"/>
    <n v="8052.416666666667"/>
    <n v="154.08333333333334"/>
    <n v="1.9135042275093397E-2"/>
    <n v="23"/>
    <n v="-19"/>
  </r>
  <r>
    <x v="193"/>
    <x v="175"/>
    <s v="B0194"/>
    <x v="0"/>
    <n v="8214"/>
    <n v="23.6"/>
    <n v="60"/>
    <x v="1"/>
    <x v="5"/>
    <x v="2"/>
    <n v="110764"/>
    <s v="MORTGAGE"/>
    <n v="0.14000000000000001"/>
    <n v="0.92"/>
    <n v="2776.51"/>
    <n v="0"/>
    <n v="2.9583902092915206"/>
    <n v="9230.3333333333339"/>
    <n v="136.9"/>
    <n v="1.4831533711314146E-2"/>
    <n v="56"/>
    <n v="-23.600000000000364"/>
  </r>
  <r>
    <x v="194"/>
    <x v="56"/>
    <s v="B0195"/>
    <x v="6"/>
    <n v="1726"/>
    <n v="20.7"/>
    <n v="36"/>
    <x v="1"/>
    <x v="6"/>
    <x v="0"/>
    <n v="50884"/>
    <s v="OWN"/>
    <n v="0.36"/>
    <n v="0.83"/>
    <n v="470.61"/>
    <n v="0"/>
    <n v="3.6675803744076836"/>
    <n v="4240.333333333333"/>
    <n v="47.944444444444443"/>
    <n v="1.1306763095144513E-2"/>
    <n v="29"/>
    <n v="-20.700000000000045"/>
  </r>
  <r>
    <x v="195"/>
    <x v="176"/>
    <s v="B0196"/>
    <x v="4"/>
    <n v="12362"/>
    <n v="6.1"/>
    <n v="36"/>
    <x v="0"/>
    <x v="0"/>
    <x v="4"/>
    <n v="55183"/>
    <s v="RENT"/>
    <n v="0.45"/>
    <n v="0.64"/>
    <n v="13116.08"/>
    <n v="0"/>
    <n v="0.94250721252081415"/>
    <n v="4598.583333333333"/>
    <n v="343.38888888888891"/>
    <n v="7.4672755498372087E-2"/>
    <n v="49"/>
    <n v="-6.1000000000003638"/>
  </r>
  <r>
    <x v="196"/>
    <x v="177"/>
    <s v="B0197"/>
    <x v="6"/>
    <n v="19297"/>
    <n v="22.1"/>
    <n v="60"/>
    <x v="0"/>
    <x v="4"/>
    <x v="3"/>
    <n v="111570"/>
    <s v="RENT"/>
    <n v="0.42"/>
    <n v="0.62"/>
    <n v="23561.64"/>
    <n v="0"/>
    <n v="0.81900071472104663"/>
    <n v="9297.5"/>
    <n v="321.61666666666667"/>
    <n v="3.4591736129783994E-2"/>
    <n v="43"/>
    <n v="-22.099999999998545"/>
  </r>
  <r>
    <x v="197"/>
    <x v="178"/>
    <s v="B0198"/>
    <x v="6"/>
    <n v="31448"/>
    <n v="9.5"/>
    <n v="36"/>
    <x v="0"/>
    <x v="5"/>
    <x v="0"/>
    <n v="101246"/>
    <s v="MORTGAGE"/>
    <n v="0.16"/>
    <n v="0.81"/>
    <n v="34435.56"/>
    <n v="0"/>
    <n v="0.91324200913242015"/>
    <n v="8437.1666666666661"/>
    <n v="873.55555555555554"/>
    <n v="0.10353660062290528"/>
    <n v="51"/>
    <n v="-9.5"/>
  </r>
  <r>
    <x v="198"/>
    <x v="179"/>
    <s v="B0199"/>
    <x v="2"/>
    <n v="27172"/>
    <n v="12.5"/>
    <n v="60"/>
    <x v="1"/>
    <x v="5"/>
    <x v="4"/>
    <n v="138036"/>
    <s v="RENT"/>
    <n v="0.32"/>
    <n v="0.59"/>
    <n v="11741.28"/>
    <n v="0"/>
    <n v="2.3142280909747486"/>
    <n v="11503"/>
    <n v="452.86666666666667"/>
    <n v="3.9369439856269381E-2"/>
    <n v="54"/>
    <n v="-12.5"/>
  </r>
  <r>
    <x v="199"/>
    <x v="126"/>
    <s v="B0200"/>
    <x v="7"/>
    <n v="8657"/>
    <n v="14.2"/>
    <n v="36"/>
    <x v="1"/>
    <x v="5"/>
    <x v="0"/>
    <n v="49259"/>
    <s v="OWN"/>
    <n v="0.14000000000000001"/>
    <n v="0.54"/>
    <n v="3840.38"/>
    <n v="0"/>
    <n v="2.2542040110614052"/>
    <n v="4104.916666666667"/>
    <n v="240.47222222222223"/>
    <n v="5.8581511331262645E-2"/>
    <n v="35"/>
    <n v="-14.200000000000728"/>
  </r>
  <r>
    <x v="200"/>
    <x v="180"/>
    <s v="B0201"/>
    <x v="9"/>
    <n v="19850"/>
    <n v="14.6"/>
    <n v="60"/>
    <x v="0"/>
    <x v="4"/>
    <x v="1"/>
    <n v="65959"/>
    <s v="RENT"/>
    <n v="0.12"/>
    <n v="0.74"/>
    <n v="22748.1"/>
    <n v="0"/>
    <n v="0.87260034904013972"/>
    <n v="5496.583333333333"/>
    <n v="330.83333333333331"/>
    <n v="6.0188905229005898E-2"/>
    <n v="37"/>
    <n v="-14.599999999998545"/>
  </r>
  <r>
    <x v="201"/>
    <x v="181"/>
    <s v="B0202"/>
    <x v="5"/>
    <n v="26425"/>
    <n v="13.7"/>
    <n v="36"/>
    <x v="0"/>
    <x v="5"/>
    <x v="2"/>
    <n v="146525"/>
    <s v="RENT"/>
    <n v="0.36"/>
    <n v="0.87"/>
    <n v="30045.22"/>
    <n v="0"/>
    <n v="0.87950762217750444"/>
    <n v="12210.416666666666"/>
    <n v="734.02777777777783"/>
    <n v="6.0114883694477629E-2"/>
    <n v="53"/>
    <n v="-13.700000000000728"/>
  </r>
  <r>
    <x v="202"/>
    <x v="171"/>
    <s v="B0203"/>
    <x v="7"/>
    <n v="27685"/>
    <n v="23.7"/>
    <n v="60"/>
    <x v="0"/>
    <x v="5"/>
    <x v="3"/>
    <n v="63457"/>
    <s v="OWN"/>
    <n v="0.31"/>
    <n v="0.55000000000000004"/>
    <n v="34246.339999999997"/>
    <n v="0"/>
    <n v="0.8084075553767206"/>
    <n v="5288.083333333333"/>
    <n v="461.41666666666669"/>
    <n v="8.7255937091258659E-2"/>
    <n v="48"/>
    <n v="-23.700000000000728"/>
  </r>
  <r>
    <x v="203"/>
    <x v="182"/>
    <s v="B0204"/>
    <x v="0"/>
    <n v="25578"/>
    <n v="19.100000000000001"/>
    <n v="60"/>
    <x v="3"/>
    <x v="1"/>
    <x v="4"/>
    <n v="115679"/>
    <s v="MORTGAGE"/>
    <n v="0.13"/>
    <n v="0.86"/>
    <n v="3866.58"/>
    <n v="7371.47"/>
    <n v="6.6151482705646849"/>
    <n v="9639.9166666666661"/>
    <n v="426.3"/>
    <n v="4.422237398317759E-2"/>
    <n v="39"/>
    <n v="-19.099999999998545"/>
  </r>
  <r>
    <x v="204"/>
    <x v="94"/>
    <s v="B0205"/>
    <x v="6"/>
    <n v="29831"/>
    <n v="17.600000000000001"/>
    <n v="60"/>
    <x v="1"/>
    <x v="0"/>
    <x v="3"/>
    <n v="32103"/>
    <s v="MORTGAGE"/>
    <n v="0.11"/>
    <n v="0.87"/>
    <n v="3320.34"/>
    <n v="0"/>
    <n v="8.9843208828011587"/>
    <n v="2675.25"/>
    <n v="497.18333333333334"/>
    <n v="0.18584555960502133"/>
    <n v="53"/>
    <n v="-17.599999999998545"/>
  </r>
  <r>
    <x v="205"/>
    <x v="183"/>
    <s v="B0206"/>
    <x v="2"/>
    <n v="8906"/>
    <n v="6"/>
    <n v="36"/>
    <x v="1"/>
    <x v="1"/>
    <x v="3"/>
    <n v="95901"/>
    <s v="RENT"/>
    <n v="0.5"/>
    <n v="0.72"/>
    <n v="2971.76"/>
    <n v="0"/>
    <n v="2.9968772713812686"/>
    <n v="7991.75"/>
    <n v="247.38888888888889"/>
    <n v="3.0955534005554338E-2"/>
    <n v="51"/>
    <n v="-6"/>
  </r>
  <r>
    <x v="206"/>
    <x v="184"/>
    <s v="B0207"/>
    <x v="0"/>
    <n v="8287"/>
    <n v="23.1"/>
    <n v="36"/>
    <x v="1"/>
    <x v="2"/>
    <x v="3"/>
    <n v="142314"/>
    <s v="OWN"/>
    <n v="0.11"/>
    <n v="0.53"/>
    <n v="1537.67"/>
    <n v="0"/>
    <n v="5.3893228065839871"/>
    <n v="11859.5"/>
    <n v="230.19444444444446"/>
    <n v="1.9410130650064882E-2"/>
    <n v="26"/>
    <n v="-23.100000000000364"/>
  </r>
  <r>
    <x v="207"/>
    <x v="185"/>
    <s v="B0208"/>
    <x v="4"/>
    <n v="34660"/>
    <n v="23.2"/>
    <n v="60"/>
    <x v="3"/>
    <x v="5"/>
    <x v="4"/>
    <n v="74535"/>
    <s v="MORTGAGE"/>
    <n v="0.28000000000000003"/>
    <n v="0.57999999999999996"/>
    <n v="3659.1"/>
    <n v="4720.7299999999996"/>
    <n v="9.4722746030444647"/>
    <n v="6211.25"/>
    <n v="577.66666666666663"/>
    <n v="9.300328704635405E-2"/>
    <n v="27"/>
    <n v="-23.19999999999709"/>
  </r>
  <r>
    <x v="208"/>
    <x v="61"/>
    <s v="B0209"/>
    <x v="9"/>
    <n v="11222"/>
    <n v="20.6"/>
    <n v="60"/>
    <x v="1"/>
    <x v="1"/>
    <x v="4"/>
    <n v="46103"/>
    <s v="MORTGAGE"/>
    <n v="0.3"/>
    <n v="0.82"/>
    <n v="5048.66"/>
    <n v="0"/>
    <n v="2.2227680216136561"/>
    <n v="3841.9166666666665"/>
    <n v="187.03333333333333"/>
    <n v="4.8682298331995749E-2"/>
    <n v="45"/>
    <n v="-20.600000000000364"/>
  </r>
  <r>
    <x v="209"/>
    <x v="186"/>
    <s v="B0210"/>
    <x v="5"/>
    <n v="38443"/>
    <n v="5.0999999999999996"/>
    <n v="36"/>
    <x v="1"/>
    <x v="5"/>
    <x v="3"/>
    <n v="128046"/>
    <s v="RENT"/>
    <n v="0.15"/>
    <n v="0.82"/>
    <n v="5847.39"/>
    <n v="0"/>
    <n v="6.5743861791329117"/>
    <n v="10670.5"/>
    <n v="1067.8611111111111"/>
    <n v="0.10007601434900999"/>
    <n v="29"/>
    <n v="-5.0999999999985448"/>
  </r>
  <r>
    <x v="210"/>
    <x v="187"/>
    <s v="B0211"/>
    <x v="4"/>
    <n v="35701"/>
    <n v="6.1"/>
    <n v="36"/>
    <x v="0"/>
    <x v="6"/>
    <x v="2"/>
    <n v="120012"/>
    <s v="OWN"/>
    <n v="0.17"/>
    <n v="0.9"/>
    <n v="37878.76"/>
    <n v="0"/>
    <n v="0.9425070936852209"/>
    <n v="10001"/>
    <n v="991.69444444444446"/>
    <n v="9.9159528491595289E-2"/>
    <n v="25"/>
    <n v="-6.0999999999985448"/>
  </r>
  <r>
    <x v="211"/>
    <x v="188"/>
    <s v="B0212"/>
    <x v="2"/>
    <n v="18764"/>
    <n v="9.5"/>
    <n v="36"/>
    <x v="0"/>
    <x v="2"/>
    <x v="0"/>
    <n v="108278"/>
    <s v="MORTGAGE"/>
    <n v="0.24"/>
    <n v="0.76"/>
    <n v="20546.580000000002"/>
    <n v="0"/>
    <n v="0.91324200913242004"/>
    <n v="9023.1666666666661"/>
    <n v="521.22222222222217"/>
    <n v="5.7764889143377844E-2"/>
    <n v="51"/>
    <n v="-9.5"/>
  </r>
  <r>
    <x v="212"/>
    <x v="189"/>
    <s v="B0213"/>
    <x v="9"/>
    <n v="18674"/>
    <n v="7.6"/>
    <n v="36"/>
    <x v="0"/>
    <x v="0"/>
    <x v="3"/>
    <n v="42391"/>
    <s v="RENT"/>
    <n v="0.4"/>
    <n v="0.56000000000000005"/>
    <n v="20093.22"/>
    <n v="0"/>
    <n v="0.92936821475104536"/>
    <n v="3532.5833333333335"/>
    <n v="518.72222222222217"/>
    <n v="0.14683934482948421"/>
    <n v="30"/>
    <n v="-7.5999999999985448"/>
  </r>
  <r>
    <x v="213"/>
    <x v="102"/>
    <s v="B0214"/>
    <x v="0"/>
    <n v="19024"/>
    <n v="13"/>
    <n v="36"/>
    <x v="0"/>
    <x v="4"/>
    <x v="1"/>
    <n v="132476"/>
    <s v="RENT"/>
    <n v="0.3"/>
    <n v="0.55000000000000004"/>
    <n v="21497.119999999999"/>
    <n v="0"/>
    <n v="0.88495575221238942"/>
    <n v="11039.666666666666"/>
    <n v="528.44444444444446"/>
    <n v="4.7867789888986184E-2"/>
    <n v="43"/>
    <n v="-13"/>
  </r>
  <r>
    <x v="214"/>
    <x v="56"/>
    <s v="B0215"/>
    <x v="6"/>
    <n v="24874"/>
    <n v="23.5"/>
    <n v="36"/>
    <x v="2"/>
    <x v="4"/>
    <x v="3"/>
    <n v="58901"/>
    <s v="RENT"/>
    <n v="0.36"/>
    <n v="0.82"/>
    <n v="0"/>
    <n v="0"/>
    <n v="0"/>
    <n v="4908.416666666667"/>
    <n v="690.94444444444446"/>
    <n v="0.14076727616395873"/>
    <n v="29"/>
    <n v="-23.5"/>
  </r>
  <r>
    <x v="215"/>
    <x v="145"/>
    <s v="B0216"/>
    <x v="6"/>
    <n v="33284"/>
    <n v="14.4"/>
    <n v="60"/>
    <x v="0"/>
    <x v="4"/>
    <x v="4"/>
    <n v="127537"/>
    <s v="RENT"/>
    <n v="0.49"/>
    <n v="0.57999999999999996"/>
    <n v="38076.9"/>
    <n v="0"/>
    <n v="0.87412578229845384"/>
    <n v="10628.083333333334"/>
    <n v="554.73333333333335"/>
    <n v="5.2195049279816837E-2"/>
    <n v="43"/>
    <n v="-14.400000000001455"/>
  </r>
  <r>
    <x v="216"/>
    <x v="190"/>
    <s v="B0217"/>
    <x v="3"/>
    <n v="18602"/>
    <n v="5.3"/>
    <n v="36"/>
    <x v="3"/>
    <x v="0"/>
    <x v="0"/>
    <n v="111159"/>
    <s v="MORTGAGE"/>
    <n v="0.41"/>
    <n v="0.65"/>
    <n v="7046.14"/>
    <n v="4694.51"/>
    <n v="2.6400270218871609"/>
    <n v="9263.25"/>
    <n v="516.72222222222217"/>
    <n v="5.5781957976112288E-2"/>
    <n v="35"/>
    <n v="-5.2999999999992724"/>
  </r>
  <r>
    <x v="217"/>
    <x v="89"/>
    <s v="B0218"/>
    <x v="6"/>
    <n v="38784"/>
    <n v="10.7"/>
    <n v="60"/>
    <x v="0"/>
    <x v="6"/>
    <x v="1"/>
    <n v="97914"/>
    <s v="OWN"/>
    <n v="0.27"/>
    <n v="0.72"/>
    <n v="42933.89"/>
    <n v="0"/>
    <n v="0.90334232467638043"/>
    <n v="8159.5"/>
    <n v="646.4"/>
    <n v="7.9220540474293763E-2"/>
    <n v="21"/>
    <n v="-10.69999999999709"/>
  </r>
  <r>
    <x v="218"/>
    <x v="191"/>
    <s v="B0219"/>
    <x v="8"/>
    <n v="24265"/>
    <n v="5.9"/>
    <n v="36"/>
    <x v="0"/>
    <x v="0"/>
    <x v="0"/>
    <n v="80357"/>
    <s v="RENT"/>
    <n v="0.28000000000000003"/>
    <n v="0.51"/>
    <n v="25696.639999999999"/>
    <n v="0"/>
    <n v="0.94428687952977508"/>
    <n v="6696.416666666667"/>
    <n v="674.02777777777783"/>
    <n v="0.10065499375702594"/>
    <n v="33"/>
    <n v="-5.9000000000014552"/>
  </r>
  <r>
    <x v="219"/>
    <x v="14"/>
    <s v="B0220"/>
    <x v="6"/>
    <n v="26931"/>
    <n v="5.7"/>
    <n v="36"/>
    <x v="3"/>
    <x v="5"/>
    <x v="0"/>
    <n v="116908"/>
    <s v="RENT"/>
    <n v="0.35"/>
    <n v="0.61"/>
    <n v="8489.4699999999993"/>
    <n v="8648.65"/>
    <n v="3.1722828398003649"/>
    <n v="9742.3333333333339"/>
    <n v="748.08333333333337"/>
    <n v="7.6786875149690348E-2"/>
    <n v="41"/>
    <n v="-5.7000000000007276"/>
  </r>
  <r>
    <x v="220"/>
    <x v="157"/>
    <s v="B0221"/>
    <x v="8"/>
    <n v="29841"/>
    <n v="10.5"/>
    <n v="60"/>
    <x v="0"/>
    <x v="1"/>
    <x v="1"/>
    <n v="140335"/>
    <s v="MORTGAGE"/>
    <n v="0.37"/>
    <n v="0.68"/>
    <n v="32974.300000000003"/>
    <n v="0"/>
    <n v="0.90497751279026384"/>
    <n v="11694.583333333334"/>
    <n v="497.35"/>
    <n v="4.2528236006698257E-2"/>
    <n v="25"/>
    <n v="-10.5"/>
  </r>
  <r>
    <x v="221"/>
    <x v="192"/>
    <s v="B0222"/>
    <x v="1"/>
    <n v="30192"/>
    <n v="10.5"/>
    <n v="60"/>
    <x v="0"/>
    <x v="0"/>
    <x v="3"/>
    <n v="68437"/>
    <s v="RENT"/>
    <n v="0.3"/>
    <n v="0.63"/>
    <n v="33362.160000000003"/>
    <n v="0"/>
    <n v="0.90497737556561075"/>
    <n v="5703.083333333333"/>
    <n v="503.2"/>
    <n v="8.8232973391586422E-2"/>
    <n v="41"/>
    <n v="-10.5"/>
  </r>
  <r>
    <x v="222"/>
    <x v="193"/>
    <s v="B0223"/>
    <x v="8"/>
    <n v="16585"/>
    <n v="20.7"/>
    <n v="36"/>
    <x v="0"/>
    <x v="2"/>
    <x v="3"/>
    <n v="65503"/>
    <s v="RENT"/>
    <n v="0.36"/>
    <n v="0.56000000000000005"/>
    <n v="20018.099999999999"/>
    <n v="0"/>
    <n v="0.82850020731238239"/>
    <n v="5458.583333333333"/>
    <n v="460.69444444444446"/>
    <n v="8.4398170058368832E-2"/>
    <n v="22"/>
    <n v="-20.700000000000728"/>
  </r>
  <r>
    <x v="223"/>
    <x v="194"/>
    <s v="B0224"/>
    <x v="9"/>
    <n v="26559"/>
    <n v="24.5"/>
    <n v="60"/>
    <x v="1"/>
    <x v="6"/>
    <x v="3"/>
    <n v="126282"/>
    <s v="OWN"/>
    <n v="0.11"/>
    <n v="0.83"/>
    <n v="10442.84"/>
    <n v="0"/>
    <n v="2.5432736688487041"/>
    <n v="10523.5"/>
    <n v="442.65"/>
    <n v="4.2063001852995677E-2"/>
    <n v="31"/>
    <n v="-24.5"/>
  </r>
  <r>
    <x v="224"/>
    <x v="195"/>
    <s v="B0225"/>
    <x v="4"/>
    <n v="34742"/>
    <n v="12.4"/>
    <n v="60"/>
    <x v="0"/>
    <x v="5"/>
    <x v="2"/>
    <n v="123459"/>
    <s v="RENT"/>
    <n v="0.27"/>
    <n v="0.87"/>
    <n v="39050.01"/>
    <n v="0"/>
    <n v="0.88967966973632018"/>
    <n v="10288.25"/>
    <n v="579.0333333333333"/>
    <n v="5.6281032569517005E-2"/>
    <n v="55"/>
    <n v="-12.400000000001455"/>
  </r>
  <r>
    <x v="225"/>
    <x v="196"/>
    <s v="B0226"/>
    <x v="9"/>
    <n v="5133"/>
    <n v="13.6"/>
    <n v="60"/>
    <x v="1"/>
    <x v="4"/>
    <x v="3"/>
    <n v="105403"/>
    <s v="MORTGAGE"/>
    <n v="0.21"/>
    <n v="0.62"/>
    <n v="722"/>
    <n v="0"/>
    <n v="7.1094182825484769"/>
    <n v="8783.5833333333339"/>
    <n v="85.55"/>
    <n v="9.7397607278730189E-3"/>
    <n v="48"/>
    <n v="-13.600000000000364"/>
  </r>
  <r>
    <x v="226"/>
    <x v="27"/>
    <s v="B0227"/>
    <x v="4"/>
    <n v="15663"/>
    <n v="21.9"/>
    <n v="60"/>
    <x v="1"/>
    <x v="0"/>
    <x v="1"/>
    <n v="71258"/>
    <s v="OWN"/>
    <n v="0.15"/>
    <n v="0.85"/>
    <n v="2433.83"/>
    <n v="0"/>
    <n v="6.4355357605091568"/>
    <n v="5938.166666666667"/>
    <n v="261.05"/>
    <n v="4.3961379774902463E-2"/>
    <n v="37"/>
    <n v="-21.899999999999636"/>
  </r>
  <r>
    <x v="227"/>
    <x v="197"/>
    <s v="B0228"/>
    <x v="3"/>
    <n v="22754"/>
    <n v="10.4"/>
    <n v="36"/>
    <x v="1"/>
    <x v="1"/>
    <x v="2"/>
    <n v="63724"/>
    <s v="MORTGAGE"/>
    <n v="0.14000000000000001"/>
    <n v="0.67"/>
    <n v="6475.12"/>
    <n v="0"/>
    <n v="3.5140661485810303"/>
    <n v="5310.333333333333"/>
    <n v="632.05555555555554"/>
    <n v="0.1190237064005189"/>
    <n v="42"/>
    <n v="-10.400000000001455"/>
  </r>
  <r>
    <x v="228"/>
    <x v="198"/>
    <s v="B0229"/>
    <x v="1"/>
    <n v="4972"/>
    <n v="8.1"/>
    <n v="60"/>
    <x v="1"/>
    <x v="0"/>
    <x v="3"/>
    <n v="94286"/>
    <s v="OWN"/>
    <n v="0.34"/>
    <n v="0.73"/>
    <n v="633.66"/>
    <n v="0"/>
    <n v="7.8464791844206676"/>
    <n v="7857.166666666667"/>
    <n v="82.86666666666666"/>
    <n v="1.0546634707167553E-2"/>
    <n v="55"/>
    <n v="-8.1000000000003638"/>
  </r>
  <r>
    <x v="229"/>
    <x v="199"/>
    <s v="B0230"/>
    <x v="4"/>
    <n v="6295"/>
    <n v="22.1"/>
    <n v="36"/>
    <x v="0"/>
    <x v="1"/>
    <x v="2"/>
    <n v="104842"/>
    <s v="OWN"/>
    <n v="0.31"/>
    <n v="0.89"/>
    <n v="7686.2"/>
    <n v="0"/>
    <n v="0.81900028622726451"/>
    <n v="8736.8333333333339"/>
    <n v="174.86111111111111"/>
    <n v="2.0014243655532452E-2"/>
    <n v="49"/>
    <n v="-22.100000000000364"/>
  </r>
  <r>
    <x v="230"/>
    <x v="200"/>
    <s v="B0231"/>
    <x v="4"/>
    <n v="30125"/>
    <n v="5.9"/>
    <n v="36"/>
    <x v="0"/>
    <x v="6"/>
    <x v="1"/>
    <n v="134927"/>
    <s v="RENT"/>
    <n v="0.2"/>
    <n v="0.84"/>
    <n v="31902.38"/>
    <n v="0"/>
    <n v="0.94428691527089825"/>
    <n v="11243.916666666666"/>
    <n v="836.80555555555554"/>
    <n v="7.4422959575671785E-2"/>
    <n v="30"/>
    <n v="-5.9000000000014552"/>
  </r>
  <r>
    <x v="231"/>
    <x v="201"/>
    <s v="B0232"/>
    <x v="2"/>
    <n v="10903"/>
    <n v="17.399999999999999"/>
    <n v="36"/>
    <x v="1"/>
    <x v="0"/>
    <x v="3"/>
    <n v="44908"/>
    <s v="RENT"/>
    <n v="0.28999999999999998"/>
    <n v="0.86"/>
    <n v="2043.7"/>
    <n v="0"/>
    <n v="5.3349317414493322"/>
    <n v="3742.3333333333335"/>
    <n v="302.86111111111109"/>
    <n v="8.0928416614708579E-2"/>
    <n v="47"/>
    <n v="-17.399999999999636"/>
  </r>
  <r>
    <x v="232"/>
    <x v="62"/>
    <s v="B0233"/>
    <x v="7"/>
    <n v="4020"/>
    <n v="16.2"/>
    <n v="36"/>
    <x v="0"/>
    <x v="6"/>
    <x v="4"/>
    <n v="122617"/>
    <s v="RENT"/>
    <n v="0.3"/>
    <n v="0.56000000000000005"/>
    <n v="4671.24"/>
    <n v="0"/>
    <n v="0.86058519793459554"/>
    <n v="10218.083333333334"/>
    <n v="111.66666666666667"/>
    <n v="1.0928337832437591E-2"/>
    <n v="27"/>
    <n v="-16.199999999999818"/>
  </r>
  <r>
    <x v="233"/>
    <x v="202"/>
    <s v="B0234"/>
    <x v="7"/>
    <n v="21420"/>
    <n v="11.9"/>
    <n v="60"/>
    <x v="0"/>
    <x v="0"/>
    <x v="1"/>
    <n v="80626"/>
    <s v="MORTGAGE"/>
    <n v="0.18"/>
    <n v="0.53"/>
    <n v="23968.98"/>
    <n v="0"/>
    <n v="0.89365504915102767"/>
    <n v="6718.833333333333"/>
    <n v="357"/>
    <n v="5.3134224691786767E-2"/>
    <n v="24"/>
    <n v="-11.900000000001455"/>
  </r>
  <r>
    <x v="234"/>
    <x v="172"/>
    <s v="B0235"/>
    <x v="2"/>
    <n v="22452"/>
    <n v="11.3"/>
    <n v="60"/>
    <x v="0"/>
    <x v="2"/>
    <x v="0"/>
    <n v="67228"/>
    <s v="RENT"/>
    <n v="0.36"/>
    <n v="0.9"/>
    <n v="24989.08"/>
    <n v="0"/>
    <n v="0.89847245276736876"/>
    <n v="5602.333333333333"/>
    <n v="374.2"/>
    <n v="6.6793597905634564E-2"/>
    <n v="41"/>
    <n v="-11.299999999999272"/>
  </r>
  <r>
    <x v="235"/>
    <x v="203"/>
    <s v="B0236"/>
    <x v="6"/>
    <n v="39001"/>
    <n v="20.399999999999999"/>
    <n v="36"/>
    <x v="3"/>
    <x v="0"/>
    <x v="0"/>
    <n v="53386"/>
    <s v="RENT"/>
    <n v="0.41"/>
    <n v="0.67"/>
    <n v="7661.31"/>
    <n v="15157.1"/>
    <n v="5.0906437671886398"/>
    <n v="4448.833333333333"/>
    <n v="1083.3611111111111"/>
    <n v="0.24351577816905806"/>
    <n v="22"/>
    <n v="-20.400000000001455"/>
  </r>
  <r>
    <x v="236"/>
    <x v="56"/>
    <s v="B0237"/>
    <x v="2"/>
    <n v="10516"/>
    <n v="6.7"/>
    <n v="36"/>
    <x v="0"/>
    <x v="1"/>
    <x v="1"/>
    <n v="76754"/>
    <s v="OWN"/>
    <n v="0.42"/>
    <n v="0.63"/>
    <n v="11220.57"/>
    <n v="0"/>
    <n v="0.93720728982573975"/>
    <n v="6396.166666666667"/>
    <n v="292.11111111111109"/>
    <n v="4.5669715367711555E-2"/>
    <n v="29"/>
    <n v="-6.7000000000007276"/>
  </r>
  <r>
    <x v="237"/>
    <x v="204"/>
    <s v="B0238"/>
    <x v="4"/>
    <n v="3396"/>
    <n v="9.6999999999999993"/>
    <n v="36"/>
    <x v="0"/>
    <x v="4"/>
    <x v="0"/>
    <n v="140942"/>
    <s v="RENT"/>
    <n v="0.34"/>
    <n v="0.83"/>
    <n v="3725.41"/>
    <n v="0"/>
    <n v="0.91157751764235351"/>
    <n v="11745.166666666666"/>
    <n v="94.333333333333329"/>
    <n v="8.0316726029146749E-3"/>
    <n v="34"/>
    <n v="-9.6999999999998181"/>
  </r>
  <r>
    <x v="238"/>
    <x v="205"/>
    <s v="B0239"/>
    <x v="4"/>
    <n v="19546"/>
    <n v="19.600000000000001"/>
    <n v="36"/>
    <x v="1"/>
    <x v="6"/>
    <x v="1"/>
    <n v="58302"/>
    <s v="RENT"/>
    <n v="0.3"/>
    <n v="0.88"/>
    <n v="2381.36"/>
    <n v="0"/>
    <n v="8.2079148049853856"/>
    <n v="4858.5"/>
    <n v="542.94444444444446"/>
    <n v="0.1117514550672933"/>
    <n v="38"/>
    <n v="-19.599999999998545"/>
  </r>
  <r>
    <x v="239"/>
    <x v="206"/>
    <s v="B0240"/>
    <x v="2"/>
    <n v="20129"/>
    <n v="16"/>
    <n v="60"/>
    <x v="1"/>
    <x v="5"/>
    <x v="4"/>
    <n v="90815"/>
    <s v="RENT"/>
    <n v="0.12"/>
    <n v="0.89"/>
    <n v="2865.01"/>
    <n v="0"/>
    <n v="7.0258044474539352"/>
    <n v="7567.916666666667"/>
    <n v="335.48333333333335"/>
    <n v="4.4329681220062762E-2"/>
    <n v="21"/>
    <n v="-16"/>
  </r>
  <r>
    <x v="240"/>
    <x v="207"/>
    <s v="B0241"/>
    <x v="2"/>
    <n v="2591"/>
    <n v="7.6"/>
    <n v="36"/>
    <x v="0"/>
    <x v="0"/>
    <x v="1"/>
    <n v="114748"/>
    <s v="RENT"/>
    <n v="0.22"/>
    <n v="0.64"/>
    <n v="2787.92"/>
    <n v="0"/>
    <n v="0.92936669631840219"/>
    <n v="9562.3333333333339"/>
    <n v="71.972222222222229"/>
    <n v="7.5266380822904683E-3"/>
    <n v="55"/>
    <n v="-7.5999999999999091"/>
  </r>
  <r>
    <x v="241"/>
    <x v="208"/>
    <s v="B0242"/>
    <x v="6"/>
    <n v="12303"/>
    <n v="22.6"/>
    <n v="60"/>
    <x v="0"/>
    <x v="5"/>
    <x v="3"/>
    <n v="93344"/>
    <s v="OWN"/>
    <n v="0.14000000000000001"/>
    <n v="0.88"/>
    <n v="15083.48"/>
    <n v="0"/>
    <n v="0.81566057700212424"/>
    <n v="7778.666666666667"/>
    <n v="205.05"/>
    <n v="2.6360558793280767E-2"/>
    <n v="51"/>
    <n v="-22.600000000000364"/>
  </r>
  <r>
    <x v="242"/>
    <x v="209"/>
    <s v="B0243"/>
    <x v="9"/>
    <n v="31561"/>
    <n v="12.9"/>
    <n v="36"/>
    <x v="1"/>
    <x v="4"/>
    <x v="3"/>
    <n v="65618"/>
    <s v="RENT"/>
    <n v="0.49"/>
    <n v="0.52"/>
    <n v="12777.42"/>
    <n v="0"/>
    <n v="2.4700604660408754"/>
    <n v="5468.166666666667"/>
    <n v="876.69444444444446"/>
    <n v="0.16032694281040771"/>
    <n v="40"/>
    <n v="-12.900000000001455"/>
  </r>
  <r>
    <x v="243"/>
    <x v="210"/>
    <s v="B0244"/>
    <x v="1"/>
    <n v="7183"/>
    <n v="21.6"/>
    <n v="36"/>
    <x v="4"/>
    <x v="1"/>
    <x v="2"/>
    <n v="141603"/>
    <s v="OWN"/>
    <n v="0.15"/>
    <n v="0.52"/>
    <n v="0"/>
    <n v="0"/>
    <n v="0"/>
    <n v="11800.25"/>
    <n v="199.52777777777777"/>
    <n v="1.6908775473212668E-2"/>
    <n v="21"/>
    <n v="-21.600000000000364"/>
  </r>
  <r>
    <x v="244"/>
    <x v="211"/>
    <s v="B0245"/>
    <x v="0"/>
    <n v="27572"/>
    <n v="20.8"/>
    <n v="36"/>
    <x v="1"/>
    <x v="2"/>
    <x v="0"/>
    <n v="106234"/>
    <s v="MORTGAGE"/>
    <n v="0.16"/>
    <n v="0.78"/>
    <n v="3453.07"/>
    <n v="0"/>
    <n v="7.9847787620870703"/>
    <n v="8852.8333333333339"/>
    <n v="765.88888888888891"/>
    <n v="8.6513420060118848E-2"/>
    <n v="39"/>
    <n v="-20.799999999999272"/>
  </r>
  <r>
    <x v="245"/>
    <x v="94"/>
    <s v="B0246"/>
    <x v="4"/>
    <n v="35080"/>
    <n v="17.5"/>
    <n v="36"/>
    <x v="0"/>
    <x v="4"/>
    <x v="0"/>
    <n v="91114"/>
    <s v="RENT"/>
    <n v="0.46"/>
    <n v="0.53"/>
    <n v="41219"/>
    <n v="0"/>
    <n v="0.85106382978723405"/>
    <n v="7592.833333333333"/>
    <n v="974.44444444444446"/>
    <n v="0.12833739418018453"/>
    <n v="53"/>
    <n v="-17.5"/>
  </r>
  <r>
    <x v="246"/>
    <x v="173"/>
    <s v="B0247"/>
    <x v="1"/>
    <n v="21695"/>
    <n v="14.9"/>
    <n v="60"/>
    <x v="0"/>
    <x v="4"/>
    <x v="1"/>
    <n v="147652"/>
    <s v="RENT"/>
    <n v="0.48"/>
    <n v="0.65"/>
    <n v="24927.56"/>
    <n v="0"/>
    <n v="0.8703218445768458"/>
    <n v="12304.333333333334"/>
    <n v="361.58333333333331"/>
    <n v="2.938666594424728E-2"/>
    <n v="21"/>
    <n v="-14.900000000001455"/>
  </r>
  <r>
    <x v="247"/>
    <x v="147"/>
    <s v="B0248"/>
    <x v="2"/>
    <n v="8314"/>
    <n v="24.6"/>
    <n v="60"/>
    <x v="3"/>
    <x v="0"/>
    <x v="0"/>
    <n v="100130"/>
    <s v="RENT"/>
    <n v="0.41"/>
    <n v="0.8"/>
    <n v="902.38"/>
    <n v="4096.3"/>
    <n v="9.2134134178505729"/>
    <n v="8344.1666666666661"/>
    <n v="138.56666666666666"/>
    <n v="1.6606411664835716E-2"/>
    <n v="47"/>
    <n v="-24.600000000000364"/>
  </r>
  <r>
    <x v="248"/>
    <x v="212"/>
    <s v="B0249"/>
    <x v="6"/>
    <n v="20623"/>
    <n v="7.9"/>
    <n v="60"/>
    <x v="1"/>
    <x v="5"/>
    <x v="3"/>
    <n v="55525"/>
    <s v="OWN"/>
    <n v="0.1"/>
    <n v="0.65"/>
    <n v="6871.78"/>
    <n v="0"/>
    <n v="3.0011147039049564"/>
    <n v="4627.083333333333"/>
    <n v="343.71666666666664"/>
    <n v="7.4283656010805943E-2"/>
    <n v="40"/>
    <n v="-7.9000000000014552"/>
  </r>
  <r>
    <x v="249"/>
    <x v="213"/>
    <s v="B0250"/>
    <x v="8"/>
    <n v="3139"/>
    <n v="19.5"/>
    <n v="36"/>
    <x v="0"/>
    <x v="4"/>
    <x v="4"/>
    <n v="109818"/>
    <s v="RENT"/>
    <n v="0.1"/>
    <n v="0.57999999999999996"/>
    <n v="3751.1"/>
    <n v="0"/>
    <n v="0.83682119911492636"/>
    <n v="9151.5"/>
    <n v="87.194444444444443"/>
    <n v="9.5278855318193124E-3"/>
    <n v="46"/>
    <n v="-19.5"/>
  </r>
  <r>
    <x v="250"/>
    <x v="214"/>
    <s v="B0251"/>
    <x v="6"/>
    <n v="32290"/>
    <n v="8.8000000000000007"/>
    <n v="36"/>
    <x v="0"/>
    <x v="4"/>
    <x v="1"/>
    <n v="144589"/>
    <s v="RENT"/>
    <n v="0.25"/>
    <n v="0.63"/>
    <n v="35131.519999999997"/>
    <n v="0"/>
    <n v="0.91911764705882359"/>
    <n v="12049.083333333334"/>
    <n v="896.94444444444446"/>
    <n v="7.4440886466697553E-2"/>
    <n v="50"/>
    <n v="-8.7999999999992724"/>
  </r>
  <r>
    <x v="251"/>
    <x v="215"/>
    <s v="B0252"/>
    <x v="5"/>
    <n v="19088"/>
    <n v="11.8"/>
    <n v="60"/>
    <x v="1"/>
    <x v="0"/>
    <x v="0"/>
    <n v="44334"/>
    <s v="MORTGAGE"/>
    <n v="0.16"/>
    <n v="0.71"/>
    <n v="9337.7000000000007"/>
    <n v="0"/>
    <n v="2.0441864699015815"/>
    <n v="3694.5"/>
    <n v="318.13333333333333"/>
    <n v="8.6109983308521668E-2"/>
    <n v="36"/>
    <n v="-11.799999999999272"/>
  </r>
  <r>
    <x v="252"/>
    <x v="22"/>
    <s v="B0253"/>
    <x v="5"/>
    <n v="34130"/>
    <n v="11.2"/>
    <n v="60"/>
    <x v="0"/>
    <x v="4"/>
    <x v="3"/>
    <n v="124715"/>
    <s v="OWN"/>
    <n v="0.11"/>
    <n v="0.71"/>
    <n v="37952.559999999998"/>
    <n v="0"/>
    <n v="0.89928057553956842"/>
    <n v="10392.916666666666"/>
    <n v="568.83333333333337"/>
    <n v="5.4732790762939507E-2"/>
    <n v="33"/>
    <n v="-11.19999999999709"/>
  </r>
  <r>
    <x v="253"/>
    <x v="216"/>
    <s v="B0254"/>
    <x v="1"/>
    <n v="33088"/>
    <n v="23.9"/>
    <n v="36"/>
    <x v="0"/>
    <x v="3"/>
    <x v="2"/>
    <n v="92767"/>
    <s v="OWN"/>
    <n v="0.28999999999999998"/>
    <n v="0.85"/>
    <n v="40996.03"/>
    <n v="0"/>
    <n v="0.80710254139242266"/>
    <n v="7730.583333333333"/>
    <n v="919.11111111111109"/>
    <n v="0.11889285342129564"/>
    <n v="23"/>
    <n v="-23.900000000001455"/>
  </r>
  <r>
    <x v="254"/>
    <x v="217"/>
    <s v="B0255"/>
    <x v="7"/>
    <n v="27292"/>
    <n v="24.3"/>
    <n v="36"/>
    <x v="0"/>
    <x v="4"/>
    <x v="0"/>
    <n v="36644"/>
    <s v="MORTGAGE"/>
    <n v="0.48"/>
    <n v="0.84"/>
    <n v="33923.96"/>
    <n v="0"/>
    <n v="0.80450513442416516"/>
    <n v="3053.6666666666665"/>
    <n v="758.11111111111109"/>
    <n v="0.24826256231124696"/>
    <n v="50"/>
    <n v="-24.299999999999272"/>
  </r>
  <r>
    <x v="255"/>
    <x v="16"/>
    <s v="B0256"/>
    <x v="5"/>
    <n v="21670"/>
    <n v="8.6999999999999993"/>
    <n v="60"/>
    <x v="0"/>
    <x v="5"/>
    <x v="4"/>
    <n v="131154"/>
    <s v="OWN"/>
    <n v="0.23"/>
    <n v="0.71"/>
    <n v="23555.29"/>
    <n v="0"/>
    <n v="0.91996320147194111"/>
    <n v="10929.5"/>
    <n v="361.16666666666669"/>
    <n v="3.3045122527715513E-2"/>
    <n v="48"/>
    <n v="-8.7000000000007276"/>
  </r>
  <r>
    <x v="256"/>
    <x v="218"/>
    <s v="B0257"/>
    <x v="5"/>
    <n v="4738"/>
    <n v="5.4"/>
    <n v="36"/>
    <x v="0"/>
    <x v="1"/>
    <x v="4"/>
    <n v="143237"/>
    <s v="RENT"/>
    <n v="0.36"/>
    <n v="0.88"/>
    <n v="4993.8500000000004"/>
    <n v="0"/>
    <n v="0.94876698338956911"/>
    <n v="11936.416666666666"/>
    <n v="131.61111111111111"/>
    <n v="1.1026015159025486E-2"/>
    <n v="24"/>
    <n v="-5.3999999999996362"/>
  </r>
  <r>
    <x v="257"/>
    <x v="219"/>
    <s v="B0258"/>
    <x v="9"/>
    <n v="3469"/>
    <n v="19.399999999999999"/>
    <n v="36"/>
    <x v="1"/>
    <x v="1"/>
    <x v="0"/>
    <n v="62933"/>
    <s v="RENT"/>
    <n v="0.36"/>
    <n v="0.55000000000000004"/>
    <n v="690.49"/>
    <n v="0"/>
    <n v="5.0239684861475187"/>
    <n v="5244.416666666667"/>
    <n v="96.361111111111114"/>
    <n v="1.8374037998082616E-2"/>
    <n v="25"/>
    <n v="-19.400000000000091"/>
  </r>
  <r>
    <x v="258"/>
    <x v="220"/>
    <s v="B0259"/>
    <x v="8"/>
    <n v="23534"/>
    <n v="13.4"/>
    <n v="60"/>
    <x v="0"/>
    <x v="4"/>
    <x v="0"/>
    <n v="73469"/>
    <s v="MORTGAGE"/>
    <n v="0.2"/>
    <n v="0.61"/>
    <n v="26687.56"/>
    <n v="0"/>
    <n v="0.88183408299597266"/>
    <n v="6122.416666666667"/>
    <n v="392.23333333333335"/>
    <n v="6.4065115899222799E-2"/>
    <n v="52"/>
    <n v="-13.400000000001455"/>
  </r>
  <r>
    <x v="259"/>
    <x v="221"/>
    <s v="B0260"/>
    <x v="9"/>
    <n v="10017"/>
    <n v="6.8"/>
    <n v="36"/>
    <x v="0"/>
    <x v="5"/>
    <x v="3"/>
    <n v="63687"/>
    <s v="OWN"/>
    <n v="0.36"/>
    <n v="0.87"/>
    <n v="10698.16"/>
    <n v="0"/>
    <n v="0.93632923792502643"/>
    <n v="5307.25"/>
    <n v="278.25"/>
    <n v="5.2428282066983842E-2"/>
    <n v="55"/>
    <n v="-6.7999999999992724"/>
  </r>
  <r>
    <x v="260"/>
    <x v="48"/>
    <s v="B0261"/>
    <x v="8"/>
    <n v="3808"/>
    <n v="18.7"/>
    <n v="60"/>
    <x v="0"/>
    <x v="6"/>
    <x v="0"/>
    <n v="136609"/>
    <s v="OWN"/>
    <n v="0.18"/>
    <n v="0.67"/>
    <n v="4520.1000000000004"/>
    <n v="0"/>
    <n v="0.84245923762748609"/>
    <n v="11384.083333333334"/>
    <n v="63.466666666666669"/>
    <n v="5.5750353197812734E-3"/>
    <n v="37"/>
    <n v="-18.699999999999818"/>
  </r>
  <r>
    <x v="261"/>
    <x v="222"/>
    <s v="B0262"/>
    <x v="3"/>
    <n v="13713"/>
    <n v="15.9"/>
    <n v="36"/>
    <x v="0"/>
    <x v="0"/>
    <x v="2"/>
    <n v="82656"/>
    <s v="OWN"/>
    <n v="0.15"/>
    <n v="0.94"/>
    <n v="15893.37"/>
    <n v="0"/>
    <n v="0.86281260676621752"/>
    <n v="6888"/>
    <n v="380.91666666666669"/>
    <n v="5.5301490514905155E-2"/>
    <n v="37"/>
    <n v="-15.899999999999636"/>
  </r>
  <r>
    <x v="262"/>
    <x v="223"/>
    <s v="B0263"/>
    <x v="0"/>
    <n v="3719"/>
    <n v="24.6"/>
    <n v="60"/>
    <x v="0"/>
    <x v="4"/>
    <x v="3"/>
    <n v="47375"/>
    <s v="MORTGAGE"/>
    <n v="0.38"/>
    <n v="0.71"/>
    <n v="4633.87"/>
    <n v="0"/>
    <n v="0.80256891108296091"/>
    <n v="3947.9166666666665"/>
    <n v="61.983333333333334"/>
    <n v="1.5700263852242744E-2"/>
    <n v="33"/>
    <n v="-24.599999999999909"/>
  </r>
  <r>
    <x v="263"/>
    <x v="224"/>
    <s v="B0264"/>
    <x v="4"/>
    <n v="23890"/>
    <n v="9.5"/>
    <n v="36"/>
    <x v="0"/>
    <x v="0"/>
    <x v="1"/>
    <n v="144019"/>
    <s v="RENT"/>
    <n v="0.15"/>
    <n v="0.86"/>
    <n v="26159.55"/>
    <n v="0"/>
    <n v="0.91324200913242015"/>
    <n v="12001.583333333334"/>
    <n v="663.61111111111109"/>
    <n v="5.5293630238602773E-2"/>
    <n v="35"/>
    <n v="-9.5"/>
  </r>
  <r>
    <x v="264"/>
    <x v="225"/>
    <s v="B0265"/>
    <x v="5"/>
    <n v="12700"/>
    <n v="13.1"/>
    <n v="60"/>
    <x v="1"/>
    <x v="4"/>
    <x v="2"/>
    <n v="95206"/>
    <s v="MORTGAGE"/>
    <n v="0.5"/>
    <n v="0.68"/>
    <n v="1313.12"/>
    <n v="0"/>
    <n v="9.6716217862800065"/>
    <n v="7933.833333333333"/>
    <n v="211.66666666666666"/>
    <n v="2.6678990819906309E-2"/>
    <n v="28"/>
    <n v="-13.100000000000364"/>
  </r>
  <r>
    <x v="265"/>
    <x v="226"/>
    <s v="B0266"/>
    <x v="4"/>
    <n v="37509"/>
    <n v="15.9"/>
    <n v="60"/>
    <x v="0"/>
    <x v="4"/>
    <x v="3"/>
    <n v="126462"/>
    <s v="RENT"/>
    <n v="0.17"/>
    <n v="0.69"/>
    <n v="43472.93"/>
    <n v="0"/>
    <n v="0.86281278947611761"/>
    <n v="10538.5"/>
    <n v="625.15"/>
    <n v="5.9320586421217437E-2"/>
    <n v="24"/>
    <n v="-15.900000000001455"/>
  </r>
  <r>
    <x v="266"/>
    <x v="227"/>
    <s v="B0267"/>
    <x v="5"/>
    <n v="37766"/>
    <n v="20.8"/>
    <n v="60"/>
    <x v="0"/>
    <x v="1"/>
    <x v="3"/>
    <n v="66607"/>
    <s v="MORTGAGE"/>
    <n v="0.34"/>
    <n v="0.67"/>
    <n v="45621.33"/>
    <n v="0"/>
    <n v="0.82781453324574272"/>
    <n v="5550.583333333333"/>
    <n v="629.43333333333328"/>
    <n v="0.11339949254582851"/>
    <n v="51"/>
    <n v="-20.80000000000291"/>
  </r>
  <r>
    <x v="267"/>
    <x v="228"/>
    <s v="B0268"/>
    <x v="9"/>
    <n v="27705"/>
    <n v="16"/>
    <n v="60"/>
    <x v="0"/>
    <x v="0"/>
    <x v="4"/>
    <n v="113178"/>
    <s v="RENT"/>
    <n v="0.26"/>
    <n v="0.82"/>
    <n v="32137.8"/>
    <n v="0"/>
    <n v="0.86206896551724144"/>
    <n v="9431.5"/>
    <n v="461.75"/>
    <n v="4.895827811058686E-2"/>
    <n v="40"/>
    <n v="-16"/>
  </r>
  <r>
    <x v="268"/>
    <x v="229"/>
    <s v="B0269"/>
    <x v="0"/>
    <n v="19787"/>
    <n v="17.3"/>
    <n v="36"/>
    <x v="0"/>
    <x v="5"/>
    <x v="3"/>
    <n v="53993"/>
    <s v="OWN"/>
    <n v="0.15"/>
    <n v="0.75"/>
    <n v="23210.15"/>
    <n v="0"/>
    <n v="0.85251495574134584"/>
    <n v="4499.416666666667"/>
    <n v="549.63888888888891"/>
    <n v="0.12215781058038387"/>
    <n v="30"/>
    <n v="-17.299999999999272"/>
  </r>
  <r>
    <x v="269"/>
    <x v="230"/>
    <s v="B0270"/>
    <x v="9"/>
    <n v="27588"/>
    <n v="9.5"/>
    <n v="36"/>
    <x v="3"/>
    <x v="5"/>
    <x v="2"/>
    <n v="74386"/>
    <s v="OWN"/>
    <n v="0.11"/>
    <n v="0.92"/>
    <n v="7479.55"/>
    <n v="6127.76"/>
    <n v="3.6884571932803443"/>
    <n v="6198.833333333333"/>
    <n v="766.33333333333337"/>
    <n v="0.12362541338423898"/>
    <n v="48"/>
    <n v="-9.5"/>
  </r>
  <r>
    <x v="270"/>
    <x v="231"/>
    <s v="B0271"/>
    <x v="9"/>
    <n v="27123"/>
    <n v="21.9"/>
    <n v="60"/>
    <x v="0"/>
    <x v="5"/>
    <x v="0"/>
    <n v="76287"/>
    <s v="OWN"/>
    <n v="0.35"/>
    <n v="0.61"/>
    <n v="33062.94"/>
    <n v="0"/>
    <n v="0.82034447027396828"/>
    <n v="6357.25"/>
    <n v="452.05"/>
    <n v="7.1107790318140712E-2"/>
    <n v="21"/>
    <n v="-21.900000000001455"/>
  </r>
  <r>
    <x v="271"/>
    <x v="232"/>
    <s v="B0272"/>
    <x v="8"/>
    <n v="34062"/>
    <n v="13.6"/>
    <n v="36"/>
    <x v="3"/>
    <x v="1"/>
    <x v="2"/>
    <n v="116724"/>
    <s v="MORTGAGE"/>
    <n v="0.42"/>
    <n v="0.55000000000000004"/>
    <n v="12667.87"/>
    <n v="12334.49"/>
    <n v="2.6888498224247641"/>
    <n v="9727"/>
    <n v="946.16666666666663"/>
    <n v="9.7272197662862811E-2"/>
    <n v="31"/>
    <n v="-13.599999999998545"/>
  </r>
  <r>
    <x v="272"/>
    <x v="233"/>
    <s v="B0273"/>
    <x v="7"/>
    <n v="11177"/>
    <n v="7.8"/>
    <n v="36"/>
    <x v="0"/>
    <x v="4"/>
    <x v="1"/>
    <n v="128132"/>
    <s v="MORTGAGE"/>
    <n v="0.44"/>
    <n v="0.68"/>
    <n v="12048.81"/>
    <n v="0"/>
    <n v="0.92764347682468229"/>
    <n v="10677.666666666666"/>
    <n v="310.47222222222223"/>
    <n v="2.9076785398391244E-2"/>
    <n v="38"/>
    <n v="-7.7999999999992724"/>
  </r>
  <r>
    <x v="273"/>
    <x v="234"/>
    <s v="B0274"/>
    <x v="6"/>
    <n v="22727"/>
    <n v="18.3"/>
    <n v="36"/>
    <x v="1"/>
    <x v="2"/>
    <x v="3"/>
    <n v="123308"/>
    <s v="MORTGAGE"/>
    <n v="0.28999999999999998"/>
    <n v="0.78"/>
    <n v="9155.07"/>
    <n v="0"/>
    <n v="2.4824496153497462"/>
    <n v="10275.666666666666"/>
    <n v="631.30555555555554"/>
    <n v="6.1436943804673398E-2"/>
    <n v="26"/>
    <n v="-18.299999999999272"/>
  </r>
  <r>
    <x v="274"/>
    <x v="235"/>
    <s v="B0275"/>
    <x v="1"/>
    <n v="31220"/>
    <n v="9.3000000000000007"/>
    <n v="36"/>
    <x v="0"/>
    <x v="5"/>
    <x v="3"/>
    <n v="126393"/>
    <s v="OWN"/>
    <n v="0.41"/>
    <n v="0.89"/>
    <n v="34123.46"/>
    <n v="0"/>
    <n v="0.91491308325709064"/>
    <n v="10532.75"/>
    <n v="867.22222222222217"/>
    <n v="8.2335783363530146E-2"/>
    <n v="43"/>
    <n v="-9.2999999999992724"/>
  </r>
  <r>
    <x v="275"/>
    <x v="118"/>
    <s v="B0276"/>
    <x v="4"/>
    <n v="10882"/>
    <n v="7"/>
    <n v="36"/>
    <x v="1"/>
    <x v="5"/>
    <x v="3"/>
    <n v="106312"/>
    <s v="RENT"/>
    <n v="0.37"/>
    <n v="0.66"/>
    <n v="3592.5"/>
    <n v="0"/>
    <n v="3.029088378566458"/>
    <n v="8859.3333333333339"/>
    <n v="302.27777777777777"/>
    <n v="3.4119697995836154E-2"/>
    <n v="39"/>
    <n v="-7"/>
  </r>
  <r>
    <x v="276"/>
    <x v="236"/>
    <s v="B0277"/>
    <x v="3"/>
    <n v="2136"/>
    <n v="22.2"/>
    <n v="60"/>
    <x v="0"/>
    <x v="6"/>
    <x v="3"/>
    <n v="128371"/>
    <s v="OWN"/>
    <n v="0.39"/>
    <n v="0.79"/>
    <n v="2610.19"/>
    <n v="0"/>
    <n v="0.81833123259226337"/>
    <n v="10697.583333333334"/>
    <n v="35.6"/>
    <n v="3.3278544219488824E-3"/>
    <n v="29"/>
    <n v="-22.199999999999818"/>
  </r>
  <r>
    <x v="277"/>
    <x v="237"/>
    <s v="B0278"/>
    <x v="5"/>
    <n v="35832"/>
    <n v="14.2"/>
    <n v="60"/>
    <x v="0"/>
    <x v="4"/>
    <x v="4"/>
    <n v="105324"/>
    <s v="OWN"/>
    <n v="0.3"/>
    <n v="0.66"/>
    <n v="40920.14"/>
    <n v="0"/>
    <n v="0.87565682815356938"/>
    <n v="8777"/>
    <n v="597.20000000000005"/>
    <n v="6.8041472029167147E-2"/>
    <n v="26"/>
    <n v="-14.19999999999709"/>
  </r>
  <r>
    <x v="278"/>
    <x v="238"/>
    <s v="B0279"/>
    <x v="9"/>
    <n v="32966"/>
    <n v="20"/>
    <n v="60"/>
    <x v="1"/>
    <x v="0"/>
    <x v="4"/>
    <n v="101196"/>
    <s v="RENT"/>
    <n v="0.35"/>
    <n v="0.78"/>
    <n v="6322.07"/>
    <n v="0"/>
    <n v="5.2144313492258076"/>
    <n v="8433"/>
    <n v="549.43333333333328"/>
    <n v="6.5152772836871015E-2"/>
    <n v="55"/>
    <n v="-20"/>
  </r>
  <r>
    <x v="279"/>
    <x v="239"/>
    <s v="B0280"/>
    <x v="7"/>
    <n v="8009"/>
    <n v="10.8"/>
    <n v="60"/>
    <x v="1"/>
    <x v="1"/>
    <x v="0"/>
    <n v="100014"/>
    <s v="RENT"/>
    <n v="0.42"/>
    <n v="0.9"/>
    <n v="2353.41"/>
    <n v="0"/>
    <n v="3.4031469229755973"/>
    <n v="8334.5"/>
    <n v="133.48333333333332"/>
    <n v="1.601575779390885E-2"/>
    <n v="33"/>
    <n v="-10.800000000000182"/>
  </r>
  <r>
    <x v="280"/>
    <x v="240"/>
    <s v="B0281"/>
    <x v="9"/>
    <n v="13987"/>
    <n v="20.7"/>
    <n v="36"/>
    <x v="0"/>
    <x v="5"/>
    <x v="3"/>
    <n v="38210"/>
    <s v="RENT"/>
    <n v="0.26"/>
    <n v="0.6"/>
    <n v="16882.310000000001"/>
    <n v="0"/>
    <n v="0.8285003651751448"/>
    <n v="3184.1666666666665"/>
    <n v="388.52777777777777"/>
    <n v="0.12201866876035942"/>
    <n v="55"/>
    <n v="-20.700000000000728"/>
  </r>
  <r>
    <x v="281"/>
    <x v="241"/>
    <s v="B0282"/>
    <x v="0"/>
    <n v="38311"/>
    <n v="7.2"/>
    <n v="36"/>
    <x v="0"/>
    <x v="2"/>
    <x v="1"/>
    <n v="40922"/>
    <s v="RENT"/>
    <n v="0.42"/>
    <n v="0.68"/>
    <n v="41069.39"/>
    <n v="0"/>
    <n v="0.93283586632282589"/>
    <n v="3410.1666666666665"/>
    <n v="1064.1944444444443"/>
    <n v="0.31206522978674878"/>
    <n v="45"/>
    <n v="-7.1999999999970896"/>
  </r>
  <r>
    <x v="282"/>
    <x v="242"/>
    <s v="B0283"/>
    <x v="8"/>
    <n v="32575"/>
    <n v="12.1"/>
    <n v="60"/>
    <x v="0"/>
    <x v="3"/>
    <x v="0"/>
    <n v="66289"/>
    <s v="OWN"/>
    <n v="0.34"/>
    <n v="0.95"/>
    <n v="36516.57"/>
    <n v="0"/>
    <n v="0.89206078226952856"/>
    <n v="5524.083333333333"/>
    <n v="542.91666666666663"/>
    <n v="9.8281766205554469E-2"/>
    <n v="39"/>
    <n v="-12.099999999998545"/>
  </r>
  <r>
    <x v="283"/>
    <x v="243"/>
    <s v="B0284"/>
    <x v="3"/>
    <n v="2007"/>
    <n v="24.6"/>
    <n v="36"/>
    <x v="1"/>
    <x v="4"/>
    <x v="3"/>
    <n v="63340"/>
    <s v="MORTGAGE"/>
    <n v="0.17"/>
    <n v="0.89"/>
    <n v="182.76"/>
    <n v="0"/>
    <n v="10.981615233092581"/>
    <n v="5278.333333333333"/>
    <n v="55.75"/>
    <n v="1.0562046100410484E-2"/>
    <n v="43"/>
    <n v="-24.599999999999909"/>
  </r>
  <r>
    <x v="284"/>
    <x v="244"/>
    <s v="B0285"/>
    <x v="6"/>
    <n v="6445"/>
    <n v="20.9"/>
    <n v="36"/>
    <x v="0"/>
    <x v="4"/>
    <x v="4"/>
    <n v="69850"/>
    <s v="OWN"/>
    <n v="0.11"/>
    <n v="0.75"/>
    <n v="7792"/>
    <n v="0"/>
    <n v="0.82713039014373713"/>
    <n v="5820.833333333333"/>
    <n v="179.02777777777777"/>
    <n v="3.0756382724886663E-2"/>
    <n v="34"/>
    <n v="-20.899999999999636"/>
  </r>
  <r>
    <x v="285"/>
    <x v="245"/>
    <s v="B0286"/>
    <x v="0"/>
    <n v="11706"/>
    <n v="14.9"/>
    <n v="60"/>
    <x v="0"/>
    <x v="4"/>
    <x v="1"/>
    <n v="86984"/>
    <s v="RENT"/>
    <n v="0.25"/>
    <n v="0.73"/>
    <n v="13450.19"/>
    <n v="0"/>
    <n v="0.8703222779752553"/>
    <n v="7248.666666666667"/>
    <n v="195.1"/>
    <n v="2.6915294766853674E-2"/>
    <n v="24"/>
    <n v="-14.899999999999636"/>
  </r>
  <r>
    <x v="286"/>
    <x v="246"/>
    <s v="B0287"/>
    <x v="2"/>
    <n v="30257"/>
    <n v="11.8"/>
    <n v="36"/>
    <x v="1"/>
    <x v="4"/>
    <x v="0"/>
    <n v="133699"/>
    <s v="MORTGAGE"/>
    <n v="0.32"/>
    <n v="0.63"/>
    <n v="10757.13"/>
    <n v="0"/>
    <n v="2.812739085611125"/>
    <n v="11141.583333333334"/>
    <n v="840.47222222222217"/>
    <n v="7.5435617818133766E-2"/>
    <n v="40"/>
    <n v="-11.799999999999272"/>
  </r>
  <r>
    <x v="287"/>
    <x v="247"/>
    <s v="B0288"/>
    <x v="3"/>
    <n v="22736"/>
    <n v="22.4"/>
    <n v="60"/>
    <x v="3"/>
    <x v="6"/>
    <x v="1"/>
    <n v="143711"/>
    <s v="MORTGAGE"/>
    <n v="0.44"/>
    <n v="0.73"/>
    <n v="7219.33"/>
    <n v="8265.9599999999991"/>
    <n v="3.1493227210835353"/>
    <n v="11975.916666666666"/>
    <n v="378.93333333333334"/>
    <n v="3.1641280069027423E-2"/>
    <n v="29"/>
    <n v="-22.400000000001455"/>
  </r>
  <r>
    <x v="288"/>
    <x v="248"/>
    <s v="B0289"/>
    <x v="9"/>
    <n v="14281"/>
    <n v="15.9"/>
    <n v="60"/>
    <x v="1"/>
    <x v="1"/>
    <x v="3"/>
    <n v="114178"/>
    <s v="OWN"/>
    <n v="0.15"/>
    <n v="0.88"/>
    <n v="6915.78"/>
    <n v="0"/>
    <n v="2.064987608049996"/>
    <n v="9514.8333333333339"/>
    <n v="238.01666666666668"/>
    <n v="2.5015326945646271E-2"/>
    <n v="32"/>
    <n v="-15.899999999999636"/>
  </r>
  <r>
    <x v="289"/>
    <x v="225"/>
    <s v="B0290"/>
    <x v="0"/>
    <n v="2435"/>
    <n v="20.2"/>
    <n v="36"/>
    <x v="1"/>
    <x v="5"/>
    <x v="2"/>
    <n v="41094"/>
    <s v="OWN"/>
    <n v="0.42"/>
    <n v="0.81"/>
    <n v="407.08"/>
    <n v="0"/>
    <n v="5.9816252333693622"/>
    <n v="3424.5"/>
    <n v="67.638888888888886"/>
    <n v="1.9751464122905207E-2"/>
    <n v="28"/>
    <n v="-20.199999999999818"/>
  </r>
  <r>
    <x v="290"/>
    <x v="249"/>
    <s v="B0291"/>
    <x v="6"/>
    <n v="34339"/>
    <n v="20.100000000000001"/>
    <n v="36"/>
    <x v="1"/>
    <x v="0"/>
    <x v="1"/>
    <n v="117959"/>
    <s v="OWN"/>
    <n v="0.45"/>
    <n v="0.63"/>
    <n v="2002.15"/>
    <n v="0"/>
    <n v="17.151062607696726"/>
    <n v="9829.9166666666661"/>
    <n v="953.86111111111109"/>
    <n v="9.7036540945017624E-2"/>
    <n v="54"/>
    <n v="-20.099999999998545"/>
  </r>
  <r>
    <x v="291"/>
    <x v="250"/>
    <s v="B0292"/>
    <x v="7"/>
    <n v="36150"/>
    <n v="5.4"/>
    <n v="60"/>
    <x v="0"/>
    <x v="4"/>
    <x v="1"/>
    <n v="63418"/>
    <s v="MORTGAGE"/>
    <n v="0.16"/>
    <n v="0.59"/>
    <n v="38102.1"/>
    <n v="0"/>
    <n v="0.94876660341555985"/>
    <n v="5284.833333333333"/>
    <n v="602.5"/>
    <n v="0.11400548740105333"/>
    <n v="37"/>
    <n v="-5.4000000000014552"/>
  </r>
  <r>
    <x v="292"/>
    <x v="251"/>
    <s v="B0293"/>
    <x v="7"/>
    <n v="26821"/>
    <n v="7.5"/>
    <n v="60"/>
    <x v="0"/>
    <x v="4"/>
    <x v="4"/>
    <n v="35741"/>
    <s v="MORTGAGE"/>
    <n v="0.44"/>
    <n v="0.62"/>
    <n v="28832.57"/>
    <n v="0"/>
    <n v="0.93023271945580988"/>
    <n v="2978.4166666666665"/>
    <n v="447.01666666666665"/>
    <n v="0.15008533616854594"/>
    <n v="51"/>
    <n v="-7.5"/>
  </r>
  <r>
    <x v="293"/>
    <x v="252"/>
    <s v="B0294"/>
    <x v="4"/>
    <n v="27660"/>
    <n v="18.2"/>
    <n v="36"/>
    <x v="1"/>
    <x v="6"/>
    <x v="3"/>
    <n v="141585"/>
    <s v="MORTGAGE"/>
    <n v="0.5"/>
    <n v="0.57999999999999996"/>
    <n v="8174.19"/>
    <n v="0"/>
    <n v="3.3838215162603267"/>
    <n v="11798.75"/>
    <n v="768.33333333333337"/>
    <n v="6.5119892643994773E-2"/>
    <n v="46"/>
    <n v="-18.200000000000728"/>
  </r>
  <r>
    <x v="294"/>
    <x v="222"/>
    <s v="B0295"/>
    <x v="6"/>
    <n v="6084"/>
    <n v="8.1999999999999993"/>
    <n v="60"/>
    <x v="0"/>
    <x v="0"/>
    <x v="1"/>
    <n v="102374"/>
    <s v="RENT"/>
    <n v="0.39"/>
    <n v="0.54"/>
    <n v="6582.89"/>
    <n v="0"/>
    <n v="0.92421413695200738"/>
    <n v="8531.1666666666661"/>
    <n v="101.4"/>
    <n v="1.1885830386621605E-2"/>
    <n v="37"/>
    <n v="-8.1999999999998181"/>
  </r>
  <r>
    <x v="295"/>
    <x v="253"/>
    <s v="B0296"/>
    <x v="7"/>
    <n v="17661"/>
    <n v="10.1"/>
    <n v="60"/>
    <x v="3"/>
    <x v="6"/>
    <x v="3"/>
    <n v="147275"/>
    <s v="RENT"/>
    <n v="0.41"/>
    <n v="0.69"/>
    <n v="5510.89"/>
    <n v="3016.27"/>
    <n v="3.2047455129752178"/>
    <n v="12272.916666666666"/>
    <n v="294.35000000000002"/>
    <n v="2.398370395518588E-2"/>
    <n v="46"/>
    <n v="-10.099999999998545"/>
  </r>
  <r>
    <x v="296"/>
    <x v="120"/>
    <s v="B0297"/>
    <x v="0"/>
    <n v="14507"/>
    <n v="23.9"/>
    <n v="60"/>
    <x v="0"/>
    <x v="1"/>
    <x v="4"/>
    <n v="98798"/>
    <s v="OWN"/>
    <n v="0.5"/>
    <n v="0.55000000000000004"/>
    <n v="17974.169999999998"/>
    <n v="0"/>
    <n v="0.80710263672814941"/>
    <n v="8233.1666666666661"/>
    <n v="241.78333333333333"/>
    <n v="2.9366991234640379E-2"/>
    <n v="34"/>
    <n v="-23.899999999999636"/>
  </r>
  <r>
    <x v="297"/>
    <x v="254"/>
    <s v="B0298"/>
    <x v="4"/>
    <n v="8059"/>
    <n v="16.2"/>
    <n v="36"/>
    <x v="0"/>
    <x v="1"/>
    <x v="3"/>
    <n v="146026"/>
    <s v="MORTGAGE"/>
    <n v="0.34"/>
    <n v="0.57999999999999996"/>
    <n v="9364.56"/>
    <n v="0"/>
    <n v="0.86058501413841126"/>
    <n v="12168.833333333334"/>
    <n v="223.86111111111111"/>
    <n v="1.8396267331388473E-2"/>
    <n v="28"/>
    <n v="-16.199999999999818"/>
  </r>
  <r>
    <x v="298"/>
    <x v="255"/>
    <s v="B0299"/>
    <x v="7"/>
    <n v="19271"/>
    <n v="20"/>
    <n v="60"/>
    <x v="3"/>
    <x v="4"/>
    <x v="4"/>
    <n v="100532"/>
    <s v="OWN"/>
    <n v="0.22"/>
    <n v="0.75"/>
    <n v="6496.68"/>
    <n v="2294.8000000000002"/>
    <n v="2.9662843175283373"/>
    <n v="8377.6666666666661"/>
    <n v="321.18333333333334"/>
    <n v="3.8338041618589107E-2"/>
    <n v="21"/>
    <n v="-20"/>
  </r>
  <r>
    <x v="299"/>
    <x v="256"/>
    <s v="B0300"/>
    <x v="3"/>
    <n v="8491"/>
    <n v="16.2"/>
    <n v="36"/>
    <x v="1"/>
    <x v="1"/>
    <x v="4"/>
    <n v="140130"/>
    <s v="MORTGAGE"/>
    <n v="0.44"/>
    <n v="0.56999999999999995"/>
    <n v="1164.82"/>
    <n v="0"/>
    <n v="7.2895382977627445"/>
    <n v="11677.5"/>
    <n v="235.86111111111111"/>
    <n v="2.0197911463165158E-2"/>
    <n v="23"/>
    <n v="-16.200000000000728"/>
  </r>
  <r>
    <x v="300"/>
    <x v="257"/>
    <s v="B0301"/>
    <x v="8"/>
    <n v="15859"/>
    <n v="16.100000000000001"/>
    <n v="60"/>
    <x v="0"/>
    <x v="5"/>
    <x v="0"/>
    <n v="52164"/>
    <s v="OWN"/>
    <n v="0.35"/>
    <n v="0.53"/>
    <n v="18412.3"/>
    <n v="0"/>
    <n v="0.86132639594184324"/>
    <n v="4347"/>
    <n v="264.31666666666666"/>
    <n v="6.0804386166705006E-2"/>
    <n v="41"/>
    <n v="-16.100000000000364"/>
  </r>
  <r>
    <x v="301"/>
    <x v="98"/>
    <s v="B0302"/>
    <x v="2"/>
    <n v="9073"/>
    <n v="6.9"/>
    <n v="36"/>
    <x v="1"/>
    <x v="1"/>
    <x v="3"/>
    <n v="65595"/>
    <s v="RENT"/>
    <n v="0.33"/>
    <n v="0.64"/>
    <n v="1522.35"/>
    <n v="0"/>
    <n v="5.9598646828915829"/>
    <n v="5466.25"/>
    <n v="252.02777777777777"/>
    <n v="4.6106156465177732E-2"/>
    <n v="36"/>
    <n v="-6.8999999999996362"/>
  </r>
  <r>
    <x v="302"/>
    <x v="216"/>
    <s v="B0303"/>
    <x v="6"/>
    <n v="10077"/>
    <n v="11.9"/>
    <n v="60"/>
    <x v="1"/>
    <x v="4"/>
    <x v="2"/>
    <n v="60257"/>
    <s v="MORTGAGE"/>
    <n v="0.2"/>
    <n v="0.6"/>
    <n v="2828.27"/>
    <n v="0"/>
    <n v="3.5629554462622028"/>
    <n v="5021.416666666667"/>
    <n v="167.95"/>
    <n v="3.344673647874935E-2"/>
    <n v="23"/>
    <n v="-11.899999999999636"/>
  </r>
  <r>
    <x v="303"/>
    <x v="258"/>
    <s v="B0304"/>
    <x v="0"/>
    <n v="21953"/>
    <n v="10.6"/>
    <n v="36"/>
    <x v="0"/>
    <x v="5"/>
    <x v="0"/>
    <n v="44211"/>
    <s v="RENT"/>
    <n v="0.4"/>
    <n v="0.73"/>
    <n v="24280.02"/>
    <n v="0"/>
    <n v="0.90415905752960668"/>
    <n v="3684.25"/>
    <n v="609.80555555555554"/>
    <n v="0.16551687739853579"/>
    <n v="47"/>
    <n v="-10.599999999998545"/>
  </r>
  <r>
    <x v="304"/>
    <x v="63"/>
    <s v="B0305"/>
    <x v="5"/>
    <n v="12383"/>
    <n v="12.8"/>
    <n v="36"/>
    <x v="0"/>
    <x v="1"/>
    <x v="4"/>
    <n v="125989"/>
    <s v="MORTGAGE"/>
    <n v="0.13"/>
    <n v="0.55000000000000004"/>
    <n v="13968.02"/>
    <n v="0"/>
    <n v="0.88652507656775981"/>
    <n v="10499.083333333334"/>
    <n v="343.97222222222223"/>
    <n v="3.2762119444290111E-2"/>
    <n v="21"/>
    <n v="-12.799999999999272"/>
  </r>
  <r>
    <x v="305"/>
    <x v="259"/>
    <s v="B0306"/>
    <x v="9"/>
    <n v="3353"/>
    <n v="21"/>
    <n v="36"/>
    <x v="1"/>
    <x v="0"/>
    <x v="2"/>
    <n v="35232"/>
    <s v="OWN"/>
    <n v="0.47"/>
    <n v="0.84"/>
    <n v="666.48"/>
    <n v="0"/>
    <n v="5.0309086544232384"/>
    <n v="2936"/>
    <n v="93.138888888888886"/>
    <n v="3.1723054798667875E-2"/>
    <n v="23"/>
    <n v="-21"/>
  </r>
  <r>
    <x v="306"/>
    <x v="260"/>
    <s v="B0307"/>
    <x v="0"/>
    <n v="24821"/>
    <n v="12.4"/>
    <n v="60"/>
    <x v="3"/>
    <x v="4"/>
    <x v="1"/>
    <n v="97753"/>
    <s v="MORTGAGE"/>
    <n v="0.23"/>
    <n v="0.91"/>
    <n v="8889.73"/>
    <n v="5061.28"/>
    <n v="2.7920982976985802"/>
    <n v="8146.083333333333"/>
    <n v="413.68333333333334"/>
    <n v="5.0783096170961509E-2"/>
    <n v="56"/>
    <n v="-12.400000000001455"/>
  </r>
  <r>
    <x v="307"/>
    <x v="261"/>
    <s v="B0308"/>
    <x v="7"/>
    <n v="38567"/>
    <n v="14"/>
    <n v="60"/>
    <x v="0"/>
    <x v="3"/>
    <x v="1"/>
    <n v="82691"/>
    <s v="RENT"/>
    <n v="0.15"/>
    <n v="0.83"/>
    <n v="43966.38"/>
    <n v="0"/>
    <n v="0.87719298245614041"/>
    <n v="6890.916666666667"/>
    <n v="642.7833333333333"/>
    <n v="9.3279800703825078E-2"/>
    <n v="31"/>
    <n v="-14"/>
  </r>
  <r>
    <x v="308"/>
    <x v="262"/>
    <s v="B0309"/>
    <x v="0"/>
    <n v="25860"/>
    <n v="12.9"/>
    <n v="60"/>
    <x v="3"/>
    <x v="0"/>
    <x v="0"/>
    <n v="119765"/>
    <s v="MORTGAGE"/>
    <n v="0.28000000000000003"/>
    <n v="0.74"/>
    <n v="6261.43"/>
    <n v="5898.18"/>
    <n v="4.1300469701010787"/>
    <n v="9980.4166666666661"/>
    <n v="431"/>
    <n v="4.318456978249071E-2"/>
    <n v="27"/>
    <n v="-12.900000000001455"/>
  </r>
  <r>
    <x v="309"/>
    <x v="263"/>
    <s v="B0310"/>
    <x v="5"/>
    <n v="22195"/>
    <n v="6.9"/>
    <n v="36"/>
    <x v="3"/>
    <x v="4"/>
    <x v="2"/>
    <n v="109768"/>
    <s v="OWN"/>
    <n v="0.12"/>
    <n v="0.89"/>
    <n v="7543.49"/>
    <n v="5682.73"/>
    <n v="2.9422720783085814"/>
    <n v="9147.3333333333339"/>
    <n v="616.52777777777783"/>
    <n v="6.7399727910988028E-2"/>
    <n v="23"/>
    <n v="-6.9000000000014552"/>
  </r>
  <r>
    <x v="310"/>
    <x v="148"/>
    <s v="B0311"/>
    <x v="9"/>
    <n v="12939"/>
    <n v="13.8"/>
    <n v="60"/>
    <x v="0"/>
    <x v="4"/>
    <x v="3"/>
    <n v="55613"/>
    <s v="MORTGAGE"/>
    <n v="0.37"/>
    <n v="0.81"/>
    <n v="14724.58"/>
    <n v="0"/>
    <n v="0.87873474150026687"/>
    <n v="4634.416666666667"/>
    <n v="215.65"/>
    <n v="4.6532285616672359E-2"/>
    <n v="27"/>
    <n v="-13.799999999999272"/>
  </r>
  <r>
    <x v="311"/>
    <x v="264"/>
    <s v="B0312"/>
    <x v="4"/>
    <n v="26338"/>
    <n v="8.9"/>
    <n v="36"/>
    <x v="1"/>
    <x v="1"/>
    <x v="2"/>
    <n v="44026"/>
    <s v="RENT"/>
    <n v="0.46"/>
    <n v="0.5"/>
    <n v="8198.4599999999991"/>
    <n v="0"/>
    <n v="3.2125545529282333"/>
    <n v="3668.8333333333335"/>
    <n v="731.61111111111109"/>
    <n v="0.1994124683898908"/>
    <n v="54"/>
    <n v="-8.9000000000014552"/>
  </r>
  <r>
    <x v="312"/>
    <x v="265"/>
    <s v="B0313"/>
    <x v="7"/>
    <n v="22730"/>
    <n v="8.6999999999999993"/>
    <n v="60"/>
    <x v="0"/>
    <x v="0"/>
    <x v="0"/>
    <n v="83535"/>
    <s v="OWN"/>
    <n v="0.43"/>
    <n v="0.68"/>
    <n v="24707.51"/>
    <n v="0"/>
    <n v="0.91996320147194122"/>
    <n v="6961.25"/>
    <n v="378.83333333333331"/>
    <n v="5.4420302867061711E-2"/>
    <n v="27"/>
    <n v="-8.7000000000007276"/>
  </r>
  <r>
    <x v="313"/>
    <x v="266"/>
    <s v="B0314"/>
    <x v="1"/>
    <n v="22427"/>
    <n v="6.9"/>
    <n v="36"/>
    <x v="0"/>
    <x v="5"/>
    <x v="3"/>
    <n v="124090"/>
    <s v="RENT"/>
    <n v="0.15"/>
    <n v="0.88"/>
    <n v="23974.46"/>
    <n v="0"/>
    <n v="0.93545381209837475"/>
    <n v="10340.833333333334"/>
    <n v="622.97222222222217"/>
    <n v="6.024390899078625E-2"/>
    <n v="29"/>
    <n v="-6.9000000000014552"/>
  </r>
  <r>
    <x v="314"/>
    <x v="267"/>
    <s v="B0315"/>
    <x v="7"/>
    <n v="36196"/>
    <n v="12.1"/>
    <n v="36"/>
    <x v="1"/>
    <x v="0"/>
    <x v="3"/>
    <n v="60908"/>
    <s v="MORTGAGE"/>
    <n v="0.15"/>
    <n v="0.66"/>
    <n v="14402.05"/>
    <n v="0"/>
    <n v="2.513253321575748"/>
    <n v="5075.666666666667"/>
    <n v="1005.4444444444445"/>
    <n v="0.19809111008953392"/>
    <n v="25"/>
    <n v="-12.099999999998545"/>
  </r>
  <r>
    <x v="315"/>
    <x v="268"/>
    <s v="B0316"/>
    <x v="2"/>
    <n v="28083"/>
    <n v="20.100000000000001"/>
    <n v="36"/>
    <x v="3"/>
    <x v="0"/>
    <x v="1"/>
    <n v="82113"/>
    <s v="RENT"/>
    <n v="0.43"/>
    <n v="0.52"/>
    <n v="5611.04"/>
    <n v="8802.11"/>
    <n v="5.0049545182354791"/>
    <n v="6842.75"/>
    <n v="780.08333333333337"/>
    <n v="0.11400143704407342"/>
    <n v="34"/>
    <n v="-20.099999999998545"/>
  </r>
  <r>
    <x v="316"/>
    <x v="269"/>
    <s v="B0317"/>
    <x v="1"/>
    <n v="22510"/>
    <n v="10.5"/>
    <n v="60"/>
    <x v="1"/>
    <x v="1"/>
    <x v="2"/>
    <n v="49610"/>
    <s v="MORTGAGE"/>
    <n v="0.47"/>
    <n v="0.84"/>
    <n v="9547.33"/>
    <n v="0"/>
    <n v="2.3577272389243902"/>
    <n v="4134.166666666667"/>
    <n v="375.16666666666669"/>
    <n v="9.0747833098165684E-2"/>
    <n v="47"/>
    <n v="-10.5"/>
  </r>
  <r>
    <x v="317"/>
    <x v="270"/>
    <s v="B0318"/>
    <x v="2"/>
    <n v="8813"/>
    <n v="11.2"/>
    <n v="60"/>
    <x v="0"/>
    <x v="4"/>
    <x v="3"/>
    <n v="76646"/>
    <s v="OWN"/>
    <n v="0.28000000000000003"/>
    <n v="0.86"/>
    <n v="9800.06"/>
    <n v="0"/>
    <n v="0.89928020848851953"/>
    <n v="6387.166666666667"/>
    <n v="146.88333333333333"/>
    <n v="2.2996633875218535E-2"/>
    <n v="44"/>
    <n v="-11.200000000000728"/>
  </r>
  <r>
    <x v="318"/>
    <x v="271"/>
    <s v="B0319"/>
    <x v="5"/>
    <n v="32598"/>
    <n v="17.899999999999999"/>
    <n v="60"/>
    <x v="0"/>
    <x v="3"/>
    <x v="0"/>
    <n v="135141"/>
    <s v="RENT"/>
    <n v="0.3"/>
    <n v="0.56999999999999995"/>
    <n v="38433.040000000001"/>
    <n v="0"/>
    <n v="0.84817646483338294"/>
    <n v="11261.75"/>
    <n v="543.29999999999995"/>
    <n v="4.8242946256132478E-2"/>
    <n v="35"/>
    <n v="-17.900000000001455"/>
  </r>
  <r>
    <x v="319"/>
    <x v="272"/>
    <s v="B0320"/>
    <x v="6"/>
    <n v="28570"/>
    <n v="8.9"/>
    <n v="36"/>
    <x v="0"/>
    <x v="0"/>
    <x v="1"/>
    <n v="93185"/>
    <s v="RENT"/>
    <n v="0.23"/>
    <n v="0.74"/>
    <n v="31112.73"/>
    <n v="0"/>
    <n v="0.91827364554637281"/>
    <n v="7765.416666666667"/>
    <n v="793.61111111111109"/>
    <n v="0.10219813632380031"/>
    <n v="34"/>
    <n v="-8.9000000000014552"/>
  </r>
  <r>
    <x v="320"/>
    <x v="273"/>
    <s v="B0321"/>
    <x v="9"/>
    <n v="28082"/>
    <n v="22.9"/>
    <n v="36"/>
    <x v="0"/>
    <x v="4"/>
    <x v="3"/>
    <n v="102567"/>
    <s v="MORTGAGE"/>
    <n v="0.46"/>
    <n v="0.59"/>
    <n v="34512.78"/>
    <n v="0"/>
    <n v="0.81366960297026203"/>
    <n v="8547.25"/>
    <n v="780.05555555555554"/>
    <n v="9.1263921794209307E-2"/>
    <n v="52"/>
    <n v="-22.900000000001455"/>
  </r>
  <r>
    <x v="321"/>
    <x v="274"/>
    <s v="B0322"/>
    <x v="8"/>
    <n v="30241"/>
    <n v="15.4"/>
    <n v="60"/>
    <x v="0"/>
    <x v="0"/>
    <x v="2"/>
    <n v="77574"/>
    <s v="RENT"/>
    <n v="0.36"/>
    <n v="0.82"/>
    <n v="34898.11"/>
    <n v="0"/>
    <n v="0.86655122584002398"/>
    <n v="6464.5"/>
    <n v="504.01666666666665"/>
    <n v="7.7966844561322093E-2"/>
    <n v="29"/>
    <n v="-15.400000000001455"/>
  </r>
  <r>
    <x v="322"/>
    <x v="275"/>
    <s v="B0323"/>
    <x v="4"/>
    <n v="31678"/>
    <n v="14"/>
    <n v="60"/>
    <x v="1"/>
    <x v="4"/>
    <x v="1"/>
    <n v="121051"/>
    <s v="RENT"/>
    <n v="0.22"/>
    <n v="0.62"/>
    <n v="5497.96"/>
    <n v="0"/>
    <n v="5.7617734577916169"/>
    <n v="10087.583333333334"/>
    <n v="527.9666666666667"/>
    <n v="5.2338270646256534E-2"/>
    <n v="20"/>
    <n v="-14"/>
  </r>
  <r>
    <x v="323"/>
    <x v="276"/>
    <s v="B0324"/>
    <x v="8"/>
    <n v="12745"/>
    <n v="16.2"/>
    <n v="60"/>
    <x v="0"/>
    <x v="3"/>
    <x v="2"/>
    <n v="132020"/>
    <s v="OWN"/>
    <n v="0.22"/>
    <n v="0.64"/>
    <n v="14809.69"/>
    <n v="0"/>
    <n v="0.86058519793459554"/>
    <n v="11001.666666666666"/>
    <n v="212.41666666666666"/>
    <n v="1.9307680654446296E-2"/>
    <n v="32"/>
    <n v="-16.200000000000728"/>
  </r>
  <r>
    <x v="324"/>
    <x v="277"/>
    <s v="B0325"/>
    <x v="3"/>
    <n v="27029"/>
    <n v="8.3000000000000007"/>
    <n v="36"/>
    <x v="1"/>
    <x v="2"/>
    <x v="2"/>
    <n v="66182"/>
    <s v="MORTGAGE"/>
    <n v="0.46"/>
    <n v="0.88"/>
    <n v="7993.68"/>
    <n v="0"/>
    <n v="3.3812962240169733"/>
    <n v="5515.166666666667"/>
    <n v="750.80555555555554"/>
    <n v="0.13613469926364671"/>
    <n v="52"/>
    <n v="-8.2999999999992724"/>
  </r>
  <r>
    <x v="325"/>
    <x v="278"/>
    <s v="B0326"/>
    <x v="3"/>
    <n v="14025"/>
    <n v="17.3"/>
    <n v="36"/>
    <x v="0"/>
    <x v="0"/>
    <x v="2"/>
    <n v="146136"/>
    <s v="MORTGAGE"/>
    <n v="0.11"/>
    <n v="0.71"/>
    <n v="16451.32"/>
    <n v="0"/>
    <n v="0.85251517811336719"/>
    <n v="12178"/>
    <n v="389.58333333333331"/>
    <n v="3.1990748344008321E-2"/>
    <n v="30"/>
    <n v="-17.299999999999272"/>
  </r>
  <r>
    <x v="326"/>
    <x v="122"/>
    <s v="B0327"/>
    <x v="5"/>
    <n v="37124"/>
    <n v="12.3"/>
    <n v="36"/>
    <x v="1"/>
    <x v="5"/>
    <x v="1"/>
    <n v="30570"/>
    <s v="OWN"/>
    <n v="0.23"/>
    <n v="0.8"/>
    <n v="5431.36"/>
    <n v="0"/>
    <n v="6.8351204854769341"/>
    <n v="2547.5"/>
    <n v="1031.2222222222222"/>
    <n v="0.40479773198124519"/>
    <n v="23"/>
    <n v="-12.30000000000291"/>
  </r>
  <r>
    <x v="327"/>
    <x v="275"/>
    <s v="B0328"/>
    <x v="6"/>
    <n v="15288"/>
    <n v="22.9"/>
    <n v="36"/>
    <x v="0"/>
    <x v="1"/>
    <x v="3"/>
    <n v="127790"/>
    <s v="OWN"/>
    <n v="0.32"/>
    <n v="0.68"/>
    <n v="18788.95"/>
    <n v="0"/>
    <n v="0.8136697367335588"/>
    <n v="10649.166666666666"/>
    <n v="424.66666666666669"/>
    <n v="3.9877924720244158E-2"/>
    <n v="20"/>
    <n v="-22.899999999999636"/>
  </r>
  <r>
    <x v="328"/>
    <x v="279"/>
    <s v="B0329"/>
    <x v="3"/>
    <n v="24650"/>
    <n v="8.4"/>
    <n v="36"/>
    <x v="0"/>
    <x v="0"/>
    <x v="4"/>
    <n v="49288"/>
    <s v="MORTGAGE"/>
    <n v="0.16"/>
    <n v="0.63"/>
    <n v="26720.6"/>
    <n v="0"/>
    <n v="0.92250922509225097"/>
    <n v="4107.333333333333"/>
    <n v="684.72222222222217"/>
    <n v="0.16670724449494129"/>
    <n v="35"/>
    <n v="-8.4000000000014552"/>
  </r>
  <r>
    <x v="329"/>
    <x v="280"/>
    <s v="B0330"/>
    <x v="7"/>
    <n v="7540"/>
    <n v="15.1"/>
    <n v="60"/>
    <x v="0"/>
    <x v="0"/>
    <x v="3"/>
    <n v="108824"/>
    <s v="OWN"/>
    <n v="0.14000000000000001"/>
    <n v="0.78"/>
    <n v="8678.5400000000009"/>
    <n v="0"/>
    <n v="0.86880973066898337"/>
    <n v="9068.6666666666661"/>
    <n v="125.66666666666667"/>
    <n v="1.3857237374108653E-2"/>
    <n v="39"/>
    <n v="-15.100000000000364"/>
  </r>
  <r>
    <x v="330"/>
    <x v="281"/>
    <s v="B0331"/>
    <x v="0"/>
    <n v="33232"/>
    <n v="17"/>
    <n v="36"/>
    <x v="0"/>
    <x v="2"/>
    <x v="1"/>
    <n v="59877"/>
    <s v="OWN"/>
    <n v="0.43"/>
    <n v="0.56999999999999995"/>
    <n v="38881.440000000002"/>
    <n v="0"/>
    <n v="0.85470085470085466"/>
    <n v="4989.75"/>
    <n v="923.11111111111109"/>
    <n v="0.1850014752464775"/>
    <n v="30"/>
    <n v="-17"/>
  </r>
  <r>
    <x v="331"/>
    <x v="282"/>
    <s v="B0332"/>
    <x v="2"/>
    <n v="17422"/>
    <n v="5.7"/>
    <n v="36"/>
    <x v="3"/>
    <x v="3"/>
    <x v="4"/>
    <n v="114425"/>
    <s v="OWN"/>
    <n v="0.46"/>
    <n v="0.67"/>
    <n v="4227.59"/>
    <n v="6267.26"/>
    <n v="4.1210240349702785"/>
    <n v="9535.4166666666661"/>
    <n v="483.94444444444446"/>
    <n v="5.0752312286068024E-2"/>
    <n v="38"/>
    <n v="-5.7000000000007276"/>
  </r>
  <r>
    <x v="332"/>
    <x v="283"/>
    <s v="B0333"/>
    <x v="3"/>
    <n v="4342"/>
    <n v="12.3"/>
    <n v="36"/>
    <x v="0"/>
    <x v="3"/>
    <x v="4"/>
    <n v="30917"/>
    <s v="MORTGAGE"/>
    <n v="0.43"/>
    <n v="0.59"/>
    <n v="4876.07"/>
    <n v="0"/>
    <n v="0.89047121965025122"/>
    <n v="2576.4166666666665"/>
    <n v="120.61111111111111"/>
    <n v="4.6813511444620544E-2"/>
    <n v="40"/>
    <n v="-12.300000000000182"/>
  </r>
  <r>
    <x v="333"/>
    <x v="170"/>
    <s v="B0334"/>
    <x v="5"/>
    <n v="36612"/>
    <n v="19.7"/>
    <n v="36"/>
    <x v="1"/>
    <x v="6"/>
    <x v="4"/>
    <n v="105602"/>
    <s v="OWN"/>
    <n v="0.46"/>
    <n v="0.81"/>
    <n v="7072.66"/>
    <n v="0"/>
    <n v="5.1765530931785211"/>
    <n v="8800.1666666666661"/>
    <n v="1017"/>
    <n v="0.11556599306831311"/>
    <n v="26"/>
    <n v="-19.69999999999709"/>
  </r>
  <r>
    <x v="334"/>
    <x v="284"/>
    <s v="B0335"/>
    <x v="2"/>
    <n v="11396"/>
    <n v="21.4"/>
    <n v="36"/>
    <x v="2"/>
    <x v="1"/>
    <x v="0"/>
    <n v="125040"/>
    <s v="RENT"/>
    <n v="0.32"/>
    <n v="0.92"/>
    <n v="0"/>
    <n v="0"/>
    <n v="0"/>
    <n v="10420"/>
    <n v="316.55555555555554"/>
    <n v="3.0379611857538919E-2"/>
    <n v="33"/>
    <n v="-21.399999999999636"/>
  </r>
  <r>
    <x v="335"/>
    <x v="285"/>
    <s v="B0336"/>
    <x v="7"/>
    <n v="18482"/>
    <n v="11.3"/>
    <n v="60"/>
    <x v="1"/>
    <x v="4"/>
    <x v="1"/>
    <n v="94575"/>
    <s v="RENT"/>
    <n v="0.42"/>
    <n v="0.95"/>
    <n v="3142.25"/>
    <n v="0"/>
    <n v="5.8817726151642935"/>
    <n v="7881.25"/>
    <n v="308.03333333333336"/>
    <n v="3.9084324610097809E-2"/>
    <n v="37"/>
    <n v="-11.299999999999272"/>
  </r>
  <r>
    <x v="336"/>
    <x v="286"/>
    <s v="B0337"/>
    <x v="6"/>
    <n v="24411"/>
    <n v="21"/>
    <n v="36"/>
    <x v="0"/>
    <x v="0"/>
    <x v="0"/>
    <n v="102518"/>
    <s v="MORTGAGE"/>
    <n v="0.25"/>
    <n v="0.7"/>
    <n v="29537.31"/>
    <n v="0"/>
    <n v="0.82644628099173545"/>
    <n v="8543.1666666666661"/>
    <n v="678.08333333333337"/>
    <n v="7.9371427456641774E-2"/>
    <n v="30"/>
    <n v="-21"/>
  </r>
  <r>
    <x v="337"/>
    <x v="0"/>
    <s v="B0338"/>
    <x v="9"/>
    <n v="14261"/>
    <n v="24.4"/>
    <n v="36"/>
    <x v="3"/>
    <x v="0"/>
    <x v="4"/>
    <n v="69104"/>
    <s v="OWN"/>
    <n v="0.37"/>
    <n v="0.61"/>
    <n v="5563.15"/>
    <n v="3087.26"/>
    <n v="2.5634757286788963"/>
    <n v="5758.666666666667"/>
    <n v="396.13888888888891"/>
    <n v="6.879003627382882E-2"/>
    <n v="28"/>
    <n v="-24.399999999999636"/>
  </r>
  <r>
    <x v="338"/>
    <x v="141"/>
    <s v="B0339"/>
    <x v="8"/>
    <n v="4093"/>
    <n v="22.1"/>
    <n v="36"/>
    <x v="0"/>
    <x v="1"/>
    <x v="0"/>
    <n v="48062"/>
    <s v="RENT"/>
    <n v="0.5"/>
    <n v="0.7"/>
    <n v="4997.55"/>
    <n v="0"/>
    <n v="0.81900131064221471"/>
    <n v="4005.1666666666665"/>
    <n v="113.69444444444444"/>
    <n v="2.8386944640949884E-2"/>
    <n v="48"/>
    <n v="-22.099999999999909"/>
  </r>
  <r>
    <x v="339"/>
    <x v="287"/>
    <s v="B0340"/>
    <x v="7"/>
    <n v="12722"/>
    <n v="7.4"/>
    <n v="60"/>
    <x v="0"/>
    <x v="6"/>
    <x v="0"/>
    <n v="46999"/>
    <s v="MORTGAGE"/>
    <n v="0.19"/>
    <n v="0.88"/>
    <n v="13663.43"/>
    <n v="0"/>
    <n v="0.93109856017120152"/>
    <n v="3916.5833333333335"/>
    <n v="212.03333333333333"/>
    <n v="5.413732207068235E-2"/>
    <n v="51"/>
    <n v="-7.3999999999996362"/>
  </r>
  <r>
    <x v="340"/>
    <x v="288"/>
    <s v="B0341"/>
    <x v="4"/>
    <n v="23042"/>
    <n v="19.8"/>
    <n v="60"/>
    <x v="3"/>
    <x v="6"/>
    <x v="1"/>
    <n v="91845"/>
    <s v="RENT"/>
    <n v="0.26"/>
    <n v="0.59"/>
    <n v="3410.73"/>
    <n v="2992.03"/>
    <n v="6.7557385075922163"/>
    <n v="7653.75"/>
    <n v="384.03333333333336"/>
    <n v="5.0175839729979861E-2"/>
    <n v="23"/>
    <n v="-19.799999999999272"/>
  </r>
  <r>
    <x v="341"/>
    <x v="289"/>
    <s v="B0342"/>
    <x v="1"/>
    <n v="29087"/>
    <n v="11.4"/>
    <n v="60"/>
    <x v="1"/>
    <x v="2"/>
    <x v="2"/>
    <n v="39941"/>
    <s v="OWN"/>
    <n v="0.28999999999999998"/>
    <n v="0.93"/>
    <n v="11759.78"/>
    <n v="0"/>
    <n v="2.4734306254028562"/>
    <n v="3328.4166666666665"/>
    <n v="484.78333333333336"/>
    <n v="0.14564983350441904"/>
    <n v="33"/>
    <n v="-11.400000000001455"/>
  </r>
  <r>
    <x v="342"/>
    <x v="290"/>
    <s v="B0343"/>
    <x v="5"/>
    <n v="33347"/>
    <n v="24.8"/>
    <n v="36"/>
    <x v="0"/>
    <x v="6"/>
    <x v="0"/>
    <n v="91169"/>
    <s v="MORTGAGE"/>
    <n v="0.16"/>
    <n v="0.65"/>
    <n v="41617.06"/>
    <n v="0"/>
    <n v="0.80128197426728365"/>
    <n v="7597.416666666667"/>
    <n v="926.30555555555554"/>
    <n v="0.12192375332258405"/>
    <n v="20"/>
    <n v="-24.80000000000291"/>
  </r>
  <r>
    <x v="343"/>
    <x v="291"/>
    <s v="B0344"/>
    <x v="8"/>
    <n v="34756"/>
    <n v="14.7"/>
    <n v="60"/>
    <x v="0"/>
    <x v="3"/>
    <x v="0"/>
    <n v="53470"/>
    <s v="RENT"/>
    <n v="0.13"/>
    <n v="0.94"/>
    <n v="39865.129999999997"/>
    <n v="0"/>
    <n v="0.87183962525645853"/>
    <n v="4455.833333333333"/>
    <n v="579.26666666666665"/>
    <n v="0.13000187020759305"/>
    <n v="21"/>
    <n v="-14.69999999999709"/>
  </r>
  <r>
    <x v="344"/>
    <x v="292"/>
    <s v="B0345"/>
    <x v="4"/>
    <n v="17335"/>
    <n v="7.4"/>
    <n v="36"/>
    <x v="0"/>
    <x v="0"/>
    <x v="4"/>
    <n v="140684"/>
    <s v="MORTGAGE"/>
    <n v="0.43"/>
    <n v="0.88"/>
    <n v="18617.79"/>
    <n v="0"/>
    <n v="0.93109869646182486"/>
    <n v="11723.666666666666"/>
    <n v="481.52777777777777"/>
    <n v="4.1073137907177315E-2"/>
    <n v="23"/>
    <n v="-7.4000000000014552"/>
  </r>
  <r>
    <x v="345"/>
    <x v="293"/>
    <s v="B0346"/>
    <x v="9"/>
    <n v="29602"/>
    <n v="19.5"/>
    <n v="36"/>
    <x v="0"/>
    <x v="1"/>
    <x v="4"/>
    <n v="89821"/>
    <s v="RENT"/>
    <n v="0.49"/>
    <n v="0.86"/>
    <n v="35374.39"/>
    <n v="0"/>
    <n v="0.83682008368200833"/>
    <n v="7485.083333333333"/>
    <n v="822.27777777777783"/>
    <n v="0.10985552747501513"/>
    <n v="53"/>
    <n v="-19.5"/>
  </r>
  <r>
    <x v="346"/>
    <x v="25"/>
    <s v="B0347"/>
    <x v="4"/>
    <n v="35450"/>
    <n v="11.5"/>
    <n v="60"/>
    <x v="0"/>
    <x v="5"/>
    <x v="4"/>
    <n v="116669"/>
    <s v="RENT"/>
    <n v="0.26"/>
    <n v="0.64"/>
    <n v="39526.75"/>
    <n v="0"/>
    <n v="0.89686098654708524"/>
    <n v="9722.4166666666661"/>
    <n v="590.83333333333337"/>
    <n v="6.0770213167165237E-2"/>
    <n v="24"/>
    <n v="-11.5"/>
  </r>
  <r>
    <x v="347"/>
    <x v="294"/>
    <s v="B0348"/>
    <x v="6"/>
    <n v="33196"/>
    <n v="24.9"/>
    <n v="36"/>
    <x v="2"/>
    <x v="4"/>
    <x v="3"/>
    <n v="148193"/>
    <s v="OWN"/>
    <n v="0.14000000000000001"/>
    <n v="0.5"/>
    <n v="0"/>
    <n v="0"/>
    <n v="0"/>
    <n v="12349.416666666666"/>
    <n v="922.11111111111109"/>
    <n v="7.4668394143673003E-2"/>
    <n v="23"/>
    <n v="-24.900000000001455"/>
  </r>
  <r>
    <x v="348"/>
    <x v="172"/>
    <s v="B0349"/>
    <x v="1"/>
    <n v="6626"/>
    <n v="24.6"/>
    <n v="36"/>
    <x v="3"/>
    <x v="3"/>
    <x v="0"/>
    <n v="74435"/>
    <s v="OWN"/>
    <n v="0.13"/>
    <n v="0.67"/>
    <n v="2618.92"/>
    <n v="2120.33"/>
    <n v="2.5300505551906891"/>
    <n v="6202.916666666667"/>
    <n v="184.05555555555554"/>
    <n v="2.9672421128053555E-2"/>
    <n v="41"/>
    <n v="-24.600000000000364"/>
  </r>
  <r>
    <x v="349"/>
    <x v="295"/>
    <s v="B0350"/>
    <x v="2"/>
    <n v="8424"/>
    <n v="18.100000000000001"/>
    <n v="36"/>
    <x v="3"/>
    <x v="2"/>
    <x v="4"/>
    <n v="34529"/>
    <s v="RENT"/>
    <n v="0.46"/>
    <n v="0.64"/>
    <n v="892.7"/>
    <n v="1919.6"/>
    <n v="9.4365408311862886"/>
    <n v="2877.4166666666665"/>
    <n v="234"/>
    <n v="8.1322945929508533E-2"/>
    <n v="26"/>
    <n v="-18.100000000000364"/>
  </r>
  <r>
    <x v="350"/>
    <x v="296"/>
    <s v="B0351"/>
    <x v="8"/>
    <n v="13857"/>
    <n v="7.6"/>
    <n v="60"/>
    <x v="0"/>
    <x v="0"/>
    <x v="1"/>
    <n v="113055"/>
    <s v="MORTGAGE"/>
    <n v="0.28999999999999998"/>
    <n v="0.52"/>
    <n v="14910.13"/>
    <n v="0"/>
    <n v="0.92936815440240972"/>
    <n v="9421.25"/>
    <n v="230.95"/>
    <n v="2.451373225421255E-2"/>
    <n v="49"/>
    <n v="-7.6000000000003638"/>
  </r>
  <r>
    <x v="351"/>
    <x v="297"/>
    <s v="B0352"/>
    <x v="1"/>
    <n v="20982"/>
    <n v="18.7"/>
    <n v="36"/>
    <x v="1"/>
    <x v="0"/>
    <x v="3"/>
    <n v="42192"/>
    <s v="MORTGAGE"/>
    <n v="0.23"/>
    <n v="0.73"/>
    <n v="7649.25"/>
    <n v="0"/>
    <n v="2.7430140209824492"/>
    <n v="3516"/>
    <n v="582.83333333333337"/>
    <n v="0.16576602199469095"/>
    <n v="40"/>
    <n v="-18.700000000000728"/>
  </r>
  <r>
    <x v="352"/>
    <x v="298"/>
    <s v="B0353"/>
    <x v="0"/>
    <n v="12425"/>
    <n v="6.9"/>
    <n v="36"/>
    <x v="3"/>
    <x v="1"/>
    <x v="2"/>
    <n v="104102"/>
    <s v="OWN"/>
    <n v="0.28999999999999998"/>
    <n v="0.68"/>
    <n v="2185.23"/>
    <n v="5996.91"/>
    <n v="5.6859003400099759"/>
    <n v="8675.1666666666661"/>
    <n v="345.13888888888891"/>
    <n v="3.9784698340729931E-2"/>
    <n v="42"/>
    <n v="-6.8999999999996362"/>
  </r>
  <r>
    <x v="353"/>
    <x v="299"/>
    <s v="B0354"/>
    <x v="7"/>
    <n v="2980"/>
    <n v="5.6"/>
    <n v="60"/>
    <x v="3"/>
    <x v="5"/>
    <x v="0"/>
    <n v="102762"/>
    <s v="RENT"/>
    <n v="0.23"/>
    <n v="0.79"/>
    <n v="334.2"/>
    <n v="420.5"/>
    <n v="8.9168162776780377"/>
    <n v="8563.5"/>
    <n v="49.666666666666664"/>
    <n v="5.7998092680173604E-3"/>
    <n v="45"/>
    <n v="-5.5999999999999091"/>
  </r>
  <r>
    <x v="354"/>
    <x v="162"/>
    <s v="B0355"/>
    <x v="0"/>
    <n v="27431"/>
    <n v="21.5"/>
    <n v="36"/>
    <x v="0"/>
    <x v="2"/>
    <x v="0"/>
    <n v="133466"/>
    <s v="OWN"/>
    <n v="0.3"/>
    <n v="0.78"/>
    <n v="33328.660000000003"/>
    <n v="0"/>
    <n v="0.82304539096381302"/>
    <n v="11122.166666666666"/>
    <n v="761.97222222222217"/>
    <n v="6.8509333213452608E-2"/>
    <n v="38"/>
    <n v="-21.5"/>
  </r>
  <r>
    <x v="355"/>
    <x v="300"/>
    <s v="B0356"/>
    <x v="7"/>
    <n v="20440"/>
    <n v="9.1999999999999993"/>
    <n v="36"/>
    <x v="0"/>
    <x v="0"/>
    <x v="1"/>
    <n v="144894"/>
    <s v="RENT"/>
    <n v="0.44"/>
    <n v="0.55000000000000004"/>
    <n v="22320.48"/>
    <n v="0"/>
    <n v="0.91575091575091572"/>
    <n v="12074.5"/>
    <n v="567.77777777777783"/>
    <n v="4.7022881094685318E-2"/>
    <n v="44"/>
    <n v="-9.2000000000007276"/>
  </r>
  <r>
    <x v="356"/>
    <x v="301"/>
    <s v="B0357"/>
    <x v="6"/>
    <n v="18175"/>
    <n v="12.6"/>
    <n v="60"/>
    <x v="0"/>
    <x v="0"/>
    <x v="2"/>
    <n v="116795"/>
    <s v="RENT"/>
    <n v="0.34"/>
    <n v="0.94"/>
    <n v="20465.05"/>
    <n v="0"/>
    <n v="0.88809946714031973"/>
    <n v="9732.9166666666661"/>
    <n v="302.91666666666669"/>
    <n v="3.1122907658718273E-2"/>
    <n v="55"/>
    <n v="-12.599999999998545"/>
  </r>
  <r>
    <x v="357"/>
    <x v="302"/>
    <s v="B0358"/>
    <x v="1"/>
    <n v="27385"/>
    <n v="24.5"/>
    <n v="36"/>
    <x v="1"/>
    <x v="4"/>
    <x v="2"/>
    <n v="64087"/>
    <s v="OWN"/>
    <n v="0.38"/>
    <n v="0.57999999999999996"/>
    <n v="6334.16"/>
    <n v="0"/>
    <n v="4.3233830531593771"/>
    <n v="5340.583333333333"/>
    <n v="760.69444444444446"/>
    <n v="0.1424365836024987"/>
    <n v="39"/>
    <n v="-24.5"/>
  </r>
  <r>
    <x v="358"/>
    <x v="281"/>
    <s v="B0359"/>
    <x v="9"/>
    <n v="39158"/>
    <n v="11.7"/>
    <n v="36"/>
    <x v="1"/>
    <x v="0"/>
    <x v="3"/>
    <n v="96677"/>
    <s v="MORTGAGE"/>
    <n v="0.25"/>
    <n v="0.7"/>
    <n v="18437.47"/>
    <n v="0"/>
    <n v="2.123827184532368"/>
    <n v="8056.416666666667"/>
    <n v="1087.7222222222222"/>
    <n v="0.13501315376632153"/>
    <n v="30"/>
    <n v="-11.69999999999709"/>
  </r>
  <r>
    <x v="359"/>
    <x v="303"/>
    <s v="B0360"/>
    <x v="3"/>
    <n v="24019"/>
    <n v="10.9"/>
    <n v="36"/>
    <x v="1"/>
    <x v="0"/>
    <x v="0"/>
    <n v="34627"/>
    <s v="OWN"/>
    <n v="0.4"/>
    <n v="0.72"/>
    <n v="1328.11"/>
    <n v="0"/>
    <n v="18.085098372875741"/>
    <n v="2885.5833333333335"/>
    <n v="667.19444444444446"/>
    <n v="0.23121648809695708"/>
    <n v="31"/>
    <n v="-10.900000000001455"/>
  </r>
  <r>
    <x v="360"/>
    <x v="132"/>
    <s v="B0361"/>
    <x v="4"/>
    <n v="19639"/>
    <n v="23.4"/>
    <n v="36"/>
    <x v="0"/>
    <x v="2"/>
    <x v="4"/>
    <n v="86541"/>
    <s v="RENT"/>
    <n v="0.37"/>
    <n v="0.87"/>
    <n v="24234.53"/>
    <n v="0"/>
    <n v="0.81037263771981549"/>
    <n v="7211.75"/>
    <n v="545.52777777777783"/>
    <n v="7.5644299619063035E-2"/>
    <n v="41"/>
    <n v="-23.400000000001455"/>
  </r>
  <r>
    <x v="361"/>
    <x v="304"/>
    <s v="B0362"/>
    <x v="3"/>
    <n v="20994"/>
    <n v="7.2"/>
    <n v="36"/>
    <x v="0"/>
    <x v="4"/>
    <x v="1"/>
    <n v="142805"/>
    <s v="OWN"/>
    <n v="0.15"/>
    <n v="0.54"/>
    <n v="22505.57"/>
    <n v="0"/>
    <n v="0.93283573799730468"/>
    <n v="11900.416666666666"/>
    <n v="583.16666666666663"/>
    <n v="4.9003886418542766E-2"/>
    <n v="31"/>
    <n v="-7.2000000000007276"/>
  </r>
  <r>
    <x v="362"/>
    <x v="305"/>
    <s v="B0363"/>
    <x v="1"/>
    <n v="35375"/>
    <n v="20.2"/>
    <n v="60"/>
    <x v="0"/>
    <x v="4"/>
    <x v="1"/>
    <n v="98226"/>
    <s v="MORTGAGE"/>
    <n v="0.33"/>
    <n v="0.69"/>
    <n v="42520.75"/>
    <n v="0"/>
    <n v="0.83194675540765395"/>
    <n v="8185.5"/>
    <n v="589.58333333333337"/>
    <n v="7.202777268747583E-2"/>
    <n v="23"/>
    <n v="-20.19999999999709"/>
  </r>
  <r>
    <x v="363"/>
    <x v="306"/>
    <s v="B0364"/>
    <x v="0"/>
    <n v="22563"/>
    <n v="24.8"/>
    <n v="60"/>
    <x v="0"/>
    <x v="0"/>
    <x v="1"/>
    <n v="135627"/>
    <s v="MORTGAGE"/>
    <n v="0.2"/>
    <n v="0.78"/>
    <n v="28158.62"/>
    <n v="0"/>
    <n v="0.80128216510610251"/>
    <n v="11302.25"/>
    <n v="376.05"/>
    <n v="3.3272136079099297E-2"/>
    <n v="39"/>
    <n v="-24.799999999999272"/>
  </r>
  <r>
    <x v="364"/>
    <x v="307"/>
    <s v="B0365"/>
    <x v="3"/>
    <n v="6776"/>
    <n v="23"/>
    <n v="60"/>
    <x v="0"/>
    <x v="4"/>
    <x v="1"/>
    <n v="33255"/>
    <s v="RENT"/>
    <n v="0.42"/>
    <n v="0.6"/>
    <n v="8334.48"/>
    <n v="0"/>
    <n v="0.81300813008130091"/>
    <n v="2771.25"/>
    <n v="112.93333333333334"/>
    <n v="4.0751766651631334E-2"/>
    <n v="22"/>
    <n v="-23"/>
  </r>
  <r>
    <x v="365"/>
    <x v="64"/>
    <s v="B0366"/>
    <x v="5"/>
    <n v="37444"/>
    <n v="18"/>
    <n v="60"/>
    <x v="1"/>
    <x v="6"/>
    <x v="4"/>
    <n v="87433"/>
    <s v="OWN"/>
    <n v="0.27"/>
    <n v="0.78"/>
    <n v="11777.96"/>
    <n v="0"/>
    <n v="3.1791583601914084"/>
    <n v="7286.083333333333"/>
    <n v="624.06666666666672"/>
    <n v="8.5651870575183295E-2"/>
    <n v="30"/>
    <n v="-18"/>
  </r>
  <r>
    <x v="366"/>
    <x v="308"/>
    <s v="B0367"/>
    <x v="3"/>
    <n v="4380"/>
    <n v="11.3"/>
    <n v="36"/>
    <x v="0"/>
    <x v="5"/>
    <x v="4"/>
    <n v="35213"/>
    <s v="MORTGAGE"/>
    <n v="0.5"/>
    <n v="0.92"/>
    <n v="4874.9399999999996"/>
    <n v="0"/>
    <n v="0.89847259658580425"/>
    <n v="2934.4166666666665"/>
    <n v="121.66666666666667"/>
    <n v="4.1461960071564483E-2"/>
    <n v="45"/>
    <n v="-11.300000000000182"/>
  </r>
  <r>
    <x v="367"/>
    <x v="309"/>
    <s v="B0368"/>
    <x v="7"/>
    <n v="9711"/>
    <n v="10.1"/>
    <n v="36"/>
    <x v="1"/>
    <x v="1"/>
    <x v="3"/>
    <n v="132412"/>
    <s v="OWN"/>
    <n v="0.14000000000000001"/>
    <n v="0.95"/>
    <n v="2676.63"/>
    <n v="0"/>
    <n v="3.6280696248641013"/>
    <n v="11034.333333333334"/>
    <n v="269.75"/>
    <n v="2.4446424795335767E-2"/>
    <n v="48"/>
    <n v="-10.100000000000364"/>
  </r>
  <r>
    <x v="368"/>
    <x v="212"/>
    <s v="B0369"/>
    <x v="5"/>
    <n v="9782"/>
    <n v="21.4"/>
    <n v="36"/>
    <x v="0"/>
    <x v="4"/>
    <x v="0"/>
    <n v="49404"/>
    <s v="MORTGAGE"/>
    <n v="0.41"/>
    <n v="0.51"/>
    <n v="11875.35"/>
    <n v="0"/>
    <n v="0.82372309026681312"/>
    <n v="4117"/>
    <n v="271.72222222222223"/>
    <n v="6.6000053976736028E-2"/>
    <n v="40"/>
    <n v="-21.399999999999636"/>
  </r>
  <r>
    <x v="369"/>
    <x v="310"/>
    <s v="B0370"/>
    <x v="8"/>
    <n v="18434"/>
    <n v="22.6"/>
    <n v="36"/>
    <x v="0"/>
    <x v="4"/>
    <x v="4"/>
    <n v="146545"/>
    <s v="RENT"/>
    <n v="0.37"/>
    <n v="0.61"/>
    <n v="22600.080000000002"/>
    <n v="0"/>
    <n v="0.8156608295191875"/>
    <n v="12212.083333333334"/>
    <n v="512.05555555555554"/>
    <n v="4.1930237583449902E-2"/>
    <n v="27"/>
    <n v="-22.599999999998545"/>
  </r>
  <r>
    <x v="370"/>
    <x v="311"/>
    <s v="B0371"/>
    <x v="3"/>
    <n v="21017"/>
    <n v="15.5"/>
    <n v="36"/>
    <x v="0"/>
    <x v="5"/>
    <x v="3"/>
    <n v="55380"/>
    <s v="RENT"/>
    <n v="0.41"/>
    <n v="0.64"/>
    <n v="24274.639999999999"/>
    <n v="0"/>
    <n v="0.86580068746642591"/>
    <n v="4615"/>
    <n v="583.80555555555554"/>
    <n v="0.12650174551583002"/>
    <n v="51"/>
    <n v="-15.5"/>
  </r>
  <r>
    <x v="371"/>
    <x v="312"/>
    <s v="B0372"/>
    <x v="5"/>
    <n v="31707"/>
    <n v="9.9"/>
    <n v="60"/>
    <x v="3"/>
    <x v="4"/>
    <x v="2"/>
    <n v="121056"/>
    <s v="OWN"/>
    <n v="0.22"/>
    <n v="0.68"/>
    <n v="11478.42"/>
    <n v="11714.89"/>
    <n v="2.7623139770107734"/>
    <n v="10088"/>
    <n v="528.45000000000005"/>
    <n v="5.2384020618556702E-2"/>
    <n v="28"/>
    <n v="-9.9000000000014552"/>
  </r>
  <r>
    <x v="372"/>
    <x v="313"/>
    <s v="B0373"/>
    <x v="1"/>
    <n v="18343"/>
    <n v="7.3"/>
    <n v="60"/>
    <x v="0"/>
    <x v="6"/>
    <x v="0"/>
    <n v="49173"/>
    <s v="RENT"/>
    <n v="0.3"/>
    <n v="0.61"/>
    <n v="19682.04"/>
    <n v="0"/>
    <n v="0.93196640185671809"/>
    <n v="4097.75"/>
    <n v="305.71666666666664"/>
    <n v="7.4605982958127426E-2"/>
    <n v="33"/>
    <n v="-7.2999999999992724"/>
  </r>
  <r>
    <x v="373"/>
    <x v="68"/>
    <s v="B0374"/>
    <x v="4"/>
    <n v="39827"/>
    <n v="6.7"/>
    <n v="36"/>
    <x v="1"/>
    <x v="4"/>
    <x v="4"/>
    <n v="83027"/>
    <s v="MORTGAGE"/>
    <n v="0.42"/>
    <n v="0.59"/>
    <n v="3496.84"/>
    <n v="0"/>
    <n v="11.38942588165315"/>
    <n v="6918.916666666667"/>
    <n v="1106.3055555555557"/>
    <n v="0.15989577687579543"/>
    <n v="44"/>
    <n v="-6.6999999999970896"/>
  </r>
  <r>
    <x v="374"/>
    <x v="187"/>
    <s v="B0375"/>
    <x v="8"/>
    <n v="6655"/>
    <n v="19.399999999999999"/>
    <n v="36"/>
    <x v="0"/>
    <x v="1"/>
    <x v="2"/>
    <n v="53989"/>
    <s v="RENT"/>
    <n v="0.19"/>
    <n v="0.93"/>
    <n v="7946.07"/>
    <n v="0"/>
    <n v="0.83752093802345062"/>
    <n v="4499.083333333333"/>
    <n v="184.86111111111111"/>
    <n v="4.1088616817005937E-2"/>
    <n v="25"/>
    <n v="-19.399999999999636"/>
  </r>
  <r>
    <x v="375"/>
    <x v="314"/>
    <s v="B0376"/>
    <x v="9"/>
    <n v="16251"/>
    <n v="13.4"/>
    <n v="36"/>
    <x v="3"/>
    <x v="0"/>
    <x v="3"/>
    <n v="138106"/>
    <s v="MORTGAGE"/>
    <n v="0.19"/>
    <n v="0.91"/>
    <n v="4947.74"/>
    <n v="1644.69"/>
    <n v="3.2845299065836122"/>
    <n v="11508.833333333334"/>
    <n v="451.41666666666669"/>
    <n v="3.9223494996596817E-2"/>
    <n v="33"/>
    <n v="-13.399999999999636"/>
  </r>
  <r>
    <x v="376"/>
    <x v="315"/>
    <s v="B0377"/>
    <x v="9"/>
    <n v="1526"/>
    <n v="23.1"/>
    <n v="60"/>
    <x v="1"/>
    <x v="1"/>
    <x v="4"/>
    <n v="54519"/>
    <s v="MORTGAGE"/>
    <n v="0.32"/>
    <n v="0.52"/>
    <n v="543.33000000000004"/>
    <n v="0"/>
    <n v="2.8086061877680231"/>
    <n v="4543.25"/>
    <n v="25.433333333333334"/>
    <n v="5.598048386800932E-3"/>
    <n v="21"/>
    <n v="-23.099999999999909"/>
  </r>
  <r>
    <x v="377"/>
    <x v="316"/>
    <s v="B0378"/>
    <x v="6"/>
    <n v="4224"/>
    <n v="19.8"/>
    <n v="36"/>
    <x v="0"/>
    <x v="2"/>
    <x v="4"/>
    <n v="52439"/>
    <s v="RENT"/>
    <n v="0.31"/>
    <n v="0.65"/>
    <n v="5060.3500000000004"/>
    <n v="0"/>
    <n v="0.83472487080933133"/>
    <n v="4369.916666666667"/>
    <n v="117.33333333333333"/>
    <n v="2.6850245046625601E-2"/>
    <n v="47"/>
    <n v="-19.800000000000182"/>
  </r>
  <r>
    <x v="378"/>
    <x v="317"/>
    <s v="B0379"/>
    <x v="3"/>
    <n v="12536"/>
    <n v="8.8000000000000007"/>
    <n v="36"/>
    <x v="1"/>
    <x v="5"/>
    <x v="2"/>
    <n v="148570"/>
    <s v="MORTGAGE"/>
    <n v="0.21"/>
    <n v="0.68"/>
    <n v="4401.21"/>
    <n v="0"/>
    <n v="2.848307624494173"/>
    <n v="12380.833333333334"/>
    <n v="348.22222222222223"/>
    <n v="2.8125911467097441E-2"/>
    <n v="43"/>
    <n v="-8.7999999999992724"/>
  </r>
  <r>
    <x v="379"/>
    <x v="318"/>
    <s v="B0380"/>
    <x v="4"/>
    <n v="29541"/>
    <n v="17.3"/>
    <n v="36"/>
    <x v="0"/>
    <x v="5"/>
    <x v="4"/>
    <n v="106949"/>
    <s v="MORTGAGE"/>
    <n v="0.22"/>
    <n v="0.61"/>
    <n v="34651.589999999997"/>
    <n v="0"/>
    <n v="0.8525149928185114"/>
    <n v="8912.4166666666661"/>
    <n v="820.58333333333337"/>
    <n v="9.2071922131109235E-2"/>
    <n v="56"/>
    <n v="-17.299999999999272"/>
  </r>
  <r>
    <x v="380"/>
    <x v="319"/>
    <s v="B0381"/>
    <x v="2"/>
    <n v="14547"/>
    <n v="13.7"/>
    <n v="60"/>
    <x v="3"/>
    <x v="3"/>
    <x v="1"/>
    <n v="44995"/>
    <s v="OWN"/>
    <n v="0.21"/>
    <n v="0.78"/>
    <n v="5567.14"/>
    <n v="1935.32"/>
    <n v="2.6130113487356161"/>
    <n v="3749.5833333333335"/>
    <n v="242.45"/>
    <n v="6.4660517835315026E-2"/>
    <n v="40"/>
    <n v="-13.700000000000728"/>
  </r>
  <r>
    <x v="381"/>
    <x v="320"/>
    <s v="B0382"/>
    <x v="5"/>
    <n v="35531"/>
    <n v="16.5"/>
    <n v="36"/>
    <x v="0"/>
    <x v="5"/>
    <x v="4"/>
    <n v="53559"/>
    <s v="OWN"/>
    <n v="0.41"/>
    <n v="0.79"/>
    <n v="41393.620000000003"/>
    <n v="0"/>
    <n v="0.85836899502870245"/>
    <n v="4463.25"/>
    <n v="986.97222222222217"/>
    <n v="0.22113308065248916"/>
    <n v="31"/>
    <n v="-16.5"/>
  </r>
  <r>
    <x v="382"/>
    <x v="44"/>
    <s v="B0383"/>
    <x v="8"/>
    <n v="9712"/>
    <n v="19.8"/>
    <n v="60"/>
    <x v="0"/>
    <x v="4"/>
    <x v="0"/>
    <n v="140887"/>
    <s v="OWN"/>
    <n v="0.36"/>
    <n v="0.88"/>
    <n v="11634.98"/>
    <n v="0"/>
    <n v="0.83472425393081895"/>
    <n v="11740.583333333334"/>
    <n v="161.86666666666667"/>
    <n v="1.3786935629263168E-2"/>
    <n v="55"/>
    <n v="-19.799999999999272"/>
  </r>
  <r>
    <x v="383"/>
    <x v="248"/>
    <s v="B0384"/>
    <x v="1"/>
    <n v="39565"/>
    <n v="21.1"/>
    <n v="60"/>
    <x v="1"/>
    <x v="4"/>
    <x v="2"/>
    <n v="119049"/>
    <s v="RENT"/>
    <n v="0.43"/>
    <n v="0.83"/>
    <n v="16632.71"/>
    <n v="0"/>
    <n v="2.3787464580335977"/>
    <n v="9920.75"/>
    <n v="659.41666666666663"/>
    <n v="6.6468428966223986E-2"/>
    <n v="32"/>
    <n v="-21.099999999998545"/>
  </r>
  <r>
    <x v="384"/>
    <x v="321"/>
    <s v="B0385"/>
    <x v="3"/>
    <n v="10208"/>
    <n v="21.9"/>
    <n v="60"/>
    <x v="1"/>
    <x v="1"/>
    <x v="0"/>
    <n v="35021"/>
    <s v="OWN"/>
    <n v="0.49"/>
    <n v="0.74"/>
    <n v="703.21"/>
    <n v="0"/>
    <n v="14.516289586325563"/>
    <n v="2918.4166666666665"/>
    <n v="170.13333333333333"/>
    <n v="5.8296450701007967E-2"/>
    <n v="28"/>
    <n v="-21.899999999999636"/>
  </r>
  <r>
    <x v="385"/>
    <x v="322"/>
    <s v="B0386"/>
    <x v="1"/>
    <n v="6109"/>
    <n v="10.1"/>
    <n v="60"/>
    <x v="0"/>
    <x v="1"/>
    <x v="3"/>
    <n v="128000"/>
    <s v="MORTGAGE"/>
    <n v="0.28999999999999998"/>
    <n v="0.79"/>
    <n v="6726.01"/>
    <n v="0"/>
    <n v="0.90826507840458159"/>
    <n v="10666.666666666666"/>
    <n v="101.81666666666666"/>
    <n v="9.5453125E-3"/>
    <n v="53"/>
    <n v="-10.100000000000364"/>
  </r>
  <r>
    <x v="386"/>
    <x v="43"/>
    <s v="B0387"/>
    <x v="2"/>
    <n v="36201"/>
    <n v="5.6"/>
    <n v="60"/>
    <x v="1"/>
    <x v="4"/>
    <x v="0"/>
    <n v="51119"/>
    <s v="RENT"/>
    <n v="0.13"/>
    <n v="0.62"/>
    <n v="9484.2000000000007"/>
    <n v="0"/>
    <n v="3.8169798190675013"/>
    <n v="4259.916666666667"/>
    <n v="603.35"/>
    <n v="0.14163422602163578"/>
    <n v="31"/>
    <n v="-5.5999999999985448"/>
  </r>
  <r>
    <x v="387"/>
    <x v="323"/>
    <s v="B0388"/>
    <x v="6"/>
    <n v="17967"/>
    <n v="19.8"/>
    <n v="60"/>
    <x v="0"/>
    <x v="4"/>
    <x v="1"/>
    <n v="81539"/>
    <s v="RENT"/>
    <n v="0.12"/>
    <n v="0.77"/>
    <n v="21524.47"/>
    <n v="0"/>
    <n v="0.83472438578046282"/>
    <n v="6794.916666666667"/>
    <n v="299.45"/>
    <n v="4.4069708973619982E-2"/>
    <n v="36"/>
    <n v="-19.799999999999272"/>
  </r>
  <r>
    <x v="388"/>
    <x v="324"/>
    <s v="B0389"/>
    <x v="2"/>
    <n v="30759"/>
    <n v="7.1"/>
    <n v="36"/>
    <x v="0"/>
    <x v="3"/>
    <x v="1"/>
    <n v="124835"/>
    <s v="RENT"/>
    <n v="0.22"/>
    <n v="0.72"/>
    <n v="32942.89"/>
    <n v="0"/>
    <n v="0.93370678771656035"/>
    <n v="10402.916666666666"/>
    <n v="854.41666666666663"/>
    <n v="8.2132414787519523E-2"/>
    <n v="24"/>
    <n v="-7.0999999999985448"/>
  </r>
  <r>
    <x v="389"/>
    <x v="47"/>
    <s v="B0390"/>
    <x v="7"/>
    <n v="21172"/>
    <n v="11.3"/>
    <n v="36"/>
    <x v="1"/>
    <x v="0"/>
    <x v="0"/>
    <n v="69350"/>
    <s v="RENT"/>
    <n v="0.47"/>
    <n v="0.56000000000000005"/>
    <n v="4850.0600000000004"/>
    <n v="0"/>
    <n v="4.3653068209465449"/>
    <n v="5779.166666666667"/>
    <n v="588.11111111111109"/>
    <n v="0.10176399903869261"/>
    <n v="22"/>
    <n v="-11.299999999999272"/>
  </r>
  <r>
    <x v="390"/>
    <x v="325"/>
    <s v="B0391"/>
    <x v="0"/>
    <n v="37935"/>
    <n v="5.0999999999999996"/>
    <n v="36"/>
    <x v="0"/>
    <x v="4"/>
    <x v="3"/>
    <n v="76223"/>
    <s v="MORTGAGE"/>
    <n v="0.31"/>
    <n v="0.61"/>
    <n v="39869.68"/>
    <n v="0"/>
    <n v="0.95147490524127609"/>
    <n v="6351.916666666667"/>
    <n v="1053.75"/>
    <n v="0.16589480865355599"/>
    <n v="42"/>
    <n v="-5.0999999999985448"/>
  </r>
  <r>
    <x v="391"/>
    <x v="326"/>
    <s v="B0392"/>
    <x v="8"/>
    <n v="27589"/>
    <n v="18.600000000000001"/>
    <n v="60"/>
    <x v="0"/>
    <x v="0"/>
    <x v="4"/>
    <n v="55517"/>
    <s v="MORTGAGE"/>
    <n v="0.21"/>
    <n v="0.63"/>
    <n v="32720.55"/>
    <n v="0"/>
    <n v="0.84317042348004545"/>
    <n v="4626.416666666667"/>
    <n v="459.81666666666666"/>
    <n v="9.9389376227101603E-2"/>
    <n v="52"/>
    <n v="-18.599999999998545"/>
  </r>
  <r>
    <x v="392"/>
    <x v="327"/>
    <s v="B0393"/>
    <x v="0"/>
    <n v="31015"/>
    <n v="8.3000000000000007"/>
    <n v="36"/>
    <x v="1"/>
    <x v="6"/>
    <x v="1"/>
    <n v="108653"/>
    <s v="OWN"/>
    <n v="0.26"/>
    <n v="0.92"/>
    <n v="5879.4"/>
    <n v="0"/>
    <n v="5.2751981494710352"/>
    <n v="9054.4166666666661"/>
    <n v="861.52777777777783"/>
    <n v="9.5150003528051086E-2"/>
    <n v="36"/>
    <n v="-8.2999999999992724"/>
  </r>
  <r>
    <x v="393"/>
    <x v="328"/>
    <s v="B0394"/>
    <x v="2"/>
    <n v="30009"/>
    <n v="18.100000000000001"/>
    <n v="60"/>
    <x v="0"/>
    <x v="0"/>
    <x v="0"/>
    <n v="52250"/>
    <s v="RENT"/>
    <n v="0.34"/>
    <n v="0.6"/>
    <n v="35440.629999999997"/>
    <n v="0"/>
    <n v="0.84674002691261419"/>
    <n v="4354.166666666667"/>
    <n v="500.15"/>
    <n v="0.11486698564593301"/>
    <n v="29"/>
    <n v="-18.099999999998545"/>
  </r>
  <r>
    <x v="394"/>
    <x v="329"/>
    <s v="B0395"/>
    <x v="6"/>
    <n v="18773"/>
    <n v="24.8"/>
    <n v="60"/>
    <x v="1"/>
    <x v="1"/>
    <x v="0"/>
    <n v="114486"/>
    <s v="OWN"/>
    <n v="0.36"/>
    <n v="0.63"/>
    <n v="4751.47"/>
    <n v="0"/>
    <n v="3.950987799565187"/>
    <n v="9540.5"/>
    <n v="312.88333333333333"/>
    <n v="3.2795276278322238E-2"/>
    <n v="42"/>
    <n v="-24.799999999999272"/>
  </r>
  <r>
    <x v="395"/>
    <x v="330"/>
    <s v="B0396"/>
    <x v="6"/>
    <n v="27143"/>
    <n v="6.5"/>
    <n v="60"/>
    <x v="0"/>
    <x v="0"/>
    <x v="0"/>
    <n v="112895"/>
    <s v="MORTGAGE"/>
    <n v="0.16"/>
    <n v="0.67"/>
    <n v="28907.3"/>
    <n v="0"/>
    <n v="0.93896697374019711"/>
    <n v="9407.9166666666661"/>
    <n v="452.38333333333333"/>
    <n v="4.808538907834714E-2"/>
    <n v="32"/>
    <n v="-6.5"/>
  </r>
  <r>
    <x v="396"/>
    <x v="112"/>
    <s v="B0397"/>
    <x v="9"/>
    <n v="7154"/>
    <n v="6.5"/>
    <n v="36"/>
    <x v="0"/>
    <x v="1"/>
    <x v="4"/>
    <n v="119132"/>
    <s v="RENT"/>
    <n v="0.49"/>
    <n v="0.8"/>
    <n v="7619.01"/>
    <n v="0"/>
    <n v="0.93896713615023475"/>
    <n v="9927.6666666666661"/>
    <n v="198.72222222222223"/>
    <n v="2.0017011941935559E-2"/>
    <n v="22"/>
    <n v="-6.5"/>
  </r>
  <r>
    <x v="397"/>
    <x v="331"/>
    <s v="B0398"/>
    <x v="3"/>
    <n v="22804"/>
    <n v="11.8"/>
    <n v="60"/>
    <x v="0"/>
    <x v="6"/>
    <x v="2"/>
    <n v="121066"/>
    <s v="MORTGAGE"/>
    <n v="0.32"/>
    <n v="0.55000000000000004"/>
    <n v="25494.87"/>
    <n v="0"/>
    <n v="0.89445445299387683"/>
    <n v="10088.833333333334"/>
    <n v="380.06666666666666"/>
    <n v="3.7672013612409759E-2"/>
    <n v="31"/>
    <n v="-11.799999999999272"/>
  </r>
  <r>
    <x v="398"/>
    <x v="332"/>
    <s v="B0399"/>
    <x v="9"/>
    <n v="21581"/>
    <n v="22.3"/>
    <n v="60"/>
    <x v="1"/>
    <x v="4"/>
    <x v="3"/>
    <n v="96798"/>
    <s v="OWN"/>
    <n v="0.15"/>
    <n v="0.93"/>
    <n v="4810.13"/>
    <n v="0"/>
    <n v="4.4865731279611989"/>
    <n v="8066.5"/>
    <n v="359.68333333333334"/>
    <n v="4.4589764251327504E-2"/>
    <n v="34"/>
    <n v="-22.299999999999272"/>
  </r>
  <r>
    <x v="399"/>
    <x v="333"/>
    <s v="B0400"/>
    <x v="8"/>
    <n v="31087"/>
    <n v="9.3000000000000007"/>
    <n v="36"/>
    <x v="1"/>
    <x v="5"/>
    <x v="2"/>
    <n v="84199"/>
    <s v="MORTGAGE"/>
    <n v="0.46"/>
    <n v="0.89"/>
    <n v="7602.33"/>
    <n v="0"/>
    <n v="4.0891410922703963"/>
    <n v="7016.583333333333"/>
    <n v="863.52777777777783"/>
    <n v="0.12306955347846571"/>
    <n v="41"/>
    <n v="-9.2999999999992724"/>
  </r>
  <r>
    <x v="400"/>
    <x v="334"/>
    <s v="B0401"/>
    <x v="8"/>
    <n v="33981"/>
    <n v="12.2"/>
    <n v="36"/>
    <x v="0"/>
    <x v="4"/>
    <x v="3"/>
    <n v="89546"/>
    <s v="RENT"/>
    <n v="0.13"/>
    <n v="0.76"/>
    <n v="38126.68"/>
    <n v="0"/>
    <n v="0.89126564390080643"/>
    <n v="7462.166666666667"/>
    <n v="943.91666666666663"/>
    <n v="0.12649364572398542"/>
    <n v="26"/>
    <n v="-12.19999999999709"/>
  </r>
  <r>
    <x v="401"/>
    <x v="335"/>
    <s v="B0402"/>
    <x v="8"/>
    <n v="4762"/>
    <n v="6.4"/>
    <n v="60"/>
    <x v="0"/>
    <x v="4"/>
    <x v="3"/>
    <n v="135686"/>
    <s v="RENT"/>
    <n v="0.46"/>
    <n v="0.8"/>
    <n v="5066.7700000000004"/>
    <n v="0"/>
    <n v="0.93984925307444378"/>
    <n v="11307.166666666666"/>
    <n v="79.36666666666666"/>
    <n v="7.0191471485635953E-3"/>
    <n v="50"/>
    <n v="-6.3999999999996362"/>
  </r>
  <r>
    <x v="402"/>
    <x v="336"/>
    <s v="B0403"/>
    <x v="1"/>
    <n v="10768"/>
    <n v="20.3"/>
    <n v="60"/>
    <x v="3"/>
    <x v="6"/>
    <x v="0"/>
    <n v="118151"/>
    <s v="OWN"/>
    <n v="0.5"/>
    <n v="0.51"/>
    <n v="4240.21"/>
    <n v="804.81"/>
    <n v="2.5394968645420861"/>
    <n v="9845.9166666666661"/>
    <n v="179.46666666666667"/>
    <n v="1.8227522407766334E-2"/>
    <n v="32"/>
    <n v="-20.299999999999272"/>
  </r>
  <r>
    <x v="403"/>
    <x v="337"/>
    <s v="B0404"/>
    <x v="9"/>
    <n v="39559"/>
    <n v="13.2"/>
    <n v="36"/>
    <x v="0"/>
    <x v="4"/>
    <x v="1"/>
    <n v="33327"/>
    <s v="RENT"/>
    <n v="0.38"/>
    <n v="0.65"/>
    <n v="44780.79"/>
    <n v="0"/>
    <n v="0.88339218669433928"/>
    <n v="2777.25"/>
    <n v="1098.8611111111111"/>
    <n v="0.39566517638351284"/>
    <n v="24"/>
    <n v="-13.19999999999709"/>
  </r>
  <r>
    <x v="404"/>
    <x v="292"/>
    <s v="B0405"/>
    <x v="1"/>
    <n v="9783"/>
    <n v="20.2"/>
    <n v="36"/>
    <x v="3"/>
    <x v="1"/>
    <x v="0"/>
    <n v="59768"/>
    <s v="MORTGAGE"/>
    <n v="0.41"/>
    <n v="0.86"/>
    <n v="1238.43"/>
    <n v="3866.9"/>
    <n v="7.899517938034446"/>
    <n v="4980.666666666667"/>
    <n v="271.75"/>
    <n v="5.4560969080444381E-2"/>
    <n v="23"/>
    <n v="-20.200000000000728"/>
  </r>
  <r>
    <x v="405"/>
    <x v="113"/>
    <s v="B0406"/>
    <x v="0"/>
    <n v="30781"/>
    <n v="23.1"/>
    <n v="36"/>
    <x v="0"/>
    <x v="0"/>
    <x v="4"/>
    <n v="94418"/>
    <s v="MORTGAGE"/>
    <n v="0.23"/>
    <n v="0.53"/>
    <n v="37891.410000000003"/>
    <n v="0"/>
    <n v="0.81234770624793318"/>
    <n v="7868.166666666667"/>
    <n v="855.02777777777783"/>
    <n v="0.10866925091966928"/>
    <n v="53"/>
    <n v="-23.099999999998545"/>
  </r>
  <r>
    <x v="406"/>
    <x v="338"/>
    <s v="B0407"/>
    <x v="3"/>
    <n v="31811"/>
    <n v="9.6999999999999993"/>
    <n v="60"/>
    <x v="1"/>
    <x v="0"/>
    <x v="3"/>
    <n v="124386"/>
    <s v="MORTGAGE"/>
    <n v="0.48"/>
    <n v="0.63"/>
    <n v="14792.24"/>
    <n v="0"/>
    <n v="2.1505194615555183"/>
    <n v="10365.5"/>
    <n v="530.18333333333328"/>
    <n v="5.114884311739263E-2"/>
    <n v="34"/>
    <n v="-9.7000000000007276"/>
  </r>
  <r>
    <x v="407"/>
    <x v="339"/>
    <s v="B0408"/>
    <x v="2"/>
    <n v="36488"/>
    <n v="21.1"/>
    <n v="36"/>
    <x v="0"/>
    <x v="4"/>
    <x v="1"/>
    <n v="146947"/>
    <s v="MORTGAGE"/>
    <n v="0.31"/>
    <n v="0.76"/>
    <n v="44186.97"/>
    <n v="0"/>
    <n v="0.82576379416828083"/>
    <n v="12245.583333333334"/>
    <n v="1013.5555555555555"/>
    <n v="8.2769070934872208E-2"/>
    <n v="55"/>
    <n v="-21.099999999998545"/>
  </r>
  <r>
    <x v="408"/>
    <x v="340"/>
    <s v="B0409"/>
    <x v="5"/>
    <n v="9905"/>
    <n v="6.2"/>
    <n v="36"/>
    <x v="3"/>
    <x v="5"/>
    <x v="3"/>
    <n v="72788"/>
    <s v="OWN"/>
    <n v="0.39"/>
    <n v="0.62"/>
    <n v="2417.52"/>
    <n v="3932.05"/>
    <n v="4.0971739634005093"/>
    <n v="6065.666666666667"/>
    <n v="275.13888888888891"/>
    <n v="4.536004103240461E-2"/>
    <n v="47"/>
    <n v="-6.2000000000007276"/>
  </r>
  <r>
    <x v="409"/>
    <x v="65"/>
    <s v="B0410"/>
    <x v="9"/>
    <n v="10127"/>
    <n v="23"/>
    <n v="36"/>
    <x v="1"/>
    <x v="5"/>
    <x v="3"/>
    <n v="145945"/>
    <s v="MORTGAGE"/>
    <n v="0.47"/>
    <n v="0.92"/>
    <n v="3348.84"/>
    <n v="0"/>
    <n v="3.0240322021953867"/>
    <n v="12162.083333333334"/>
    <n v="281.30555555555554"/>
    <n v="2.3129717816072263E-2"/>
    <n v="49"/>
    <n v="-23"/>
  </r>
  <r>
    <x v="410"/>
    <x v="265"/>
    <s v="B0411"/>
    <x v="5"/>
    <n v="23431"/>
    <n v="18"/>
    <n v="60"/>
    <x v="0"/>
    <x v="1"/>
    <x v="0"/>
    <n v="112384"/>
    <s v="OWN"/>
    <n v="0.49"/>
    <n v="0.56000000000000005"/>
    <n v="27648.58"/>
    <n v="0"/>
    <n v="0.84745762711864403"/>
    <n v="9365.3333333333339"/>
    <n v="390.51666666666665"/>
    <n v="4.1698106492027327E-2"/>
    <n v="27"/>
    <n v="-18"/>
  </r>
  <r>
    <x v="411"/>
    <x v="341"/>
    <s v="B0412"/>
    <x v="6"/>
    <n v="7368"/>
    <n v="22.5"/>
    <n v="36"/>
    <x v="0"/>
    <x v="0"/>
    <x v="1"/>
    <n v="76830"/>
    <s v="MORTGAGE"/>
    <n v="0.43"/>
    <n v="0.86"/>
    <n v="9025.7999999999993"/>
    <n v="0"/>
    <n v="0.81632653061224492"/>
    <n v="6402.5"/>
    <n v="204.66666666666666"/>
    <n v="3.1966679682415719E-2"/>
    <n v="27"/>
    <n v="-22.5"/>
  </r>
  <r>
    <x v="412"/>
    <x v="342"/>
    <s v="B0413"/>
    <x v="9"/>
    <n v="28424"/>
    <n v="5"/>
    <n v="36"/>
    <x v="1"/>
    <x v="0"/>
    <x v="1"/>
    <n v="82446"/>
    <s v="OWN"/>
    <n v="0.22"/>
    <n v="0.73"/>
    <n v="12039.9"/>
    <n v="0"/>
    <n v="2.3608169503068961"/>
    <n v="6870.5"/>
    <n v="789.55555555555554"/>
    <n v="0.11491966458853876"/>
    <n v="54"/>
    <n v="-5"/>
  </r>
  <r>
    <x v="413"/>
    <x v="343"/>
    <s v="B0414"/>
    <x v="0"/>
    <n v="19333"/>
    <n v="8.4"/>
    <n v="36"/>
    <x v="1"/>
    <x v="1"/>
    <x v="3"/>
    <n v="135078"/>
    <s v="MORTGAGE"/>
    <n v="0.49"/>
    <n v="0.84"/>
    <n v="4102.62"/>
    <n v="0"/>
    <n v="4.7123545441693357"/>
    <n v="11256.5"/>
    <n v="537.02777777777783"/>
    <n v="4.7708237709570278E-2"/>
    <n v="36"/>
    <n v="-8.4000000000014552"/>
  </r>
  <r>
    <x v="414"/>
    <x v="330"/>
    <s v="B0415"/>
    <x v="9"/>
    <n v="24116"/>
    <n v="12.8"/>
    <n v="36"/>
    <x v="0"/>
    <x v="6"/>
    <x v="1"/>
    <n v="45160"/>
    <s v="MORTGAGE"/>
    <n v="0.35"/>
    <n v="0.64"/>
    <n v="27202.85"/>
    <n v="0"/>
    <n v="0.88652475751621618"/>
    <n v="3763.3333333333335"/>
    <n v="669.88888888888891"/>
    <n v="0.17800413345143196"/>
    <n v="32"/>
    <n v="-12.799999999999272"/>
  </r>
  <r>
    <x v="415"/>
    <x v="317"/>
    <s v="B0416"/>
    <x v="1"/>
    <n v="16525"/>
    <n v="12.6"/>
    <n v="36"/>
    <x v="0"/>
    <x v="0"/>
    <x v="1"/>
    <n v="86583"/>
    <s v="OWN"/>
    <n v="0.47"/>
    <n v="0.73"/>
    <n v="18607.150000000001"/>
    <n v="0"/>
    <n v="0.88809946714031962"/>
    <n v="7215.25"/>
    <n v="459.02777777777777"/>
    <n v="6.3619109216974848E-2"/>
    <n v="43"/>
    <n v="-12.599999999998545"/>
  </r>
  <r>
    <x v="416"/>
    <x v="134"/>
    <s v="B0417"/>
    <x v="3"/>
    <n v="24398"/>
    <n v="9.5"/>
    <n v="60"/>
    <x v="1"/>
    <x v="5"/>
    <x v="0"/>
    <n v="63998"/>
    <s v="RENT"/>
    <n v="0.37"/>
    <n v="0.89"/>
    <n v="5945.55"/>
    <n v="0"/>
    <n v="4.103573260673949"/>
    <n v="5333.166666666667"/>
    <n v="406.63333333333333"/>
    <n v="7.6246132691646609E-2"/>
    <n v="33"/>
    <n v="-9.5"/>
  </r>
  <r>
    <x v="417"/>
    <x v="344"/>
    <s v="B0418"/>
    <x v="2"/>
    <n v="33857"/>
    <n v="12.6"/>
    <n v="60"/>
    <x v="0"/>
    <x v="4"/>
    <x v="2"/>
    <n v="57230"/>
    <s v="RENT"/>
    <n v="0.22"/>
    <n v="0.71"/>
    <n v="38122.980000000003"/>
    <n v="0"/>
    <n v="0.88809951373161267"/>
    <n v="4769.166666666667"/>
    <n v="564.2833333333333"/>
    <n v="0.11831906342827188"/>
    <n v="22"/>
    <n v="-12.599999999998545"/>
  </r>
  <r>
    <x v="418"/>
    <x v="345"/>
    <s v="B0419"/>
    <x v="4"/>
    <n v="11361"/>
    <n v="7.6"/>
    <n v="60"/>
    <x v="1"/>
    <x v="6"/>
    <x v="4"/>
    <n v="39076"/>
    <s v="RENT"/>
    <n v="0.25"/>
    <n v="0.66"/>
    <n v="2661.69"/>
    <n v="0"/>
    <n v="4.2683407910012061"/>
    <n v="3256.3333333333335"/>
    <n v="189.35"/>
    <n v="5.8148223973794655E-2"/>
    <n v="50"/>
    <n v="-7.6000000000003638"/>
  </r>
  <r>
    <x v="419"/>
    <x v="346"/>
    <s v="B0420"/>
    <x v="2"/>
    <n v="17369"/>
    <n v="13.3"/>
    <n v="36"/>
    <x v="0"/>
    <x v="6"/>
    <x v="2"/>
    <n v="99341"/>
    <s v="OWN"/>
    <n v="0.32"/>
    <n v="0.74"/>
    <n v="19679.080000000002"/>
    <n v="0"/>
    <n v="0.88261239854708651"/>
    <n v="8278.4166666666661"/>
    <n v="482.47222222222223"/>
    <n v="5.8280736721662424E-2"/>
    <n v="43"/>
    <n v="-13.299999999999272"/>
  </r>
  <r>
    <x v="420"/>
    <x v="347"/>
    <s v="B0421"/>
    <x v="2"/>
    <n v="4041"/>
    <n v="21"/>
    <n v="60"/>
    <x v="3"/>
    <x v="6"/>
    <x v="1"/>
    <n v="61085"/>
    <s v="RENT"/>
    <n v="0.42"/>
    <n v="0.82"/>
    <n v="858.39"/>
    <n v="1009"/>
    <n v="4.707650368713522"/>
    <n v="5090.416666666667"/>
    <n v="67.349999999999994"/>
    <n v="1.323074404518294E-2"/>
    <n v="41"/>
    <n v="-21"/>
  </r>
  <r>
    <x v="421"/>
    <x v="348"/>
    <s v="B0422"/>
    <x v="6"/>
    <n v="1105"/>
    <n v="14.6"/>
    <n v="60"/>
    <x v="3"/>
    <x v="1"/>
    <x v="3"/>
    <n v="85571"/>
    <s v="RENT"/>
    <n v="0.23"/>
    <n v="0.7"/>
    <n v="417.31"/>
    <n v="388.04"/>
    <n v="2.6479116244518464"/>
    <n v="7130.916666666667"/>
    <n v="18.416666666666668"/>
    <n v="2.5826506643605897E-3"/>
    <n v="53"/>
    <n v="-14.599999999999909"/>
  </r>
  <r>
    <x v="422"/>
    <x v="349"/>
    <s v="B0423"/>
    <x v="0"/>
    <n v="10078"/>
    <n v="5.4"/>
    <n v="60"/>
    <x v="4"/>
    <x v="4"/>
    <x v="4"/>
    <n v="44715"/>
    <s v="OWN"/>
    <n v="0.33"/>
    <n v="0.92"/>
    <n v="0"/>
    <n v="0"/>
    <n v="0"/>
    <n v="3726.25"/>
    <n v="167.96666666666667"/>
    <n v="4.5076596220507657E-2"/>
    <n v="47"/>
    <n v="-5.3999999999996362"/>
  </r>
  <r>
    <x v="423"/>
    <x v="350"/>
    <s v="B0424"/>
    <x v="5"/>
    <n v="26003"/>
    <n v="13.4"/>
    <n v="36"/>
    <x v="0"/>
    <x v="6"/>
    <x v="4"/>
    <n v="35750"/>
    <s v="RENT"/>
    <n v="0.24"/>
    <n v="0.63"/>
    <n v="29487.4"/>
    <n v="0"/>
    <n v="0.88183427497846534"/>
    <n v="2979.1666666666665"/>
    <n v="722.30555555555554"/>
    <n v="0.24245221445221446"/>
    <n v="41"/>
    <n v="-13.400000000001455"/>
  </r>
  <r>
    <x v="424"/>
    <x v="351"/>
    <s v="B0425"/>
    <x v="0"/>
    <n v="7090"/>
    <n v="5.5"/>
    <n v="36"/>
    <x v="3"/>
    <x v="5"/>
    <x v="3"/>
    <n v="143931"/>
    <s v="RENT"/>
    <n v="0.43"/>
    <n v="0.71"/>
    <n v="2472.13"/>
    <n v="1824.75"/>
    <n v="2.8679721535679756"/>
    <n v="11994.25"/>
    <n v="196.94444444444446"/>
    <n v="1.6419904908138855E-2"/>
    <n v="32"/>
    <n v="-5.5"/>
  </r>
  <r>
    <x v="425"/>
    <x v="352"/>
    <s v="B0426"/>
    <x v="4"/>
    <n v="39850"/>
    <n v="24.3"/>
    <n v="60"/>
    <x v="0"/>
    <x v="0"/>
    <x v="4"/>
    <n v="108768"/>
    <s v="RENT"/>
    <n v="0.28999999999999998"/>
    <n v="0.84"/>
    <n v="49533.55"/>
    <n v="0"/>
    <n v="0.80450522928399026"/>
    <n v="9064"/>
    <n v="664.16666666666663"/>
    <n v="7.3275228008237714E-2"/>
    <n v="32"/>
    <n v="-24.30000000000291"/>
  </r>
  <r>
    <x v="426"/>
    <x v="353"/>
    <s v="B0427"/>
    <x v="6"/>
    <n v="2925"/>
    <n v="7.5"/>
    <n v="60"/>
    <x v="1"/>
    <x v="5"/>
    <x v="3"/>
    <n v="148544"/>
    <s v="OWN"/>
    <n v="0.13"/>
    <n v="0.81"/>
    <n v="289.72000000000003"/>
    <n v="0"/>
    <n v="10.095954714897141"/>
    <n v="12378.666666666666"/>
    <n v="48.75"/>
    <n v="3.9382270573028871E-3"/>
    <n v="28"/>
    <n v="-7.5"/>
  </r>
  <r>
    <x v="427"/>
    <x v="152"/>
    <s v="B0428"/>
    <x v="3"/>
    <n v="19440"/>
    <n v="19.2"/>
    <n v="36"/>
    <x v="0"/>
    <x v="2"/>
    <x v="4"/>
    <n v="65903"/>
    <s v="OWN"/>
    <n v="0.17"/>
    <n v="0.89"/>
    <n v="23172.48"/>
    <n v="0"/>
    <n v="0.83892617449664431"/>
    <n v="5491.916666666667"/>
    <n v="540"/>
    <n v="9.8326328088250911E-2"/>
    <n v="51"/>
    <n v="-19.200000000000728"/>
  </r>
  <r>
    <x v="428"/>
    <x v="354"/>
    <s v="B0429"/>
    <x v="2"/>
    <n v="27015"/>
    <n v="24.5"/>
    <n v="36"/>
    <x v="0"/>
    <x v="2"/>
    <x v="2"/>
    <n v="102489"/>
    <s v="RENT"/>
    <n v="0.12"/>
    <n v="0.95"/>
    <n v="33633.68"/>
    <n v="0"/>
    <n v="0.80321273199959087"/>
    <n v="8540.75"/>
    <n v="750.41666666666663"/>
    <n v="8.7863087746002003E-2"/>
    <n v="27"/>
    <n v="-24.5"/>
  </r>
  <r>
    <x v="429"/>
    <x v="290"/>
    <s v="B0430"/>
    <x v="1"/>
    <n v="34320"/>
    <n v="21.5"/>
    <n v="60"/>
    <x v="3"/>
    <x v="0"/>
    <x v="4"/>
    <n v="62093"/>
    <s v="RENT"/>
    <n v="0.3"/>
    <n v="0.69"/>
    <n v="4545.24"/>
    <n v="12356.63"/>
    <n v="7.5507563957018773"/>
    <n v="5174.416666666667"/>
    <n v="572"/>
    <n v="0.11054386162691446"/>
    <n v="20"/>
    <n v="-21.5"/>
  </r>
  <r>
    <x v="430"/>
    <x v="346"/>
    <s v="B0431"/>
    <x v="6"/>
    <n v="26291"/>
    <n v="19"/>
    <n v="36"/>
    <x v="0"/>
    <x v="1"/>
    <x v="0"/>
    <n v="121036"/>
    <s v="OWN"/>
    <n v="0.14000000000000001"/>
    <n v="0.55000000000000004"/>
    <n v="31286.29"/>
    <n v="0"/>
    <n v="0.84033613445378152"/>
    <n v="10086.333333333334"/>
    <n v="730.30555555555554"/>
    <n v="7.2405455126298507E-2"/>
    <n v="43"/>
    <n v="-19"/>
  </r>
  <r>
    <x v="431"/>
    <x v="355"/>
    <s v="B0432"/>
    <x v="8"/>
    <n v="37679"/>
    <n v="21.8"/>
    <n v="60"/>
    <x v="1"/>
    <x v="6"/>
    <x v="3"/>
    <n v="117954"/>
    <s v="RENT"/>
    <n v="0.15"/>
    <n v="0.51"/>
    <n v="9138.7099999999991"/>
    <n v="0"/>
    <n v="4.1230107969286696"/>
    <n v="9829.5"/>
    <n v="627.98333333333335"/>
    <n v="6.38876172067077E-2"/>
    <n v="22"/>
    <n v="-21.80000000000291"/>
  </r>
  <r>
    <x v="432"/>
    <x v="356"/>
    <s v="B0433"/>
    <x v="9"/>
    <n v="27289"/>
    <n v="24.6"/>
    <n v="36"/>
    <x v="1"/>
    <x v="4"/>
    <x v="4"/>
    <n v="149277"/>
    <s v="OWN"/>
    <n v="0.48"/>
    <n v="0.83"/>
    <n v="2575.9699999999998"/>
    <n v="0"/>
    <n v="10.59367927421515"/>
    <n v="12439.75"/>
    <n v="758.02777777777783"/>
    <n v="6.0935933421312954E-2"/>
    <n v="25"/>
    <n v="-24.599999999998545"/>
  </r>
  <r>
    <x v="433"/>
    <x v="357"/>
    <s v="B0434"/>
    <x v="0"/>
    <n v="4389"/>
    <n v="17.399999999999999"/>
    <n v="60"/>
    <x v="1"/>
    <x v="5"/>
    <x v="3"/>
    <n v="64314"/>
    <s v="RENT"/>
    <n v="0.45"/>
    <n v="0.89"/>
    <n v="1442.19"/>
    <n v="0"/>
    <n v="3.0432883323279176"/>
    <n v="5359.5"/>
    <n v="73.150000000000006"/>
    <n v="1.3648661255714154E-2"/>
    <n v="27"/>
    <n v="-17.399999999999636"/>
  </r>
  <r>
    <x v="434"/>
    <x v="358"/>
    <s v="B0435"/>
    <x v="6"/>
    <n v="26683"/>
    <n v="16.2"/>
    <n v="60"/>
    <x v="0"/>
    <x v="1"/>
    <x v="0"/>
    <n v="78225"/>
    <s v="OWN"/>
    <n v="0.28000000000000003"/>
    <n v="0.6"/>
    <n v="31005.65"/>
    <n v="0"/>
    <n v="0.86058508691157898"/>
    <n v="6518.75"/>
    <n v="444.71666666666664"/>
    <n v="6.8221156919143489E-2"/>
    <n v="37"/>
    <n v="-16.200000000000728"/>
  </r>
  <r>
    <x v="435"/>
    <x v="231"/>
    <s v="B0436"/>
    <x v="8"/>
    <n v="14629"/>
    <n v="17.600000000000001"/>
    <n v="36"/>
    <x v="0"/>
    <x v="4"/>
    <x v="4"/>
    <n v="117985"/>
    <s v="MORTGAGE"/>
    <n v="0.49"/>
    <n v="0.56999999999999995"/>
    <n v="17203.7"/>
    <n v="0"/>
    <n v="0.85034033376541085"/>
    <n v="9832.0833333333339"/>
    <n v="406.36111111111109"/>
    <n v="4.1330112584933111E-2"/>
    <n v="21"/>
    <n v="-17.600000000000364"/>
  </r>
  <r>
    <x v="436"/>
    <x v="359"/>
    <s v="B0437"/>
    <x v="5"/>
    <n v="25826"/>
    <n v="15.7"/>
    <n v="60"/>
    <x v="1"/>
    <x v="0"/>
    <x v="4"/>
    <n v="113014"/>
    <s v="MORTGAGE"/>
    <n v="0.1"/>
    <n v="0.53"/>
    <n v="2961.24"/>
    <n v="0"/>
    <n v="8.7213464629682171"/>
    <n v="9417.8333333333339"/>
    <n v="430.43333333333334"/>
    <n v="4.5704072061868439E-2"/>
    <n v="52"/>
    <n v="-15.700000000000728"/>
  </r>
  <r>
    <x v="437"/>
    <x v="360"/>
    <s v="B0438"/>
    <x v="4"/>
    <n v="36198"/>
    <n v="17.7"/>
    <n v="60"/>
    <x v="0"/>
    <x v="1"/>
    <x v="0"/>
    <n v="65179"/>
    <s v="OWN"/>
    <n v="0.35"/>
    <n v="0.87"/>
    <n v="42605.05"/>
    <n v="0"/>
    <n v="0.8496175922807272"/>
    <n v="5431.583333333333"/>
    <n v="603.29999999999995"/>
    <n v="0.11107258472821001"/>
    <n v="21"/>
    <n v="-17.69999999999709"/>
  </r>
  <r>
    <x v="438"/>
    <x v="361"/>
    <s v="B0439"/>
    <x v="4"/>
    <n v="27630"/>
    <n v="14"/>
    <n v="60"/>
    <x v="0"/>
    <x v="2"/>
    <x v="0"/>
    <n v="147305"/>
    <s v="MORTGAGE"/>
    <n v="0.35"/>
    <n v="0.64"/>
    <n v="31498.2"/>
    <n v="0"/>
    <n v="0.8771929824561403"/>
    <n v="12275.416666666666"/>
    <n v="460.5"/>
    <n v="3.7514001561386241E-2"/>
    <n v="25"/>
    <n v="-14"/>
  </r>
  <r>
    <x v="439"/>
    <x v="102"/>
    <s v="B0440"/>
    <x v="2"/>
    <n v="34226"/>
    <n v="9.4"/>
    <n v="36"/>
    <x v="0"/>
    <x v="1"/>
    <x v="0"/>
    <n v="142417"/>
    <s v="RENT"/>
    <n v="0.28000000000000003"/>
    <n v="0.68"/>
    <n v="37443.24"/>
    <n v="0"/>
    <n v="0.9140768800990513"/>
    <n v="11868.083333333334"/>
    <n v="950.72222222222217"/>
    <n v="8.0107477805786281E-2"/>
    <n v="43"/>
    <n v="-9.4000000000014552"/>
  </r>
  <r>
    <x v="440"/>
    <x v="279"/>
    <s v="B0441"/>
    <x v="2"/>
    <n v="33975"/>
    <n v="7.4"/>
    <n v="36"/>
    <x v="0"/>
    <x v="1"/>
    <x v="3"/>
    <n v="55338"/>
    <s v="OWN"/>
    <n v="0.26"/>
    <n v="0.73"/>
    <n v="36489.15"/>
    <n v="0"/>
    <n v="0.93109869646182497"/>
    <n v="4611.5"/>
    <n v="943.75"/>
    <n v="0.2046514149409086"/>
    <n v="35"/>
    <n v="-7.4000000000014552"/>
  </r>
  <r>
    <x v="441"/>
    <x v="362"/>
    <s v="B0442"/>
    <x v="6"/>
    <n v="1899"/>
    <n v="6.4"/>
    <n v="36"/>
    <x v="3"/>
    <x v="4"/>
    <x v="0"/>
    <n v="122435"/>
    <s v="OWN"/>
    <n v="0.28000000000000003"/>
    <n v="0.88"/>
    <n v="487.5"/>
    <n v="737.8"/>
    <n v="3.8953846153846152"/>
    <n v="10202.916666666666"/>
    <n v="52.75"/>
    <n v="5.1700902519704337E-3"/>
    <n v="32"/>
    <n v="-6.4000000000000909"/>
  </r>
  <r>
    <x v="442"/>
    <x v="363"/>
    <s v="B0443"/>
    <x v="6"/>
    <n v="12653"/>
    <n v="10.3"/>
    <n v="60"/>
    <x v="0"/>
    <x v="0"/>
    <x v="3"/>
    <n v="99681"/>
    <s v="RENT"/>
    <n v="0.27"/>
    <n v="0.79"/>
    <n v="13956.26"/>
    <n v="0"/>
    <n v="0.90661824872852759"/>
    <n v="8306.75"/>
    <n v="210.88333333333333"/>
    <n v="2.5386984480492772E-2"/>
    <n v="48"/>
    <n v="-10.299999999999272"/>
  </r>
  <r>
    <x v="443"/>
    <x v="364"/>
    <s v="B0444"/>
    <x v="3"/>
    <n v="28961"/>
    <n v="5.9"/>
    <n v="36"/>
    <x v="1"/>
    <x v="1"/>
    <x v="2"/>
    <n v="62101"/>
    <s v="RENT"/>
    <n v="0.39"/>
    <n v="0.78"/>
    <n v="1542.14"/>
    <n v="0"/>
    <n v="18.779747623432371"/>
    <n v="5175.083333333333"/>
    <n v="804.47222222222217"/>
    <n v="0.15545106627375835"/>
    <n v="34"/>
    <n v="-5.9000000000014552"/>
  </r>
  <r>
    <x v="444"/>
    <x v="365"/>
    <s v="B0445"/>
    <x v="9"/>
    <n v="17405"/>
    <n v="16.3"/>
    <n v="60"/>
    <x v="0"/>
    <x v="4"/>
    <x v="4"/>
    <n v="32775"/>
    <s v="OWN"/>
    <n v="0.15"/>
    <n v="0.57999999999999996"/>
    <n v="20242.02"/>
    <n v="0"/>
    <n v="0.85984501546782388"/>
    <n v="2731.25"/>
    <n v="290.08333333333331"/>
    <n v="0.10620900076277651"/>
    <n v="31"/>
    <n v="-16.299999999999272"/>
  </r>
  <r>
    <x v="445"/>
    <x v="366"/>
    <s v="B0446"/>
    <x v="7"/>
    <n v="9601"/>
    <n v="10.7"/>
    <n v="60"/>
    <x v="0"/>
    <x v="6"/>
    <x v="4"/>
    <n v="141497"/>
    <s v="RENT"/>
    <n v="0.18"/>
    <n v="0.73"/>
    <n v="10628.31"/>
    <n v="0"/>
    <n v="0.90334211177506119"/>
    <n v="11791.416666666666"/>
    <n v="160.01666666666668"/>
    <n v="1.3570605737224113E-2"/>
    <n v="37"/>
    <n v="-10.700000000000728"/>
  </r>
  <r>
    <x v="446"/>
    <x v="367"/>
    <s v="B0447"/>
    <x v="5"/>
    <n v="34662"/>
    <n v="21.5"/>
    <n v="36"/>
    <x v="0"/>
    <x v="0"/>
    <x v="1"/>
    <n v="127183"/>
    <s v="OWN"/>
    <n v="0.17"/>
    <n v="0.82"/>
    <n v="42114.33"/>
    <n v="0"/>
    <n v="0.82304526748971185"/>
    <n v="10598.583333333334"/>
    <n v="962.83333333333337"/>
    <n v="9.0845474631043449E-2"/>
    <n v="22"/>
    <n v="-21.5"/>
  </r>
  <r>
    <x v="447"/>
    <x v="368"/>
    <s v="B0448"/>
    <x v="2"/>
    <n v="34282"/>
    <n v="6.5"/>
    <n v="36"/>
    <x v="0"/>
    <x v="4"/>
    <x v="2"/>
    <n v="75619"/>
    <s v="RENT"/>
    <n v="0.2"/>
    <n v="0.94"/>
    <n v="36510.33"/>
    <n v="0"/>
    <n v="0.93896713615023475"/>
    <n v="6301.583333333333"/>
    <n v="952.27777777777783"/>
    <n v="0.15111722362545571"/>
    <n v="25"/>
    <n v="-6.5"/>
  </r>
  <r>
    <x v="448"/>
    <x v="369"/>
    <s v="B0449"/>
    <x v="7"/>
    <n v="22288"/>
    <n v="9.5"/>
    <n v="60"/>
    <x v="0"/>
    <x v="4"/>
    <x v="0"/>
    <n v="75838"/>
    <s v="OWN"/>
    <n v="0.31"/>
    <n v="0.59"/>
    <n v="24405.360000000001"/>
    <n v="0"/>
    <n v="0.91324200913242004"/>
    <n v="6319.833333333333"/>
    <n v="371.46666666666664"/>
    <n v="5.877792135868562E-2"/>
    <n v="40"/>
    <n v="-9.5"/>
  </r>
  <r>
    <x v="449"/>
    <x v="370"/>
    <s v="B0450"/>
    <x v="7"/>
    <n v="30545"/>
    <n v="19.600000000000001"/>
    <n v="60"/>
    <x v="1"/>
    <x v="2"/>
    <x v="0"/>
    <n v="49539"/>
    <s v="RENT"/>
    <n v="0.14000000000000001"/>
    <n v="0.5"/>
    <n v="5878.95"/>
    <n v="0"/>
    <n v="5.1956556868148223"/>
    <n v="4128.25"/>
    <n v="509.08333333333331"/>
    <n v="0.1233169825793819"/>
    <n v="26"/>
    <n v="-19.599999999998545"/>
  </r>
  <r>
    <x v="450"/>
    <x v="371"/>
    <s v="B0451"/>
    <x v="9"/>
    <n v="37877"/>
    <n v="17"/>
    <n v="36"/>
    <x v="0"/>
    <x v="0"/>
    <x v="2"/>
    <n v="132274"/>
    <s v="RENT"/>
    <n v="0.45"/>
    <n v="0.53"/>
    <n v="44316.09"/>
    <n v="0"/>
    <n v="0.85470085470085477"/>
    <n v="11022.833333333334"/>
    <n v="1052.1388888888889"/>
    <n v="9.5450857059336425E-2"/>
    <n v="50"/>
    <n v="-17"/>
  </r>
  <r>
    <x v="451"/>
    <x v="372"/>
    <s v="B0452"/>
    <x v="1"/>
    <n v="16313"/>
    <n v="6.3"/>
    <n v="36"/>
    <x v="0"/>
    <x v="0"/>
    <x v="0"/>
    <n v="87124"/>
    <s v="MORTGAGE"/>
    <n v="0.22"/>
    <n v="0.67"/>
    <n v="17340.72"/>
    <n v="0"/>
    <n v="0.94073371809244366"/>
    <n v="7260.333333333333"/>
    <n v="453.13888888888891"/>
    <n v="6.2412959307041313E-2"/>
    <n v="25"/>
    <n v="-6.2999999999992724"/>
  </r>
  <r>
    <x v="452"/>
    <x v="104"/>
    <s v="B0453"/>
    <x v="1"/>
    <n v="16349"/>
    <n v="22.5"/>
    <n v="36"/>
    <x v="0"/>
    <x v="0"/>
    <x v="1"/>
    <n v="95149"/>
    <s v="MORTGAGE"/>
    <n v="0.17"/>
    <n v="0.87"/>
    <n v="20027.53"/>
    <n v="0"/>
    <n v="0.81632632681114448"/>
    <n v="7929.083333333333"/>
    <n v="454.13888888888891"/>
    <n v="5.7275080838124069E-2"/>
    <n v="30"/>
    <n v="-22.5"/>
  </r>
  <r>
    <x v="453"/>
    <x v="279"/>
    <s v="B0454"/>
    <x v="2"/>
    <n v="8179"/>
    <n v="22.5"/>
    <n v="60"/>
    <x v="0"/>
    <x v="6"/>
    <x v="3"/>
    <n v="56616"/>
    <s v="MORTGAGE"/>
    <n v="0.37"/>
    <n v="0.5"/>
    <n v="10019.280000000001"/>
    <n v="0"/>
    <n v="0.81632612323440401"/>
    <n v="4718"/>
    <n v="136.31666666666666"/>
    <n v="2.8892892468560125E-2"/>
    <n v="35"/>
    <n v="-22.5"/>
  </r>
  <r>
    <x v="454"/>
    <x v="373"/>
    <s v="B0455"/>
    <x v="8"/>
    <n v="11326"/>
    <n v="11.6"/>
    <n v="60"/>
    <x v="3"/>
    <x v="0"/>
    <x v="4"/>
    <n v="109655"/>
    <s v="RENT"/>
    <n v="0.12"/>
    <n v="0.71"/>
    <n v="3433.56"/>
    <n v="1960.48"/>
    <n v="3.2986171786716993"/>
    <n v="9137.9166666666661"/>
    <n v="188.76666666666668"/>
    <n v="2.0657516757101823E-2"/>
    <n v="55"/>
    <n v="-11.600000000000364"/>
  </r>
  <r>
    <x v="455"/>
    <x v="374"/>
    <s v="B0456"/>
    <x v="9"/>
    <n v="2560"/>
    <n v="11.8"/>
    <n v="60"/>
    <x v="0"/>
    <x v="0"/>
    <x v="2"/>
    <n v="120695"/>
    <s v="OWN"/>
    <n v="0.35"/>
    <n v="0.65"/>
    <n v="2862.08"/>
    <n v="0"/>
    <n v="0.89445438282647582"/>
    <n v="10057.916666666666"/>
    <n v="42.666666666666664"/>
    <n v="4.2420978499523596E-3"/>
    <n v="45"/>
    <n v="-11.800000000000182"/>
  </r>
  <r>
    <x v="456"/>
    <x v="375"/>
    <s v="B0457"/>
    <x v="9"/>
    <n v="14612"/>
    <n v="24.8"/>
    <n v="60"/>
    <x v="0"/>
    <x v="0"/>
    <x v="4"/>
    <n v="84567"/>
    <s v="RENT"/>
    <n v="0.38"/>
    <n v="0.52"/>
    <n v="18235.78"/>
    <n v="0"/>
    <n v="0.80128187552163943"/>
    <n v="7047.25"/>
    <n v="243.53333333333333"/>
    <n v="3.4557214989298424E-2"/>
    <n v="40"/>
    <n v="-24.799999999999272"/>
  </r>
  <r>
    <x v="457"/>
    <x v="21"/>
    <s v="B0458"/>
    <x v="0"/>
    <n v="18650"/>
    <n v="17.5"/>
    <n v="60"/>
    <x v="0"/>
    <x v="1"/>
    <x v="3"/>
    <n v="67099"/>
    <s v="MORTGAGE"/>
    <n v="0.19"/>
    <n v="0.7"/>
    <n v="21913.75"/>
    <n v="0"/>
    <n v="0.85106382978723405"/>
    <n v="5591.583333333333"/>
    <n v="310.83333333333331"/>
    <n v="5.5589502079017569E-2"/>
    <n v="39"/>
    <n v="-17.5"/>
  </r>
  <r>
    <x v="458"/>
    <x v="65"/>
    <s v="B0459"/>
    <x v="7"/>
    <n v="27745"/>
    <n v="15.6"/>
    <n v="36"/>
    <x v="2"/>
    <x v="0"/>
    <x v="2"/>
    <n v="105831"/>
    <s v="RENT"/>
    <n v="0.12"/>
    <n v="0.61"/>
    <n v="0"/>
    <n v="0"/>
    <n v="0"/>
    <n v="8819.25"/>
    <n v="770.69444444444446"/>
    <n v="8.7387753430784296E-2"/>
    <n v="49"/>
    <n v="-15.599999999998545"/>
  </r>
  <r>
    <x v="459"/>
    <x v="376"/>
    <s v="B0460"/>
    <x v="0"/>
    <n v="32890"/>
    <n v="21.8"/>
    <n v="36"/>
    <x v="0"/>
    <x v="4"/>
    <x v="3"/>
    <n v="130246"/>
    <s v="MORTGAGE"/>
    <n v="0.25"/>
    <n v="0.66"/>
    <n v="40060.019999999997"/>
    <n v="0"/>
    <n v="0.82101806239737285"/>
    <n v="10853.833333333334"/>
    <n v="913.61111111111109"/>
    <n v="8.4174050130778166E-2"/>
    <n v="20"/>
    <n v="-21.80000000000291"/>
  </r>
  <r>
    <x v="460"/>
    <x v="347"/>
    <s v="B0461"/>
    <x v="7"/>
    <n v="21022"/>
    <n v="10.7"/>
    <n v="60"/>
    <x v="1"/>
    <x v="4"/>
    <x v="0"/>
    <n v="91799"/>
    <s v="MORTGAGE"/>
    <n v="0.14000000000000001"/>
    <n v="0.82"/>
    <n v="5630.06"/>
    <n v="0"/>
    <n v="3.7338856069029456"/>
    <n v="7649.916666666667"/>
    <n v="350.36666666666667"/>
    <n v="4.5800063181516137E-2"/>
    <n v="41"/>
    <n v="-10.700000000000728"/>
  </r>
  <r>
    <x v="461"/>
    <x v="377"/>
    <s v="B0462"/>
    <x v="1"/>
    <n v="5780"/>
    <n v="13.6"/>
    <n v="60"/>
    <x v="0"/>
    <x v="5"/>
    <x v="0"/>
    <n v="120221"/>
    <s v="OWN"/>
    <n v="0.15"/>
    <n v="0.73"/>
    <n v="6566.08"/>
    <n v="0"/>
    <n v="0.88028169014084512"/>
    <n v="10018.416666666666"/>
    <n v="96.333333333333329"/>
    <n v="9.6156245581054886E-3"/>
    <n v="27"/>
    <n v="-13.600000000000364"/>
  </r>
  <r>
    <x v="462"/>
    <x v="32"/>
    <s v="B0463"/>
    <x v="2"/>
    <n v="19311"/>
    <n v="10.4"/>
    <n v="36"/>
    <x v="3"/>
    <x v="1"/>
    <x v="0"/>
    <n v="144879"/>
    <s v="OWN"/>
    <n v="0.2"/>
    <n v="0.56000000000000005"/>
    <n v="7598.51"/>
    <n v="3245.92"/>
    <n v="2.5414193045741862"/>
    <n v="12073.25"/>
    <n v="536.41666666666663"/>
    <n v="4.4430179667170534E-2"/>
    <n v="50"/>
    <n v="-10.400000000001455"/>
  </r>
  <r>
    <x v="463"/>
    <x v="378"/>
    <s v="B0464"/>
    <x v="5"/>
    <n v="29380"/>
    <n v="20.8"/>
    <n v="36"/>
    <x v="3"/>
    <x v="5"/>
    <x v="3"/>
    <n v="55479"/>
    <s v="MORTGAGE"/>
    <n v="0.22"/>
    <n v="0.93"/>
    <n v="10642.35"/>
    <n v="10361.469999999999"/>
    <n v="2.7606684613830592"/>
    <n v="4623.25"/>
    <n v="816.11111111111109"/>
    <n v="0.17652324903717323"/>
    <n v="53"/>
    <n v="-20.799999999999272"/>
  </r>
  <r>
    <x v="464"/>
    <x v="379"/>
    <s v="B0465"/>
    <x v="1"/>
    <n v="3356"/>
    <n v="16.5"/>
    <n v="36"/>
    <x v="1"/>
    <x v="2"/>
    <x v="3"/>
    <n v="76172"/>
    <s v="MORTGAGE"/>
    <n v="0.31"/>
    <n v="0.79"/>
    <n v="710.07"/>
    <n v="0"/>
    <n v="4.7262945906741587"/>
    <n v="6347.666666666667"/>
    <n v="93.222222222222229"/>
    <n v="1.4686061369882196E-2"/>
    <n v="33"/>
    <n v="-16.5"/>
  </r>
  <r>
    <x v="465"/>
    <x v="380"/>
    <s v="B0466"/>
    <x v="9"/>
    <n v="5790"/>
    <n v="18.2"/>
    <n v="36"/>
    <x v="0"/>
    <x v="2"/>
    <x v="3"/>
    <n v="129165"/>
    <s v="RENT"/>
    <n v="0.37"/>
    <n v="0.84"/>
    <n v="6843.78"/>
    <n v="0"/>
    <n v="0.84602368866328259"/>
    <n v="10763.75"/>
    <n v="160.83333333333334"/>
    <n v="1.4942128285526267E-2"/>
    <n v="55"/>
    <n v="-18.199999999999818"/>
  </r>
  <r>
    <x v="466"/>
    <x v="381"/>
    <s v="B0467"/>
    <x v="5"/>
    <n v="27911"/>
    <n v="10"/>
    <n v="60"/>
    <x v="0"/>
    <x v="4"/>
    <x v="4"/>
    <n v="85863"/>
    <s v="MORTGAGE"/>
    <n v="0.34"/>
    <n v="0.54"/>
    <n v="30702.1"/>
    <n v="0"/>
    <n v="0.90909090909090917"/>
    <n v="7155.25"/>
    <n v="465.18333333333334"/>
    <n v="6.5012869338364601E-2"/>
    <n v="50"/>
    <n v="-10"/>
  </r>
  <r>
    <x v="467"/>
    <x v="382"/>
    <s v="B0468"/>
    <x v="6"/>
    <n v="25363"/>
    <n v="9.4"/>
    <n v="36"/>
    <x v="0"/>
    <x v="1"/>
    <x v="3"/>
    <n v="72043"/>
    <s v="RENT"/>
    <n v="0.16"/>
    <n v="0.52"/>
    <n v="27747.119999999999"/>
    <n v="0"/>
    <n v="0.91407684833597147"/>
    <n v="6003.583333333333"/>
    <n v="704.52777777777783"/>
    <n v="0.11735121154495697"/>
    <n v="35"/>
    <n v="-9.4000000000014552"/>
  </r>
  <r>
    <x v="468"/>
    <x v="320"/>
    <s v="B0469"/>
    <x v="5"/>
    <n v="21049"/>
    <n v="14.8"/>
    <n v="60"/>
    <x v="0"/>
    <x v="1"/>
    <x v="0"/>
    <n v="112569"/>
    <s v="MORTGAGE"/>
    <n v="0.17"/>
    <n v="0.51"/>
    <n v="24164.25"/>
    <n v="0"/>
    <n v="0.87108021146942283"/>
    <n v="9380.75"/>
    <n v="350.81666666666666"/>
    <n v="3.7397507306629711E-2"/>
    <n v="31"/>
    <n v="-14.799999999999272"/>
  </r>
  <r>
    <x v="469"/>
    <x v="275"/>
    <s v="B0470"/>
    <x v="5"/>
    <n v="11181"/>
    <n v="19.8"/>
    <n v="36"/>
    <x v="0"/>
    <x v="2"/>
    <x v="1"/>
    <n v="132438"/>
    <s v="OWN"/>
    <n v="0.45"/>
    <n v="0.57999999999999996"/>
    <n v="13394.84"/>
    <n v="0"/>
    <n v="0.83472441626775684"/>
    <n v="11036.5"/>
    <n v="310.58333333333331"/>
    <n v="2.8141469970854285E-2"/>
    <n v="20"/>
    <n v="-19.799999999999272"/>
  </r>
  <r>
    <x v="470"/>
    <x v="383"/>
    <s v="B0471"/>
    <x v="1"/>
    <n v="17082"/>
    <n v="15.5"/>
    <n v="36"/>
    <x v="0"/>
    <x v="4"/>
    <x v="3"/>
    <n v="140107"/>
    <s v="OWN"/>
    <n v="0.32"/>
    <n v="0.69"/>
    <n v="19729.71"/>
    <n v="0"/>
    <n v="0.86580086580086579"/>
    <n v="11675.583333333334"/>
    <n v="474.5"/>
    <n v="4.0640367718957654E-2"/>
    <n v="40"/>
    <n v="-15.5"/>
  </r>
  <r>
    <x v="471"/>
    <x v="57"/>
    <s v="B0472"/>
    <x v="9"/>
    <n v="1661"/>
    <n v="5.7"/>
    <n v="36"/>
    <x v="1"/>
    <x v="5"/>
    <x v="1"/>
    <n v="45408"/>
    <s v="MORTGAGE"/>
    <n v="0.45"/>
    <n v="0.92"/>
    <n v="117.05"/>
    <n v="0"/>
    <n v="14.190516873131141"/>
    <n v="3784"/>
    <n v="46.138888888888886"/>
    <n v="1.2193152454780361E-2"/>
    <n v="41"/>
    <n v="-5.7000000000000455"/>
  </r>
  <r>
    <x v="472"/>
    <x v="384"/>
    <s v="B0473"/>
    <x v="5"/>
    <n v="38412"/>
    <n v="22.4"/>
    <n v="60"/>
    <x v="0"/>
    <x v="4"/>
    <x v="0"/>
    <n v="87980"/>
    <s v="RENT"/>
    <n v="0.25"/>
    <n v="0.71"/>
    <n v="47016.29"/>
    <n v="0"/>
    <n v="0.81699342929865371"/>
    <n v="7331.666666666667"/>
    <n v="640.20000000000005"/>
    <n v="8.7319845419413511E-2"/>
    <n v="29"/>
    <n v="-22.400000000001455"/>
  </r>
  <r>
    <x v="473"/>
    <x v="385"/>
    <s v="B0474"/>
    <x v="1"/>
    <n v="3920"/>
    <n v="6.3"/>
    <n v="60"/>
    <x v="0"/>
    <x v="6"/>
    <x v="3"/>
    <n v="112956"/>
    <s v="RENT"/>
    <n v="0.35"/>
    <n v="0.63"/>
    <n v="4166.96"/>
    <n v="0"/>
    <n v="0.94073377234242705"/>
    <n v="9413"/>
    <n v="65.333333333333329"/>
    <n v="6.9407556924820282E-3"/>
    <n v="27"/>
    <n v="-6.3000000000001819"/>
  </r>
  <r>
    <x v="474"/>
    <x v="386"/>
    <s v="B0475"/>
    <x v="1"/>
    <n v="26658"/>
    <n v="24.1"/>
    <n v="36"/>
    <x v="0"/>
    <x v="0"/>
    <x v="4"/>
    <n v="46351"/>
    <s v="RENT"/>
    <n v="0.31"/>
    <n v="0.75"/>
    <n v="33082.58"/>
    <n v="0"/>
    <n v="0.80580172404933348"/>
    <n v="3862.5833333333335"/>
    <n v="740.5"/>
    <n v="0.19171107419473149"/>
    <n v="22"/>
    <n v="-24.099999999998545"/>
  </r>
  <r>
    <x v="475"/>
    <x v="387"/>
    <s v="B0476"/>
    <x v="5"/>
    <n v="15025"/>
    <n v="5.5"/>
    <n v="60"/>
    <x v="4"/>
    <x v="0"/>
    <x v="4"/>
    <n v="34131"/>
    <s v="MORTGAGE"/>
    <n v="0.23"/>
    <n v="0.55000000000000004"/>
    <n v="0"/>
    <n v="0"/>
    <n v="0"/>
    <n v="2844.25"/>
    <n v="250.41666666666666"/>
    <n v="8.8043127948199587E-2"/>
    <n v="43"/>
    <n v="-5.5"/>
  </r>
  <r>
    <x v="476"/>
    <x v="388"/>
    <s v="B0477"/>
    <x v="7"/>
    <n v="9946"/>
    <n v="18.899999999999999"/>
    <n v="60"/>
    <x v="0"/>
    <x v="4"/>
    <x v="1"/>
    <n v="146836"/>
    <s v="MORTGAGE"/>
    <n v="0.28999999999999998"/>
    <n v="0.77"/>
    <n v="11825.79"/>
    <n v="0"/>
    <n v="0.84104317766508618"/>
    <n v="12236.333333333334"/>
    <n v="165.76666666666668"/>
    <n v="1.3547086545533793E-2"/>
    <n v="45"/>
    <n v="-18.899999999999636"/>
  </r>
  <r>
    <x v="477"/>
    <x v="24"/>
    <s v="B0478"/>
    <x v="9"/>
    <n v="29706"/>
    <n v="6.6"/>
    <n v="36"/>
    <x v="1"/>
    <x v="0"/>
    <x v="4"/>
    <n v="74825"/>
    <s v="OWN"/>
    <n v="0.3"/>
    <n v="0.76"/>
    <n v="12789.38"/>
    <n v="0"/>
    <n v="2.322708372102479"/>
    <n v="6235.416666666667"/>
    <n v="825.16666666666663"/>
    <n v="0.13233544938189107"/>
    <n v="50"/>
    <n v="-6.5999999999985448"/>
  </r>
  <r>
    <x v="478"/>
    <x v="389"/>
    <s v="B0479"/>
    <x v="4"/>
    <n v="17309"/>
    <n v="23.2"/>
    <n v="36"/>
    <x v="0"/>
    <x v="5"/>
    <x v="4"/>
    <n v="41349"/>
    <s v="OWN"/>
    <n v="0.18"/>
    <n v="0.86"/>
    <n v="21324.69"/>
    <n v="0"/>
    <n v="0.81168823556168934"/>
    <n v="3445.75"/>
    <n v="480.80555555555554"/>
    <n v="0.1395358211000669"/>
    <n v="39"/>
    <n v="-23.200000000000728"/>
  </r>
  <r>
    <x v="479"/>
    <x v="390"/>
    <s v="B0480"/>
    <x v="5"/>
    <n v="34120"/>
    <n v="14.3"/>
    <n v="60"/>
    <x v="0"/>
    <x v="0"/>
    <x v="4"/>
    <n v="90931"/>
    <s v="MORTGAGE"/>
    <n v="0.23"/>
    <n v="0.94"/>
    <n v="38999.160000000003"/>
    <n v="0"/>
    <n v="0.87489063867016614"/>
    <n v="7577.583333333333"/>
    <n v="568.66666666666663"/>
    <n v="7.504591393474172E-2"/>
    <n v="29"/>
    <n v="-14.30000000000291"/>
  </r>
  <r>
    <x v="480"/>
    <x v="161"/>
    <s v="B0481"/>
    <x v="0"/>
    <n v="31027"/>
    <n v="7.8"/>
    <n v="60"/>
    <x v="0"/>
    <x v="4"/>
    <x v="0"/>
    <n v="74254"/>
    <s v="OWN"/>
    <n v="0.42"/>
    <n v="0.61"/>
    <n v="33447.11"/>
    <n v="0"/>
    <n v="0.92764367384805446"/>
    <n v="6187.833333333333"/>
    <n v="517.11666666666667"/>
    <n v="8.3569908691787653E-2"/>
    <n v="25"/>
    <n v="-7.7999999999992724"/>
  </r>
  <r>
    <x v="481"/>
    <x v="391"/>
    <s v="B0482"/>
    <x v="0"/>
    <n v="8005"/>
    <n v="11.8"/>
    <n v="60"/>
    <x v="0"/>
    <x v="2"/>
    <x v="4"/>
    <n v="68225"/>
    <s v="RENT"/>
    <n v="0.47"/>
    <n v="0.73"/>
    <n v="8949.59"/>
    <n v="0"/>
    <n v="0.89445438282647582"/>
    <n v="5685.416666666667"/>
    <n v="133.41666666666666"/>
    <n v="2.3466471234884569E-2"/>
    <n v="25"/>
    <n v="-11.800000000000182"/>
  </r>
  <r>
    <x v="482"/>
    <x v="392"/>
    <s v="B0483"/>
    <x v="6"/>
    <n v="1956"/>
    <n v="8.3000000000000007"/>
    <n v="36"/>
    <x v="1"/>
    <x v="4"/>
    <x v="2"/>
    <n v="134383"/>
    <s v="RENT"/>
    <n v="0.24"/>
    <n v="0.91"/>
    <n v="899.87"/>
    <n v="0"/>
    <n v="2.1736473046106659"/>
    <n v="11198.583333333334"/>
    <n v="54.333333333333336"/>
    <n v="4.8518041716586174E-3"/>
    <n v="52"/>
    <n v="-8.2999999999999545"/>
  </r>
  <r>
    <x v="483"/>
    <x v="393"/>
    <s v="B0484"/>
    <x v="9"/>
    <n v="35839"/>
    <n v="8.4"/>
    <n v="36"/>
    <x v="1"/>
    <x v="1"/>
    <x v="3"/>
    <n v="42453"/>
    <s v="MORTGAGE"/>
    <n v="0.22"/>
    <n v="0.85"/>
    <n v="15026.66"/>
    <n v="0"/>
    <n v="2.3850276774745685"/>
    <n v="3537.75"/>
    <n v="995.52777777777783"/>
    <n v="0.28140139291294686"/>
    <n v="54"/>
    <n v="-8.4000000000014552"/>
  </r>
  <r>
    <x v="484"/>
    <x v="239"/>
    <s v="B0485"/>
    <x v="1"/>
    <n v="9595"/>
    <n v="24"/>
    <n v="60"/>
    <x v="0"/>
    <x v="0"/>
    <x v="4"/>
    <n v="48814"/>
    <s v="RENT"/>
    <n v="0.18"/>
    <n v="0.72"/>
    <n v="11897.8"/>
    <n v="0"/>
    <n v="0.80645161290322587"/>
    <n v="4067.8333333333335"/>
    <n v="159.91666666666666"/>
    <n v="3.9312492317777684E-2"/>
    <n v="33"/>
    <n v="-24"/>
  </r>
  <r>
    <x v="485"/>
    <x v="394"/>
    <s v="B0486"/>
    <x v="3"/>
    <n v="13803"/>
    <n v="13.9"/>
    <n v="36"/>
    <x v="2"/>
    <x v="0"/>
    <x v="4"/>
    <n v="48263"/>
    <s v="MORTGAGE"/>
    <n v="0.37"/>
    <n v="0.93"/>
    <n v="0"/>
    <n v="0"/>
    <n v="0"/>
    <n v="4021.9166666666665"/>
    <n v="383.41666666666669"/>
    <n v="9.5331827694092791E-2"/>
    <n v="34"/>
    <n v="-13.899999999999636"/>
  </r>
  <r>
    <x v="486"/>
    <x v="381"/>
    <s v="B0487"/>
    <x v="2"/>
    <n v="26963"/>
    <n v="20.8"/>
    <n v="36"/>
    <x v="0"/>
    <x v="6"/>
    <x v="4"/>
    <n v="107694"/>
    <s v="RENT"/>
    <n v="0.23"/>
    <n v="0.53"/>
    <n v="32571.3"/>
    <n v="0"/>
    <n v="0.82781467119826357"/>
    <n v="8974.5"/>
    <n v="748.97222222222217"/>
    <n v="8.3455593316866916E-2"/>
    <n v="50"/>
    <n v="-20.799999999999272"/>
  </r>
  <r>
    <x v="487"/>
    <x v="395"/>
    <s v="B0488"/>
    <x v="8"/>
    <n v="37221"/>
    <n v="17.8"/>
    <n v="60"/>
    <x v="4"/>
    <x v="1"/>
    <x v="2"/>
    <n v="45735"/>
    <s v="MORTGAGE"/>
    <n v="0.5"/>
    <n v="0.92"/>
    <n v="0"/>
    <n v="0"/>
    <n v="0"/>
    <n v="3811.25"/>
    <n v="620.35"/>
    <n v="0.16276812069530994"/>
    <n v="29"/>
    <n v="-17.80000000000291"/>
  </r>
  <r>
    <x v="488"/>
    <x v="396"/>
    <s v="B0489"/>
    <x v="3"/>
    <n v="34723"/>
    <n v="18.5"/>
    <n v="60"/>
    <x v="4"/>
    <x v="4"/>
    <x v="4"/>
    <n v="45830"/>
    <s v="RENT"/>
    <n v="0.23"/>
    <n v="0.52"/>
    <n v="0"/>
    <n v="0"/>
    <n v="0"/>
    <n v="3819.1666666666665"/>
    <n v="578.7166666666667"/>
    <n v="0.15152956578660268"/>
    <n v="53"/>
    <n v="-18.5"/>
  </r>
  <r>
    <x v="489"/>
    <x v="397"/>
    <s v="B0490"/>
    <x v="9"/>
    <n v="16282"/>
    <n v="7.6"/>
    <n v="36"/>
    <x v="0"/>
    <x v="2"/>
    <x v="4"/>
    <n v="77893"/>
    <s v="RENT"/>
    <n v="0.26"/>
    <n v="0.75"/>
    <n v="17519.43"/>
    <n v="0"/>
    <n v="0.92936813583546951"/>
    <n v="6491.083333333333"/>
    <n v="452.27777777777777"/>
    <n v="6.9676778829077496E-2"/>
    <n v="27"/>
    <n v="-7.6000000000003638"/>
  </r>
  <r>
    <x v="490"/>
    <x v="143"/>
    <s v="B0491"/>
    <x v="9"/>
    <n v="5703"/>
    <n v="9.6999999999999993"/>
    <n v="36"/>
    <x v="0"/>
    <x v="2"/>
    <x v="3"/>
    <n v="74673"/>
    <s v="OWN"/>
    <n v="0.34"/>
    <n v="0.9"/>
    <n v="6256.19"/>
    <n v="0"/>
    <n v="0.91157717396690319"/>
    <n v="6222.75"/>
    <n v="158.41666666666666"/>
    <n v="2.545766207330628E-2"/>
    <n v="49"/>
    <n v="-9.6999999999998181"/>
  </r>
  <r>
    <x v="491"/>
    <x v="66"/>
    <s v="B0492"/>
    <x v="5"/>
    <n v="7563"/>
    <n v="20.7"/>
    <n v="60"/>
    <x v="0"/>
    <x v="3"/>
    <x v="2"/>
    <n v="119462"/>
    <s v="OWN"/>
    <n v="0.42"/>
    <n v="0.62"/>
    <n v="9128.5400000000009"/>
    <n v="0"/>
    <n v="0.82850050500956329"/>
    <n v="9955.1666666666661"/>
    <n v="126.05"/>
    <n v="1.2661766921698951E-2"/>
    <n v="31"/>
    <n v="-20.699999999999818"/>
  </r>
  <r>
    <x v="492"/>
    <x v="264"/>
    <s v="B0493"/>
    <x v="5"/>
    <n v="26849"/>
    <n v="24.4"/>
    <n v="36"/>
    <x v="1"/>
    <x v="4"/>
    <x v="2"/>
    <n v="75066"/>
    <s v="OWN"/>
    <n v="0.28999999999999998"/>
    <n v="0.71"/>
    <n v="2888.35"/>
    <n v="0"/>
    <n v="9.2956186057783867"/>
    <n v="6255.5"/>
    <n v="745.80555555555554"/>
    <n v="0.11922397179371041"/>
    <n v="54"/>
    <n v="-24.400000000001455"/>
  </r>
  <r>
    <x v="493"/>
    <x v="268"/>
    <s v="B0494"/>
    <x v="3"/>
    <n v="32860"/>
    <n v="10.3"/>
    <n v="36"/>
    <x v="0"/>
    <x v="0"/>
    <x v="4"/>
    <n v="130315"/>
    <s v="OWN"/>
    <n v="0.27"/>
    <n v="0.65"/>
    <n v="36244.58"/>
    <n v="0"/>
    <n v="0.90661831368993651"/>
    <n v="10859.583333333334"/>
    <n v="912.77777777777783"/>
    <n v="8.4052743992121648E-2"/>
    <n v="34"/>
    <n v="-10.30000000000291"/>
  </r>
  <r>
    <x v="494"/>
    <x v="246"/>
    <s v="B0495"/>
    <x v="1"/>
    <n v="32585"/>
    <n v="10.4"/>
    <n v="60"/>
    <x v="2"/>
    <x v="5"/>
    <x v="2"/>
    <n v="33373"/>
    <s v="OWN"/>
    <n v="0.5"/>
    <n v="0.93"/>
    <n v="0"/>
    <n v="0"/>
    <n v="0"/>
    <n v="2781.0833333333335"/>
    <n v="543.08333333333337"/>
    <n v="0.19527761963263718"/>
    <n v="40"/>
    <n v="-10.400000000001455"/>
  </r>
  <r>
    <x v="495"/>
    <x v="398"/>
    <s v="B0496"/>
    <x v="6"/>
    <n v="23015"/>
    <n v="14.5"/>
    <n v="60"/>
    <x v="1"/>
    <x v="1"/>
    <x v="1"/>
    <n v="40335"/>
    <s v="OWN"/>
    <n v="0.1"/>
    <n v="0.87"/>
    <n v="11485.91"/>
    <n v="0"/>
    <n v="2.0037593886770835"/>
    <n v="3361.25"/>
    <n v="383.58333333333331"/>
    <n v="0.11411925127060865"/>
    <n v="24"/>
    <n v="-14.5"/>
  </r>
  <r>
    <x v="496"/>
    <x v="399"/>
    <s v="B0497"/>
    <x v="5"/>
    <n v="13003"/>
    <n v="24.7"/>
    <n v="36"/>
    <x v="0"/>
    <x v="0"/>
    <x v="2"/>
    <n v="53741"/>
    <s v="MORTGAGE"/>
    <n v="0.46"/>
    <n v="0.82"/>
    <n v="16214.74"/>
    <n v="0"/>
    <n v="0.80192466854232636"/>
    <n v="4478.416666666667"/>
    <n v="361.19444444444446"/>
    <n v="8.0652264255100081E-2"/>
    <n v="22"/>
    <n v="-24.700000000000728"/>
  </r>
  <r>
    <x v="497"/>
    <x v="400"/>
    <s v="B0498"/>
    <x v="8"/>
    <n v="27958"/>
    <n v="10.4"/>
    <n v="36"/>
    <x v="0"/>
    <x v="6"/>
    <x v="2"/>
    <n v="40692"/>
    <s v="MORTGAGE"/>
    <n v="0.16"/>
    <n v="0.76"/>
    <n v="30865.63"/>
    <n v="0"/>
    <n v="0.90579716014220346"/>
    <n v="3391"/>
    <n v="776.61111111111109"/>
    <n v="0.22902126544120055"/>
    <n v="32"/>
    <n v="-10.400000000001455"/>
  </r>
  <r>
    <x v="498"/>
    <x v="401"/>
    <s v="B0499"/>
    <x v="8"/>
    <n v="27017"/>
    <n v="13.1"/>
    <n v="36"/>
    <x v="1"/>
    <x v="0"/>
    <x v="2"/>
    <n v="77295"/>
    <s v="OWN"/>
    <n v="0.41"/>
    <n v="0.87"/>
    <n v="4494.63"/>
    <n v="0"/>
    <n v="6.0109508457870833"/>
    <n v="6441.25"/>
    <n v="750.47222222222217"/>
    <n v="0.11651033917674708"/>
    <n v="30"/>
    <n v="-13.099999999998545"/>
  </r>
  <r>
    <x v="499"/>
    <x v="402"/>
    <s v="B0500"/>
    <x v="6"/>
    <n v="12171"/>
    <n v="22.8"/>
    <n v="60"/>
    <x v="0"/>
    <x v="5"/>
    <x v="0"/>
    <n v="75541"/>
    <s v="MORTGAGE"/>
    <n v="0.35"/>
    <n v="0.68"/>
    <n v="14945.99"/>
    <n v="0"/>
    <n v="0.81433213858700559"/>
    <n v="6295.083333333333"/>
    <n v="202.85"/>
    <n v="3.2223560715373106E-2"/>
    <n v="24"/>
    <n v="-22.799999999999272"/>
  </r>
  <r>
    <x v="500"/>
    <x v="403"/>
    <s v="B0501"/>
    <x v="7"/>
    <n v="13201"/>
    <n v="5.0999999999999996"/>
    <n v="36"/>
    <x v="1"/>
    <x v="4"/>
    <x v="0"/>
    <n v="64057"/>
    <s v="OWN"/>
    <n v="0.24"/>
    <n v="0.7"/>
    <n v="4962.1499999999996"/>
    <n v="0"/>
    <n v="2.660338764446863"/>
    <n v="5338.083333333333"/>
    <n v="366.69444444444446"/>
    <n v="6.8694027714899755E-2"/>
    <n v="44"/>
    <n v="-5.1000000000003638"/>
  </r>
  <r>
    <x v="501"/>
    <x v="245"/>
    <s v="B0502"/>
    <x v="7"/>
    <n v="30426"/>
    <n v="5.8"/>
    <n v="36"/>
    <x v="0"/>
    <x v="1"/>
    <x v="0"/>
    <n v="96983"/>
    <s v="MORTGAGE"/>
    <n v="0.45"/>
    <n v="0.83"/>
    <n v="32190.71"/>
    <n v="0"/>
    <n v="0.94517952539723415"/>
    <n v="8081.916666666667"/>
    <n v="845.16666666666663"/>
    <n v="0.10457502861326211"/>
    <n v="24"/>
    <n v="-5.7999999999992724"/>
  </r>
  <r>
    <x v="502"/>
    <x v="404"/>
    <s v="B0503"/>
    <x v="9"/>
    <n v="18778"/>
    <n v="17.100000000000001"/>
    <n v="60"/>
    <x v="0"/>
    <x v="4"/>
    <x v="2"/>
    <n v="49583"/>
    <s v="RENT"/>
    <n v="0.11"/>
    <n v="0.66"/>
    <n v="21989.040000000001"/>
    <n v="0"/>
    <n v="0.85397088731477133"/>
    <n v="4131.916666666667"/>
    <n v="312.96666666666664"/>
    <n v="7.5743702478672112E-2"/>
    <n v="34"/>
    <n v="-17.099999999998545"/>
  </r>
  <r>
    <x v="503"/>
    <x v="405"/>
    <s v="B0504"/>
    <x v="5"/>
    <n v="22116"/>
    <n v="23.1"/>
    <n v="60"/>
    <x v="0"/>
    <x v="6"/>
    <x v="1"/>
    <n v="52765"/>
    <s v="MORTGAGE"/>
    <n v="0.19"/>
    <n v="0.53"/>
    <n v="27224.799999999999"/>
    <n v="0"/>
    <n v="0.81234756545502629"/>
    <n v="4397.083333333333"/>
    <n v="368.6"/>
    <n v="8.3828295271486788E-2"/>
    <n v="44"/>
    <n v="-23.099999999998545"/>
  </r>
  <r>
    <x v="504"/>
    <x v="406"/>
    <s v="B0505"/>
    <x v="0"/>
    <n v="34297"/>
    <n v="9.8000000000000007"/>
    <n v="36"/>
    <x v="1"/>
    <x v="5"/>
    <x v="2"/>
    <n v="89287"/>
    <s v="MORTGAGE"/>
    <n v="0.33"/>
    <n v="0.53"/>
    <n v="15729.14"/>
    <n v="0"/>
    <n v="2.1804752198785184"/>
    <n v="7440.583333333333"/>
    <n v="952.69444444444446"/>
    <n v="0.12804028955316377"/>
    <n v="22"/>
    <n v="-9.8000000000029104"/>
  </r>
  <r>
    <x v="505"/>
    <x v="332"/>
    <s v="B0506"/>
    <x v="3"/>
    <n v="20342"/>
    <n v="14.4"/>
    <n v="60"/>
    <x v="0"/>
    <x v="6"/>
    <x v="4"/>
    <n v="53906"/>
    <s v="MORTGAGE"/>
    <n v="0.24"/>
    <n v="0.55000000000000004"/>
    <n v="23271.25"/>
    <n v="0"/>
    <n v="0.87412579900091314"/>
    <n v="4492.166666666667"/>
    <n v="339.03333333333336"/>
    <n v="7.5472118131562349E-2"/>
    <n v="34"/>
    <n v="-14.400000000001455"/>
  </r>
  <r>
    <x v="506"/>
    <x v="322"/>
    <s v="B0507"/>
    <x v="4"/>
    <n v="28490"/>
    <n v="14"/>
    <n v="60"/>
    <x v="1"/>
    <x v="3"/>
    <x v="1"/>
    <n v="115103"/>
    <s v="RENT"/>
    <n v="0.34"/>
    <n v="0.89"/>
    <n v="4446.13"/>
    <n v="0"/>
    <n v="6.4078198343278308"/>
    <n v="9591.9166666666661"/>
    <n v="474.83333333333331"/>
    <n v="4.950348818015169E-2"/>
    <n v="53"/>
    <n v="-14"/>
  </r>
  <r>
    <x v="507"/>
    <x v="407"/>
    <s v="B0508"/>
    <x v="6"/>
    <n v="20975"/>
    <n v="14.5"/>
    <n v="36"/>
    <x v="0"/>
    <x v="1"/>
    <x v="0"/>
    <n v="109675"/>
    <s v="OWN"/>
    <n v="0.11"/>
    <n v="0.71"/>
    <n v="24016.38"/>
    <n v="0"/>
    <n v="0.87336226358843416"/>
    <n v="9139.5833333333339"/>
    <n v="582.63888888888891"/>
    <n v="6.3748955246561809E-2"/>
    <n v="33"/>
    <n v="-14.5"/>
  </r>
  <r>
    <x v="508"/>
    <x v="408"/>
    <s v="B0509"/>
    <x v="9"/>
    <n v="27723"/>
    <n v="17.5"/>
    <n v="60"/>
    <x v="1"/>
    <x v="3"/>
    <x v="3"/>
    <n v="76525"/>
    <s v="MORTGAGE"/>
    <n v="0.15"/>
    <n v="0.82"/>
    <n v="12716.99"/>
    <n v="0"/>
    <n v="2.1799969961445278"/>
    <n v="6377.083333333333"/>
    <n v="462.05"/>
    <n v="7.2454753348578899E-2"/>
    <n v="38"/>
    <n v="-17.5"/>
  </r>
  <r>
    <x v="509"/>
    <x v="409"/>
    <s v="B0510"/>
    <x v="0"/>
    <n v="24279"/>
    <n v="14.4"/>
    <n v="60"/>
    <x v="1"/>
    <x v="0"/>
    <x v="1"/>
    <n v="68230"/>
    <s v="MORTGAGE"/>
    <n v="0.15"/>
    <n v="0.68"/>
    <n v="4595.21"/>
    <n v="0"/>
    <n v="5.2835452569088242"/>
    <n v="5685.833333333333"/>
    <n v="404.65"/>
    <n v="7.116810787043823E-2"/>
    <n v="32"/>
    <n v="-14.400000000001455"/>
  </r>
  <r>
    <x v="510"/>
    <x v="410"/>
    <s v="B0511"/>
    <x v="5"/>
    <n v="13765"/>
    <n v="13.9"/>
    <n v="36"/>
    <x v="0"/>
    <x v="4"/>
    <x v="0"/>
    <n v="147904"/>
    <s v="RENT"/>
    <n v="0.18"/>
    <n v="0.62"/>
    <n v="15678.34"/>
    <n v="0"/>
    <n v="0.87796284555635351"/>
    <n v="12325.333333333334"/>
    <n v="382.36111111111109"/>
    <n v="3.1022374873792006E-2"/>
    <n v="27"/>
    <n v="-13.899999999999636"/>
  </r>
  <r>
    <x v="511"/>
    <x v="83"/>
    <s v="B0512"/>
    <x v="0"/>
    <n v="12561"/>
    <n v="14.5"/>
    <n v="60"/>
    <x v="1"/>
    <x v="0"/>
    <x v="1"/>
    <n v="49520"/>
    <s v="OWN"/>
    <n v="0.28000000000000003"/>
    <n v="0.66"/>
    <n v="6147.18"/>
    <n v="0"/>
    <n v="2.0433759870379586"/>
    <n v="4126.666666666667"/>
    <n v="209.35"/>
    <n v="5.0731017770597735E-2"/>
    <n v="55"/>
    <n v="-14.5"/>
  </r>
  <r>
    <x v="512"/>
    <x v="411"/>
    <s v="B0513"/>
    <x v="0"/>
    <n v="1525"/>
    <n v="16.8"/>
    <n v="36"/>
    <x v="0"/>
    <x v="4"/>
    <x v="1"/>
    <n v="115238"/>
    <s v="MORTGAGE"/>
    <n v="0.4"/>
    <n v="0.86"/>
    <n v="1781.2"/>
    <n v="0"/>
    <n v="0.85616438356164382"/>
    <n v="9603.1666666666661"/>
    <n v="42.361111111111114"/>
    <n v="4.4111606703807196E-3"/>
    <n v="32"/>
    <n v="-16.799999999999955"/>
  </r>
  <r>
    <x v="513"/>
    <x v="412"/>
    <s v="B0514"/>
    <x v="6"/>
    <n v="23861"/>
    <n v="15.7"/>
    <n v="36"/>
    <x v="0"/>
    <x v="6"/>
    <x v="2"/>
    <n v="81934"/>
    <s v="RENT"/>
    <n v="0.46"/>
    <n v="0.78"/>
    <n v="27607.18"/>
    <n v="0"/>
    <n v="0.86430414116907273"/>
    <n v="6827.833333333333"/>
    <n v="662.80555555555554"/>
    <n v="9.7074067745583845E-2"/>
    <n v="39"/>
    <n v="-15.700000000000728"/>
  </r>
  <r>
    <x v="514"/>
    <x v="413"/>
    <s v="B0515"/>
    <x v="9"/>
    <n v="34142"/>
    <n v="22.1"/>
    <n v="60"/>
    <x v="0"/>
    <x v="0"/>
    <x v="4"/>
    <n v="55566"/>
    <s v="OWN"/>
    <n v="0.43"/>
    <n v="0.92"/>
    <n v="41687.379999999997"/>
    <n v="0"/>
    <n v="0.81900085829332525"/>
    <n v="4630.5"/>
    <n v="569.0333333333333"/>
    <n v="0.1228880970377569"/>
    <n v="24"/>
    <n v="-22.099999999998545"/>
  </r>
  <r>
    <x v="515"/>
    <x v="161"/>
    <s v="B0516"/>
    <x v="1"/>
    <n v="27916"/>
    <n v="6"/>
    <n v="60"/>
    <x v="1"/>
    <x v="5"/>
    <x v="3"/>
    <n v="103193"/>
    <s v="OWN"/>
    <n v="0.18"/>
    <n v="0.81"/>
    <n v="4929.04"/>
    <n v="0"/>
    <n v="5.6635774917631023"/>
    <n v="8599.4166666666661"/>
    <n v="465.26666666666665"/>
    <n v="5.410444506894848E-2"/>
    <n v="25"/>
    <n v="-6"/>
  </r>
  <r>
    <x v="516"/>
    <x v="414"/>
    <s v="B0517"/>
    <x v="8"/>
    <n v="5648"/>
    <n v="21.7"/>
    <n v="60"/>
    <x v="3"/>
    <x v="5"/>
    <x v="0"/>
    <n v="133224"/>
    <s v="MORTGAGE"/>
    <n v="0.28000000000000003"/>
    <n v="0.76"/>
    <n v="2180.3000000000002"/>
    <n v="1908.91"/>
    <n v="2.5904692014860338"/>
    <n v="11102"/>
    <n v="94.13333333333334"/>
    <n v="8.4789527412478232E-3"/>
    <n v="41"/>
    <n v="-21.699999999999818"/>
  </r>
  <r>
    <x v="517"/>
    <x v="409"/>
    <s v="B0518"/>
    <x v="3"/>
    <n v="36133"/>
    <n v="21.9"/>
    <n v="36"/>
    <x v="1"/>
    <x v="5"/>
    <x v="1"/>
    <n v="60134"/>
    <s v="MORTGAGE"/>
    <n v="0.18"/>
    <n v="0.77"/>
    <n v="2677.28"/>
    <n v="0"/>
    <n v="13.496160282077332"/>
    <n v="5011.166666666667"/>
    <n v="1003.6944444444445"/>
    <n v="0.20029157104688416"/>
    <n v="32"/>
    <n v="-21.900000000001455"/>
  </r>
  <r>
    <x v="518"/>
    <x v="151"/>
    <s v="B0519"/>
    <x v="9"/>
    <n v="31523"/>
    <n v="10.7"/>
    <n v="60"/>
    <x v="0"/>
    <x v="5"/>
    <x v="3"/>
    <n v="40345"/>
    <s v="MORTGAGE"/>
    <n v="0.21"/>
    <n v="0.92"/>
    <n v="34895.96"/>
    <n v="0"/>
    <n v="0.90334239264373295"/>
    <n v="3362.0833333333335"/>
    <n v="525.38333333333333"/>
    <n v="0.15626719543933573"/>
    <n v="31"/>
    <n v="-10.700000000000728"/>
  </r>
  <r>
    <x v="519"/>
    <x v="415"/>
    <s v="B0520"/>
    <x v="4"/>
    <n v="30052"/>
    <n v="14.3"/>
    <n v="36"/>
    <x v="1"/>
    <x v="6"/>
    <x v="1"/>
    <n v="71185"/>
    <s v="MORTGAGE"/>
    <n v="0.3"/>
    <n v="0.85"/>
    <n v="11094.37"/>
    <n v="0"/>
    <n v="2.7087612906366019"/>
    <n v="5932.083333333333"/>
    <n v="834.77777777777783"/>
    <n v="0.14072253049565686"/>
    <n v="26"/>
    <n v="-14.299999999999272"/>
  </r>
  <r>
    <x v="520"/>
    <x v="416"/>
    <s v="B0521"/>
    <x v="0"/>
    <n v="35414"/>
    <n v="13.8"/>
    <n v="60"/>
    <x v="0"/>
    <x v="0"/>
    <x v="4"/>
    <n v="145464"/>
    <s v="RENT"/>
    <n v="0.13"/>
    <n v="0.51"/>
    <n v="40301.129999999997"/>
    <n v="0"/>
    <n v="0.87873466575254844"/>
    <n v="12122"/>
    <n v="590.23333333333335"/>
    <n v="4.8691085079469835E-2"/>
    <n v="26"/>
    <n v="-13.80000000000291"/>
  </r>
  <r>
    <x v="521"/>
    <x v="417"/>
    <s v="B0522"/>
    <x v="1"/>
    <n v="33781"/>
    <n v="9.4"/>
    <n v="60"/>
    <x v="3"/>
    <x v="4"/>
    <x v="3"/>
    <n v="122949"/>
    <s v="RENT"/>
    <n v="0.19"/>
    <n v="0.74"/>
    <n v="8770.67"/>
    <n v="14712.11"/>
    <n v="3.8515871649486297"/>
    <n v="10245.75"/>
    <n v="563.01666666666665"/>
    <n v="5.4951239945017855E-2"/>
    <n v="43"/>
    <n v="-9.4000000000014552"/>
  </r>
  <r>
    <x v="522"/>
    <x v="418"/>
    <s v="B0523"/>
    <x v="6"/>
    <n v="5599"/>
    <n v="12.9"/>
    <n v="60"/>
    <x v="0"/>
    <x v="5"/>
    <x v="0"/>
    <n v="100744"/>
    <s v="MORTGAGE"/>
    <n v="0.47"/>
    <n v="0.81"/>
    <n v="6321.27"/>
    <n v="0"/>
    <n v="0.88573973268029993"/>
    <n v="8395.3333333333339"/>
    <n v="93.316666666666663"/>
    <n v="1.11153021519892E-2"/>
    <n v="27"/>
    <n v="-12.899999999999636"/>
  </r>
  <r>
    <x v="523"/>
    <x v="419"/>
    <s v="B0524"/>
    <x v="2"/>
    <n v="36046"/>
    <n v="5.9"/>
    <n v="36"/>
    <x v="2"/>
    <x v="1"/>
    <x v="1"/>
    <n v="63455"/>
    <s v="OWN"/>
    <n v="0.28999999999999998"/>
    <n v="0.84"/>
    <n v="0"/>
    <n v="0"/>
    <n v="0"/>
    <n v="5287.916666666667"/>
    <n v="1001.2777777777778"/>
    <n v="0.18935203424999345"/>
    <n v="48"/>
    <n v="-5.9000000000014552"/>
  </r>
  <r>
    <x v="524"/>
    <x v="420"/>
    <s v="B0525"/>
    <x v="3"/>
    <n v="36923"/>
    <n v="10.6"/>
    <n v="60"/>
    <x v="1"/>
    <x v="4"/>
    <x v="4"/>
    <n v="145217"/>
    <s v="MORTGAGE"/>
    <n v="0.28000000000000003"/>
    <n v="0.6"/>
    <n v="9786.24"/>
    <n v="0"/>
    <n v="3.7729505918514161"/>
    <n v="12101.416666666666"/>
    <n v="615.38333333333333"/>
    <n v="5.0852172954957066E-2"/>
    <n v="33"/>
    <n v="-10.599999999998545"/>
  </r>
  <r>
    <x v="525"/>
    <x v="421"/>
    <s v="B0526"/>
    <x v="3"/>
    <n v="4814"/>
    <n v="21.3"/>
    <n v="60"/>
    <x v="1"/>
    <x v="6"/>
    <x v="3"/>
    <n v="58018"/>
    <s v="OWN"/>
    <n v="0.11"/>
    <n v="0.89"/>
    <n v="724.86"/>
    <n v="0"/>
    <n v="6.6412824545429459"/>
    <n v="4834.833333333333"/>
    <n v="80.233333333333334"/>
    <n v="1.6594849874176979E-2"/>
    <n v="41"/>
    <n v="-21.300000000000182"/>
  </r>
  <r>
    <x v="526"/>
    <x v="422"/>
    <s v="B0527"/>
    <x v="8"/>
    <n v="36984"/>
    <n v="10.7"/>
    <n v="36"/>
    <x v="1"/>
    <x v="4"/>
    <x v="1"/>
    <n v="84219"/>
    <s v="OWN"/>
    <n v="0.2"/>
    <n v="0.93"/>
    <n v="13592.29"/>
    <n v="0"/>
    <n v="2.7209543057130179"/>
    <n v="7018.25"/>
    <n v="1027.3333333333333"/>
    <n v="0.1463802704852824"/>
    <n v="56"/>
    <n v="-10.69999999999709"/>
  </r>
  <r>
    <x v="527"/>
    <x v="390"/>
    <s v="B0528"/>
    <x v="2"/>
    <n v="27616"/>
    <n v="21.4"/>
    <n v="36"/>
    <x v="0"/>
    <x v="4"/>
    <x v="1"/>
    <n v="75991"/>
    <s v="OWN"/>
    <n v="0.45"/>
    <n v="0.61"/>
    <n v="33525.82"/>
    <n v="0"/>
    <n v="0.82372332727432174"/>
    <n v="6332.583333333333"/>
    <n v="767.11111111111109"/>
    <n v="0.12113715220662095"/>
    <n v="29"/>
    <n v="-21.400000000001455"/>
  </r>
  <r>
    <x v="528"/>
    <x v="200"/>
    <s v="B0529"/>
    <x v="5"/>
    <n v="3113"/>
    <n v="15.6"/>
    <n v="60"/>
    <x v="1"/>
    <x v="0"/>
    <x v="0"/>
    <n v="103616"/>
    <s v="RENT"/>
    <n v="0.17"/>
    <n v="0.9"/>
    <n v="422.95"/>
    <n v="0"/>
    <n v="7.3602080624187254"/>
    <n v="8634.6666666666661"/>
    <n v="51.883333333333333"/>
    <n v="6.0087245213094505E-3"/>
    <n v="30"/>
    <n v="-15.599999999999909"/>
  </r>
  <r>
    <x v="529"/>
    <x v="262"/>
    <s v="B0530"/>
    <x v="2"/>
    <n v="14760"/>
    <n v="22.6"/>
    <n v="60"/>
    <x v="0"/>
    <x v="5"/>
    <x v="4"/>
    <n v="117438"/>
    <s v="OWN"/>
    <n v="0.27"/>
    <n v="0.54"/>
    <n v="18095.759999999998"/>
    <n v="0"/>
    <n v="0.81566068515497558"/>
    <n v="9786.5"/>
    <n v="246"/>
    <n v="2.5136667858785062E-2"/>
    <n v="27"/>
    <n v="-22.600000000000364"/>
  </r>
  <r>
    <x v="530"/>
    <x v="100"/>
    <s v="B0531"/>
    <x v="0"/>
    <n v="22927"/>
    <n v="16.5"/>
    <n v="60"/>
    <x v="1"/>
    <x v="1"/>
    <x v="2"/>
    <n v="146841"/>
    <s v="OWN"/>
    <n v="0.11"/>
    <n v="0.53"/>
    <n v="6850.1"/>
    <n v="0"/>
    <n v="3.3469584385629405"/>
    <n v="12236.75"/>
    <n v="382.11666666666667"/>
    <n v="3.1226973392989698E-2"/>
    <n v="22"/>
    <n v="-16.5"/>
  </r>
  <r>
    <x v="531"/>
    <x v="305"/>
    <s v="B0532"/>
    <x v="0"/>
    <n v="21939"/>
    <n v="5.6"/>
    <n v="36"/>
    <x v="1"/>
    <x v="0"/>
    <x v="1"/>
    <n v="39486"/>
    <s v="RENT"/>
    <n v="0.28999999999999998"/>
    <n v="0.56000000000000005"/>
    <n v="3597.13"/>
    <n v="0"/>
    <n v="6.0990289480780513"/>
    <n v="3290.5"/>
    <n v="609.41666666666663"/>
    <n v="0.18520488274325075"/>
    <n v="23"/>
    <n v="-5.5999999999985448"/>
  </r>
  <r>
    <x v="532"/>
    <x v="423"/>
    <s v="B0533"/>
    <x v="0"/>
    <n v="33419"/>
    <n v="18.5"/>
    <n v="36"/>
    <x v="3"/>
    <x v="4"/>
    <x v="3"/>
    <n v="68862"/>
    <s v="OWN"/>
    <n v="0.11"/>
    <n v="0.53"/>
    <n v="12922.67"/>
    <n v="11291.82"/>
    <n v="2.5860754782099984"/>
    <n v="5738.5"/>
    <n v="928.30555555555554"/>
    <n v="0.16176798040525495"/>
    <n v="44"/>
    <n v="-18.5"/>
  </r>
  <r>
    <x v="533"/>
    <x v="424"/>
    <s v="B0534"/>
    <x v="0"/>
    <n v="13588"/>
    <n v="5.9"/>
    <n v="36"/>
    <x v="0"/>
    <x v="6"/>
    <x v="0"/>
    <n v="88870"/>
    <s v="OWN"/>
    <n v="0.43"/>
    <n v="0.88"/>
    <n v="14389.69"/>
    <n v="0"/>
    <n v="0.9442871945121819"/>
    <n v="7405.833333333333"/>
    <n v="377.44444444444446"/>
    <n v="5.0965830238925779E-2"/>
    <n v="20"/>
    <n v="-5.8999999999996362"/>
  </r>
  <r>
    <x v="534"/>
    <x v="425"/>
    <s v="B0535"/>
    <x v="9"/>
    <n v="37142"/>
    <n v="14"/>
    <n v="36"/>
    <x v="0"/>
    <x v="4"/>
    <x v="0"/>
    <n v="116694"/>
    <s v="MORTGAGE"/>
    <n v="0.43"/>
    <n v="0.53"/>
    <n v="42341.88"/>
    <n v="0"/>
    <n v="0.87719298245614041"/>
    <n v="9724.5"/>
    <n v="1031.7222222222222"/>
    <n v="0.10609514342354076"/>
    <n v="51"/>
    <n v="-14"/>
  </r>
  <r>
    <x v="535"/>
    <x v="426"/>
    <s v="B0536"/>
    <x v="3"/>
    <n v="34397"/>
    <n v="23.6"/>
    <n v="60"/>
    <x v="0"/>
    <x v="0"/>
    <x v="1"/>
    <n v="135996"/>
    <s v="OWN"/>
    <n v="0.42"/>
    <n v="0.62"/>
    <n v="42514.69"/>
    <n v="0"/>
    <n v="0.80906152673346554"/>
    <n v="11333"/>
    <n v="573.2833333333333"/>
    <n v="5.0585311332686254E-2"/>
    <n v="49"/>
    <n v="-23.599999999998545"/>
  </r>
  <r>
    <x v="536"/>
    <x v="345"/>
    <s v="B0537"/>
    <x v="2"/>
    <n v="17653"/>
    <n v="8.3000000000000007"/>
    <n v="36"/>
    <x v="1"/>
    <x v="1"/>
    <x v="1"/>
    <n v="73856"/>
    <s v="OWN"/>
    <n v="0.21"/>
    <n v="0.55000000000000004"/>
    <n v="1110.0899999999999"/>
    <n v="0"/>
    <n v="15.902314226774406"/>
    <n v="6154.666666666667"/>
    <n v="490.36111111111109"/>
    <n v="7.9673057481224718E-2"/>
    <n v="50"/>
    <n v="-8.2999999999992724"/>
  </r>
  <r>
    <x v="537"/>
    <x v="427"/>
    <s v="B0538"/>
    <x v="3"/>
    <n v="11831"/>
    <n v="12.8"/>
    <n v="36"/>
    <x v="0"/>
    <x v="0"/>
    <x v="1"/>
    <n v="131407"/>
    <s v="OWN"/>
    <n v="0.43"/>
    <n v="0.63"/>
    <n v="13345.37"/>
    <n v="0"/>
    <n v="0.88652468983625032"/>
    <n v="10950.583333333334"/>
    <n v="328.63888888888891"/>
    <n v="3.0011085152744272E-2"/>
    <n v="28"/>
    <n v="-12.799999999999272"/>
  </r>
  <r>
    <x v="538"/>
    <x v="428"/>
    <s v="B0539"/>
    <x v="4"/>
    <n v="6724"/>
    <n v="19.600000000000001"/>
    <n v="36"/>
    <x v="0"/>
    <x v="2"/>
    <x v="2"/>
    <n v="130744"/>
    <s v="OWN"/>
    <n v="0.32"/>
    <n v="0.54"/>
    <n v="8041.9"/>
    <n v="0"/>
    <n v="0.83612081721981124"/>
    <n v="10895.333333333334"/>
    <n v="186.77777777777777"/>
    <n v="1.7142915417406025E-2"/>
    <n v="54"/>
    <n v="-19.600000000000364"/>
  </r>
  <r>
    <x v="539"/>
    <x v="429"/>
    <s v="B0540"/>
    <x v="2"/>
    <n v="12083"/>
    <n v="22.6"/>
    <n v="60"/>
    <x v="1"/>
    <x v="0"/>
    <x v="1"/>
    <n v="116055"/>
    <s v="OWN"/>
    <n v="0.25"/>
    <n v="0.8"/>
    <n v="1690.14"/>
    <n v="0"/>
    <n v="7.1491119078892869"/>
    <n v="9671.25"/>
    <n v="201.38333333333333"/>
    <n v="2.0822885700745336E-2"/>
    <n v="29"/>
    <n v="-22.600000000000364"/>
  </r>
  <r>
    <x v="540"/>
    <x v="104"/>
    <s v="B0541"/>
    <x v="9"/>
    <n v="20816"/>
    <n v="18.399999999999999"/>
    <n v="60"/>
    <x v="1"/>
    <x v="1"/>
    <x v="4"/>
    <n v="61379"/>
    <s v="RENT"/>
    <n v="0.35"/>
    <n v="0.56000000000000005"/>
    <n v="3310.57"/>
    <n v="0"/>
    <n v="6.2877389694221835"/>
    <n v="5114.916666666667"/>
    <n v="346.93333333333334"/>
    <n v="6.7827758679678718E-2"/>
    <n v="30"/>
    <n v="-18.400000000001455"/>
  </r>
  <r>
    <x v="541"/>
    <x v="430"/>
    <s v="B0542"/>
    <x v="4"/>
    <n v="7276"/>
    <n v="10.199999999999999"/>
    <n v="36"/>
    <x v="0"/>
    <x v="5"/>
    <x v="3"/>
    <n v="94729"/>
    <s v="OWN"/>
    <n v="0.1"/>
    <n v="0.88"/>
    <n v="8018.15"/>
    <n v="0"/>
    <n v="0.90744124268066828"/>
    <n v="7894.083333333333"/>
    <n v="202.11111111111111"/>
    <n v="2.5602860088603633E-2"/>
    <n v="33"/>
    <n v="-10.199999999999818"/>
  </r>
  <r>
    <x v="542"/>
    <x v="431"/>
    <s v="B0543"/>
    <x v="3"/>
    <n v="39663"/>
    <n v="18.5"/>
    <n v="36"/>
    <x v="0"/>
    <x v="6"/>
    <x v="1"/>
    <n v="58378"/>
    <s v="OWN"/>
    <n v="0.16"/>
    <n v="0.87"/>
    <n v="47000.66"/>
    <n v="0"/>
    <n v="0.84388176676667936"/>
    <n v="4864.833333333333"/>
    <n v="1101.75"/>
    <n v="0.22647230120935971"/>
    <n v="53"/>
    <n v="-18.5"/>
  </r>
  <r>
    <x v="543"/>
    <x v="21"/>
    <s v="B0544"/>
    <x v="4"/>
    <n v="14994"/>
    <n v="10.9"/>
    <n v="60"/>
    <x v="1"/>
    <x v="0"/>
    <x v="2"/>
    <n v="135428"/>
    <s v="RENT"/>
    <n v="0.4"/>
    <n v="0.51"/>
    <n v="3543.54"/>
    <n v="0"/>
    <n v="4.2313618584805024"/>
    <n v="11285.666666666666"/>
    <n v="249.9"/>
    <n v="2.2143131405617748E-2"/>
    <n v="39"/>
    <n v="-10.899999999999636"/>
  </r>
  <r>
    <x v="544"/>
    <x v="140"/>
    <s v="B0545"/>
    <x v="8"/>
    <n v="24499"/>
    <n v="19.399999999999999"/>
    <n v="60"/>
    <x v="0"/>
    <x v="1"/>
    <x v="3"/>
    <n v="84353"/>
    <s v="RENT"/>
    <n v="0.2"/>
    <n v="0.9"/>
    <n v="29251.81"/>
    <n v="0"/>
    <n v="0.83752082349775958"/>
    <n v="7029.416666666667"/>
    <n v="408.31666666666666"/>
    <n v="5.8086849311820558E-2"/>
    <n v="43"/>
    <n v="-19.400000000001455"/>
  </r>
  <r>
    <x v="545"/>
    <x v="432"/>
    <s v="B0546"/>
    <x v="4"/>
    <n v="24040"/>
    <n v="24.1"/>
    <n v="60"/>
    <x v="1"/>
    <x v="5"/>
    <x v="0"/>
    <n v="79996"/>
    <s v="OWN"/>
    <n v="0.34"/>
    <n v="0.51"/>
    <n v="3719.68"/>
    <n v="0"/>
    <n v="6.462921541637991"/>
    <n v="6666.333333333333"/>
    <n v="400.66666666666669"/>
    <n v="6.0103005150257516E-2"/>
    <n v="43"/>
    <n v="-24.099999999998545"/>
  </r>
  <r>
    <x v="546"/>
    <x v="266"/>
    <s v="B0547"/>
    <x v="2"/>
    <n v="17959"/>
    <n v="19.399999999999999"/>
    <n v="60"/>
    <x v="0"/>
    <x v="5"/>
    <x v="1"/>
    <n v="44031"/>
    <s v="OWN"/>
    <n v="0.25"/>
    <n v="0.61"/>
    <n v="21443.05"/>
    <n v="0"/>
    <n v="0.83752078179176936"/>
    <n v="3669.25"/>
    <n v="299.31666666666666"/>
    <n v="8.1574345347596014E-2"/>
    <n v="29"/>
    <n v="-19.400000000001455"/>
  </r>
  <r>
    <x v="547"/>
    <x v="211"/>
    <s v="B0548"/>
    <x v="0"/>
    <n v="7099"/>
    <n v="22.3"/>
    <n v="60"/>
    <x v="3"/>
    <x v="5"/>
    <x v="3"/>
    <n v="110072"/>
    <s v="OWN"/>
    <n v="0.44"/>
    <n v="0.51"/>
    <n v="1756.33"/>
    <n v="874.52"/>
    <n v="4.041951113970609"/>
    <n v="9172.6666666666661"/>
    <n v="118.31666666666666"/>
    <n v="1.289882985682099E-2"/>
    <n v="39"/>
    <n v="-22.300000000000182"/>
  </r>
  <r>
    <x v="548"/>
    <x v="383"/>
    <s v="B0549"/>
    <x v="0"/>
    <n v="20576"/>
    <n v="5"/>
    <n v="60"/>
    <x v="0"/>
    <x v="1"/>
    <x v="0"/>
    <n v="95982"/>
    <s v="MORTGAGE"/>
    <n v="0.48"/>
    <n v="0.65"/>
    <n v="21604.799999999999"/>
    <n v="0"/>
    <n v="0.95238095238095244"/>
    <n v="7998.5"/>
    <n v="342.93333333333334"/>
    <n v="4.2874705673980537E-2"/>
    <n v="40"/>
    <n v="-5"/>
  </r>
  <r>
    <x v="549"/>
    <x v="420"/>
    <s v="B0550"/>
    <x v="5"/>
    <n v="36946"/>
    <n v="19.399999999999999"/>
    <n v="60"/>
    <x v="0"/>
    <x v="2"/>
    <x v="2"/>
    <n v="66683"/>
    <s v="MORTGAGE"/>
    <n v="0.45"/>
    <n v="0.73"/>
    <n v="44113.52"/>
    <n v="0"/>
    <n v="0.83752101396578649"/>
    <n v="5556.916666666667"/>
    <n v="615.76666666666665"/>
    <n v="0.11081085134142134"/>
    <n v="33"/>
    <n v="-19.400000000001455"/>
  </r>
  <r>
    <x v="550"/>
    <x v="433"/>
    <s v="B0551"/>
    <x v="3"/>
    <n v="7116"/>
    <n v="21.6"/>
    <n v="60"/>
    <x v="1"/>
    <x v="0"/>
    <x v="4"/>
    <n v="144091"/>
    <s v="OWN"/>
    <n v="0.21"/>
    <n v="0.86"/>
    <n v="3149.61"/>
    <n v="0"/>
    <n v="2.259327345290369"/>
    <n v="12007.583333333334"/>
    <n v="118.6"/>
    <n v="9.8770915601945983E-3"/>
    <n v="31"/>
    <n v="-21.600000000000364"/>
  </r>
  <r>
    <x v="551"/>
    <x v="434"/>
    <s v="B0552"/>
    <x v="8"/>
    <n v="16563"/>
    <n v="5.8"/>
    <n v="36"/>
    <x v="1"/>
    <x v="0"/>
    <x v="1"/>
    <n v="147797"/>
    <s v="RENT"/>
    <n v="0.18"/>
    <n v="0.65"/>
    <n v="6135.41"/>
    <n v="0"/>
    <n v="2.6995750895213195"/>
    <n v="12316.416666666666"/>
    <n v="460.08333333333331"/>
    <n v="3.7355291379392003E-2"/>
    <n v="22"/>
    <n v="-5.7999999999992724"/>
  </r>
  <r>
    <x v="552"/>
    <x v="288"/>
    <s v="B0553"/>
    <x v="2"/>
    <n v="27788"/>
    <n v="22.4"/>
    <n v="36"/>
    <x v="0"/>
    <x v="6"/>
    <x v="4"/>
    <n v="47618"/>
    <s v="OWN"/>
    <n v="0.28999999999999998"/>
    <n v="0.82"/>
    <n v="34012.51"/>
    <n v="0"/>
    <n v="0.81699351209305038"/>
    <n v="3968.1666666666665"/>
    <n v="771.88888888888891"/>
    <n v="0.19452027944614783"/>
    <n v="23"/>
    <n v="-22.400000000001455"/>
  </r>
  <r>
    <x v="553"/>
    <x v="435"/>
    <s v="B0554"/>
    <x v="2"/>
    <n v="27928"/>
    <n v="10.1"/>
    <n v="36"/>
    <x v="1"/>
    <x v="0"/>
    <x v="2"/>
    <n v="36587"/>
    <s v="RENT"/>
    <n v="0.1"/>
    <n v="0.57999999999999996"/>
    <n v="8685.1299999999992"/>
    <n v="0"/>
    <n v="3.2156110501512356"/>
    <n v="3048.9166666666665"/>
    <n v="775.77777777777783"/>
    <n v="0.25444374595712504"/>
    <n v="34"/>
    <n v="-10.099999999998545"/>
  </r>
  <r>
    <x v="554"/>
    <x v="379"/>
    <s v="B0555"/>
    <x v="6"/>
    <n v="37336"/>
    <n v="18.3"/>
    <n v="36"/>
    <x v="0"/>
    <x v="3"/>
    <x v="3"/>
    <n v="92790"/>
    <s v="RENT"/>
    <n v="0.11"/>
    <n v="0.84"/>
    <n v="44168.49"/>
    <n v="0"/>
    <n v="0.84530849933968766"/>
    <n v="7732.5"/>
    <n v="1037.1111111111111"/>
    <n v="0.13412364838165031"/>
    <n v="33"/>
    <n v="-18.30000000000291"/>
  </r>
  <r>
    <x v="555"/>
    <x v="436"/>
    <s v="B0556"/>
    <x v="7"/>
    <n v="10847"/>
    <n v="21"/>
    <n v="36"/>
    <x v="3"/>
    <x v="5"/>
    <x v="3"/>
    <n v="61480"/>
    <s v="RENT"/>
    <n v="0.32"/>
    <n v="0.61"/>
    <n v="1374.33"/>
    <n v="4848.7"/>
    <n v="7.8925731083509785"/>
    <n v="5123.333333333333"/>
    <n v="301.30555555555554"/>
    <n v="5.8810453263934075E-2"/>
    <n v="53"/>
    <n v="-21"/>
  </r>
  <r>
    <x v="556"/>
    <x v="333"/>
    <s v="B0557"/>
    <x v="3"/>
    <n v="27155"/>
    <n v="18.3"/>
    <n v="36"/>
    <x v="1"/>
    <x v="1"/>
    <x v="2"/>
    <n v="128530"/>
    <s v="OWN"/>
    <n v="0.31"/>
    <n v="0.56000000000000005"/>
    <n v="9838.16"/>
    <n v="0"/>
    <n v="2.7601706010066924"/>
    <n v="10710.833333333334"/>
    <n v="754.30555555555554"/>
    <n v="7.0424544204984563E-2"/>
    <n v="41"/>
    <n v="-18.299999999999272"/>
  </r>
  <r>
    <x v="557"/>
    <x v="437"/>
    <s v="B0558"/>
    <x v="2"/>
    <n v="15135"/>
    <n v="6.8"/>
    <n v="60"/>
    <x v="0"/>
    <x v="0"/>
    <x v="2"/>
    <n v="50527"/>
    <s v="OWN"/>
    <n v="0.5"/>
    <n v="0.57999999999999996"/>
    <n v="16164.18"/>
    <n v="0"/>
    <n v="0.93632958801498123"/>
    <n v="4210.583333333333"/>
    <n v="252.25"/>
    <n v="5.9908563738199382E-2"/>
    <n v="56"/>
    <n v="-6.7999999999992724"/>
  </r>
  <r>
    <x v="558"/>
    <x v="249"/>
    <s v="B0559"/>
    <x v="1"/>
    <n v="18774"/>
    <n v="16.899999999999999"/>
    <n v="60"/>
    <x v="1"/>
    <x v="0"/>
    <x v="1"/>
    <n v="53569"/>
    <s v="RENT"/>
    <n v="0.18"/>
    <n v="0.57999999999999996"/>
    <n v="2344.62"/>
    <n v="0"/>
    <n v="8.0072677022289334"/>
    <n v="4464.083333333333"/>
    <n v="312.89999999999998"/>
    <n v="7.0092777539248446E-2"/>
    <n v="54"/>
    <n v="-16.900000000001455"/>
  </r>
  <r>
    <x v="559"/>
    <x v="239"/>
    <s v="B0560"/>
    <x v="2"/>
    <n v="2742"/>
    <n v="16"/>
    <n v="36"/>
    <x v="0"/>
    <x v="1"/>
    <x v="0"/>
    <n v="41151"/>
    <s v="MORTGAGE"/>
    <n v="0.2"/>
    <n v="0.73"/>
    <n v="3180.72"/>
    <n v="0"/>
    <n v="0.86206896551724144"/>
    <n v="3429.25"/>
    <n v="76.166666666666671"/>
    <n v="2.2210881874073534E-2"/>
    <n v="33"/>
    <n v="-16"/>
  </r>
  <r>
    <x v="560"/>
    <x v="438"/>
    <s v="B0561"/>
    <x v="6"/>
    <n v="19309"/>
    <n v="23"/>
    <n v="36"/>
    <x v="0"/>
    <x v="2"/>
    <x v="4"/>
    <n v="101094"/>
    <s v="MORTGAGE"/>
    <n v="0.15"/>
    <n v="0.88"/>
    <n v="23750.07"/>
    <n v="0"/>
    <n v="0.81300813008130079"/>
    <n v="8424.5"/>
    <n v="536.36111111111109"/>
    <n v="6.3666818340686229E-2"/>
    <n v="32"/>
    <n v="-23"/>
  </r>
  <r>
    <x v="561"/>
    <x v="439"/>
    <s v="B0562"/>
    <x v="4"/>
    <n v="1619"/>
    <n v="13.1"/>
    <n v="60"/>
    <x v="2"/>
    <x v="3"/>
    <x v="4"/>
    <n v="89174"/>
    <s v="MORTGAGE"/>
    <n v="0.47"/>
    <n v="0.54"/>
    <n v="0"/>
    <n v="0"/>
    <n v="0"/>
    <n v="7431.166666666667"/>
    <n v="26.983333333333334"/>
    <n v="3.6311032363693452E-3"/>
    <n v="41"/>
    <n v="-13.099999999999909"/>
  </r>
  <r>
    <x v="562"/>
    <x v="169"/>
    <s v="B0563"/>
    <x v="9"/>
    <n v="18658"/>
    <n v="11.4"/>
    <n v="60"/>
    <x v="1"/>
    <x v="0"/>
    <x v="3"/>
    <n v="74739"/>
    <s v="RENT"/>
    <n v="0.41"/>
    <n v="0.82"/>
    <n v="7535.32"/>
    <n v="0"/>
    <n v="2.4760726817175649"/>
    <n v="6228.25"/>
    <n v="310.96666666666664"/>
    <n v="4.9928417559774681E-2"/>
    <n v="27"/>
    <n v="-11.400000000001455"/>
  </r>
  <r>
    <x v="563"/>
    <x v="283"/>
    <s v="B0564"/>
    <x v="9"/>
    <n v="35707"/>
    <n v="20"/>
    <n v="60"/>
    <x v="0"/>
    <x v="0"/>
    <x v="3"/>
    <n v="62954"/>
    <s v="OWN"/>
    <n v="0.43"/>
    <n v="0.79"/>
    <n v="42848.4"/>
    <n v="0"/>
    <n v="0.83333333333333326"/>
    <n v="5246.166666666667"/>
    <n v="595.11666666666667"/>
    <n v="0.11343838358166279"/>
    <n v="40"/>
    <n v="-20"/>
  </r>
  <r>
    <x v="564"/>
    <x v="440"/>
    <s v="B0565"/>
    <x v="1"/>
    <n v="21337"/>
    <n v="13.3"/>
    <n v="36"/>
    <x v="0"/>
    <x v="0"/>
    <x v="1"/>
    <n v="142984"/>
    <s v="RENT"/>
    <n v="0.46"/>
    <n v="0.89"/>
    <n v="24174.82"/>
    <n v="0"/>
    <n v="0.8826125696075503"/>
    <n v="11915.333333333334"/>
    <n v="592.69444444444446"/>
    <n v="4.9742162293216957E-2"/>
    <n v="55"/>
    <n v="-13.299999999999272"/>
  </r>
  <r>
    <x v="565"/>
    <x v="441"/>
    <s v="B0566"/>
    <x v="1"/>
    <n v="17001"/>
    <n v="17.899999999999999"/>
    <n v="60"/>
    <x v="0"/>
    <x v="6"/>
    <x v="2"/>
    <n v="142863"/>
    <s v="MORTGAGE"/>
    <n v="0.31"/>
    <n v="0.61"/>
    <n v="20044.18"/>
    <n v="0"/>
    <n v="0.84817637838015825"/>
    <n v="11905.25"/>
    <n v="283.35000000000002"/>
    <n v="2.3800424182608516E-2"/>
    <n v="53"/>
    <n v="-17.900000000001455"/>
  </r>
  <r>
    <x v="566"/>
    <x v="287"/>
    <s v="B0567"/>
    <x v="5"/>
    <n v="1968"/>
    <n v="17.899999999999999"/>
    <n v="36"/>
    <x v="2"/>
    <x v="4"/>
    <x v="4"/>
    <n v="139373"/>
    <s v="OWN"/>
    <n v="0.28000000000000003"/>
    <n v="0.7"/>
    <n v="0"/>
    <n v="0"/>
    <n v="0"/>
    <n v="11614.416666666666"/>
    <n v="54.666666666666664"/>
    <n v="4.7067939988376514E-3"/>
    <n v="51"/>
    <n v="-17.900000000000091"/>
  </r>
  <r>
    <x v="567"/>
    <x v="442"/>
    <s v="B0568"/>
    <x v="9"/>
    <n v="26892"/>
    <n v="22.8"/>
    <n v="36"/>
    <x v="0"/>
    <x v="0"/>
    <x v="1"/>
    <n v="65303"/>
    <s v="RENT"/>
    <n v="0.23"/>
    <n v="0.92"/>
    <n v="33023.379999999997"/>
    <n v="0"/>
    <n v="0.8143321489199471"/>
    <n v="5441.916666666667"/>
    <n v="747"/>
    <n v="0.13726781311731467"/>
    <n v="48"/>
    <n v="-22.799999999999272"/>
  </r>
  <r>
    <x v="568"/>
    <x v="443"/>
    <s v="B0569"/>
    <x v="4"/>
    <n v="26619"/>
    <n v="17"/>
    <n v="60"/>
    <x v="0"/>
    <x v="0"/>
    <x v="3"/>
    <n v="64700"/>
    <s v="RENT"/>
    <n v="0.34"/>
    <n v="0.8"/>
    <n v="31144.23"/>
    <n v="0"/>
    <n v="0.85470085470085466"/>
    <n v="5391.666666666667"/>
    <n v="443.65"/>
    <n v="8.2284389489953619E-2"/>
    <n v="34"/>
    <n v="-17"/>
  </r>
  <r>
    <x v="569"/>
    <x v="197"/>
    <s v="B0570"/>
    <x v="9"/>
    <n v="1281"/>
    <n v="15"/>
    <n v="60"/>
    <x v="0"/>
    <x v="4"/>
    <x v="3"/>
    <n v="123036"/>
    <s v="MORTGAGE"/>
    <n v="0.28000000000000003"/>
    <n v="0.67"/>
    <n v="1473.15"/>
    <n v="0"/>
    <n v="0.86956521739130432"/>
    <n v="10253"/>
    <n v="21.35"/>
    <n v="2.0823173705256997E-3"/>
    <n v="42"/>
    <n v="-15"/>
  </r>
  <r>
    <x v="570"/>
    <x v="444"/>
    <s v="B0571"/>
    <x v="7"/>
    <n v="28420"/>
    <n v="7.8"/>
    <n v="36"/>
    <x v="0"/>
    <x v="3"/>
    <x v="4"/>
    <n v="97568"/>
    <s v="RENT"/>
    <n v="0.28000000000000003"/>
    <n v="0.56000000000000005"/>
    <n v="30636.76"/>
    <n v="0"/>
    <n v="0.927643784786642"/>
    <n v="8130.666666666667"/>
    <n v="789.44444444444446"/>
    <n v="9.709467585000546E-2"/>
    <n v="52"/>
    <n v="-7.7999999999992724"/>
  </r>
  <r>
    <x v="571"/>
    <x v="433"/>
    <s v="B0572"/>
    <x v="3"/>
    <n v="16360"/>
    <n v="7.3"/>
    <n v="60"/>
    <x v="0"/>
    <x v="5"/>
    <x v="3"/>
    <n v="96788"/>
    <s v="OWN"/>
    <n v="0.47"/>
    <n v="0.62"/>
    <n v="17554.28"/>
    <n v="0"/>
    <n v="0.93196644920782856"/>
    <n v="8065.666666666667"/>
    <n v="272.66666666666669"/>
    <n v="3.3805843699632188E-2"/>
    <n v="31"/>
    <n v="-7.2999999999992724"/>
  </r>
  <r>
    <x v="572"/>
    <x v="445"/>
    <s v="B0573"/>
    <x v="9"/>
    <n v="2058"/>
    <n v="8.1"/>
    <n v="60"/>
    <x v="0"/>
    <x v="0"/>
    <x v="3"/>
    <n v="101045"/>
    <s v="MORTGAGE"/>
    <n v="0.49"/>
    <n v="0.76"/>
    <n v="2224.6999999999998"/>
    <n v="0"/>
    <n v="0.92506854856834642"/>
    <n v="8420.4166666666661"/>
    <n v="34.299999999999997"/>
    <n v="4.0734326290266711E-3"/>
    <n v="47"/>
    <n v="-8.0999999999999091"/>
  </r>
  <r>
    <x v="573"/>
    <x v="255"/>
    <s v="B0574"/>
    <x v="0"/>
    <n v="21677"/>
    <n v="8.4"/>
    <n v="36"/>
    <x v="0"/>
    <x v="4"/>
    <x v="0"/>
    <n v="67842"/>
    <s v="MORTGAGE"/>
    <n v="0.42"/>
    <n v="0.82"/>
    <n v="23497.87"/>
    <n v="0"/>
    <n v="0.92250914657371075"/>
    <n v="5653.5"/>
    <n v="602.13888888888891"/>
    <n v="0.10650727671157494"/>
    <n v="21"/>
    <n v="-8.4000000000014552"/>
  </r>
  <r>
    <x v="574"/>
    <x v="446"/>
    <s v="B0575"/>
    <x v="5"/>
    <n v="11724"/>
    <n v="17.8"/>
    <n v="60"/>
    <x v="0"/>
    <x v="4"/>
    <x v="2"/>
    <n v="43900"/>
    <s v="OWN"/>
    <n v="0.4"/>
    <n v="0.56000000000000005"/>
    <n v="13810.87"/>
    <n v="0"/>
    <n v="0.84889655756661231"/>
    <n v="3658.3333333333335"/>
    <n v="195.4"/>
    <n v="5.34123006833713E-2"/>
    <n v="48"/>
    <n v="-17.799999999999272"/>
  </r>
  <r>
    <x v="575"/>
    <x v="447"/>
    <s v="B0576"/>
    <x v="6"/>
    <n v="29404"/>
    <n v="19.8"/>
    <n v="36"/>
    <x v="3"/>
    <x v="0"/>
    <x v="3"/>
    <n v="110059"/>
    <s v="MORTGAGE"/>
    <n v="0.37"/>
    <n v="0.77"/>
    <n v="5146.2"/>
    <n v="7396.67"/>
    <n v="5.7137305196066999"/>
    <n v="9171.5833333333339"/>
    <n v="816.77777777777783"/>
    <n v="8.9055264297634301E-2"/>
    <n v="43"/>
    <n v="-19.799999999999272"/>
  </r>
  <r>
    <x v="576"/>
    <x v="448"/>
    <s v="B0577"/>
    <x v="1"/>
    <n v="38946"/>
    <n v="15.6"/>
    <n v="36"/>
    <x v="0"/>
    <x v="0"/>
    <x v="0"/>
    <n v="31881"/>
    <s v="RENT"/>
    <n v="0.17"/>
    <n v="0.75"/>
    <n v="45021.58"/>
    <n v="0"/>
    <n v="0.8650518262575414"/>
    <n v="2656.75"/>
    <n v="1081.8333333333333"/>
    <n v="0.40720178162541948"/>
    <n v="23"/>
    <n v="-15.599999999998545"/>
  </r>
  <r>
    <x v="577"/>
    <x v="449"/>
    <s v="B0578"/>
    <x v="7"/>
    <n v="30856"/>
    <n v="21.6"/>
    <n v="60"/>
    <x v="1"/>
    <x v="1"/>
    <x v="1"/>
    <n v="63037"/>
    <s v="RENT"/>
    <n v="0.12"/>
    <n v="0.73"/>
    <n v="7333.61"/>
    <n v="0"/>
    <n v="4.2074776269804373"/>
    <n v="5253.083333333333"/>
    <n v="514.26666666666665"/>
    <n v="9.7898059869600401E-2"/>
    <n v="31"/>
    <n v="-21.599999999998545"/>
  </r>
  <r>
    <x v="578"/>
    <x v="145"/>
    <s v="B0579"/>
    <x v="1"/>
    <n v="10200"/>
    <n v="24.8"/>
    <n v="36"/>
    <x v="1"/>
    <x v="0"/>
    <x v="3"/>
    <n v="31630"/>
    <s v="MORTGAGE"/>
    <n v="0.38"/>
    <n v="0.81"/>
    <n v="2118.66"/>
    <n v="0"/>
    <n v="4.8143637959842547"/>
    <n v="2635.8333333333335"/>
    <n v="283.33333333333331"/>
    <n v="0.10749288650015806"/>
    <n v="43"/>
    <n v="-24.799999999999272"/>
  </r>
  <r>
    <x v="579"/>
    <x v="168"/>
    <s v="B0580"/>
    <x v="5"/>
    <n v="34997"/>
    <n v="21.4"/>
    <n v="36"/>
    <x v="1"/>
    <x v="0"/>
    <x v="1"/>
    <n v="50789"/>
    <s v="OWN"/>
    <n v="0.39"/>
    <n v="0.88"/>
    <n v="15275.01"/>
    <n v="0"/>
    <n v="2.2911277963156818"/>
    <n v="4232.416666666667"/>
    <n v="972.13888888888891"/>
    <n v="0.2296888433847224"/>
    <n v="35"/>
    <n v="-21.400000000001455"/>
  </r>
  <r>
    <x v="580"/>
    <x v="101"/>
    <s v="B0581"/>
    <x v="2"/>
    <n v="26611"/>
    <n v="18.899999999999999"/>
    <n v="60"/>
    <x v="3"/>
    <x v="4"/>
    <x v="3"/>
    <n v="118059"/>
    <s v="RENT"/>
    <n v="0.12"/>
    <n v="0.65"/>
    <n v="3671.34"/>
    <n v="13658.29"/>
    <n v="7.2483071576045797"/>
    <n v="9838.25"/>
    <n v="443.51666666666665"/>
    <n v="4.5080849405805569E-2"/>
    <n v="31"/>
    <n v="-18.900000000001455"/>
  </r>
  <r>
    <x v="581"/>
    <x v="450"/>
    <s v="B0582"/>
    <x v="7"/>
    <n v="36057"/>
    <n v="15.6"/>
    <n v="60"/>
    <x v="0"/>
    <x v="1"/>
    <x v="4"/>
    <n v="113494"/>
    <s v="OWN"/>
    <n v="0.47"/>
    <n v="0.9"/>
    <n v="41681.89"/>
    <n v="0"/>
    <n v="0.86505194462151314"/>
    <n v="9457.8333333333339"/>
    <n v="600.95000000000005"/>
    <n v="6.3539922815303018E-2"/>
    <n v="26"/>
    <n v="-15.599999999998545"/>
  </r>
  <r>
    <x v="582"/>
    <x v="427"/>
    <s v="B0583"/>
    <x v="8"/>
    <n v="2239"/>
    <n v="14"/>
    <n v="60"/>
    <x v="0"/>
    <x v="5"/>
    <x v="0"/>
    <n v="76151"/>
    <s v="RENT"/>
    <n v="0.14000000000000001"/>
    <n v="0.56999999999999995"/>
    <n v="2552.46"/>
    <n v="0"/>
    <n v="0.8771929824561403"/>
    <n v="6345.916666666667"/>
    <n v="37.31666666666667"/>
    <n v="5.8804217935417794E-3"/>
    <n v="28"/>
    <n v="-14"/>
  </r>
  <r>
    <x v="583"/>
    <x v="119"/>
    <s v="B0584"/>
    <x v="7"/>
    <n v="39138"/>
    <n v="6.7"/>
    <n v="36"/>
    <x v="0"/>
    <x v="1"/>
    <x v="0"/>
    <n v="78920"/>
    <s v="RENT"/>
    <n v="0.21"/>
    <n v="0.57999999999999996"/>
    <n v="41760.25"/>
    <n v="0"/>
    <n v="0.93720703300387331"/>
    <n v="6576.666666666667"/>
    <n v="1087.1666666666667"/>
    <n v="0.1653066396350735"/>
    <n v="37"/>
    <n v="-6.6999999999970896"/>
  </r>
  <r>
    <x v="584"/>
    <x v="451"/>
    <s v="B0585"/>
    <x v="5"/>
    <n v="1125"/>
    <n v="13"/>
    <n v="36"/>
    <x v="0"/>
    <x v="5"/>
    <x v="4"/>
    <n v="139388"/>
    <s v="MORTGAGE"/>
    <n v="0.37"/>
    <n v="0.62"/>
    <n v="1271.25"/>
    <n v="0"/>
    <n v="0.88495575221238942"/>
    <n v="11615.666666666666"/>
    <n v="31.25"/>
    <n v="2.6903320228427127E-3"/>
    <n v="53"/>
    <n v="-13"/>
  </r>
  <r>
    <x v="585"/>
    <x v="452"/>
    <s v="B0586"/>
    <x v="6"/>
    <n v="24857"/>
    <n v="23.2"/>
    <n v="60"/>
    <x v="1"/>
    <x v="1"/>
    <x v="2"/>
    <n v="97231"/>
    <s v="MORTGAGE"/>
    <n v="0.17"/>
    <n v="0.55000000000000004"/>
    <n v="7569.96"/>
    <n v="0"/>
    <n v="3.2836369016480931"/>
    <n v="8102.583333333333"/>
    <n v="414.28333333333336"/>
    <n v="5.1129783710956389E-2"/>
    <n v="42"/>
    <n v="-23.200000000000728"/>
  </r>
  <r>
    <x v="586"/>
    <x v="453"/>
    <s v="B0587"/>
    <x v="7"/>
    <n v="16398"/>
    <n v="21.2"/>
    <n v="36"/>
    <x v="1"/>
    <x v="0"/>
    <x v="0"/>
    <n v="147946"/>
    <s v="OWN"/>
    <n v="0.12"/>
    <n v="0.6"/>
    <n v="1868.19"/>
    <n v="0"/>
    <n v="8.7774798066577802"/>
    <n v="12328.833333333334"/>
    <n v="455.5"/>
    <n v="3.6945912697876247E-2"/>
    <n v="53"/>
    <n v="-21.200000000000728"/>
  </r>
  <r>
    <x v="587"/>
    <x v="66"/>
    <s v="B0588"/>
    <x v="5"/>
    <n v="7638"/>
    <n v="9.3000000000000007"/>
    <n v="60"/>
    <x v="3"/>
    <x v="2"/>
    <x v="1"/>
    <n v="110357"/>
    <s v="MORTGAGE"/>
    <n v="0.23"/>
    <n v="0.55000000000000004"/>
    <n v="2378.77"/>
    <n v="1767.84"/>
    <n v="3.2109031137941035"/>
    <n v="9196.4166666666661"/>
    <n v="127.3"/>
    <n v="1.3842348015984487E-2"/>
    <n v="31"/>
    <n v="-9.3000000000001819"/>
  </r>
  <r>
    <x v="588"/>
    <x v="454"/>
    <s v="B0589"/>
    <x v="4"/>
    <n v="7570"/>
    <n v="14.3"/>
    <n v="60"/>
    <x v="0"/>
    <x v="0"/>
    <x v="0"/>
    <n v="33262"/>
    <s v="RENT"/>
    <n v="0.41"/>
    <n v="0.87"/>
    <n v="8652.51"/>
    <n v="0"/>
    <n v="0.87489063867016625"/>
    <n v="2771.8333333333335"/>
    <n v="126.16666666666667"/>
    <n v="4.5517407251518247E-2"/>
    <n v="32"/>
    <n v="-14.300000000000182"/>
  </r>
  <r>
    <x v="589"/>
    <x v="10"/>
    <s v="B0590"/>
    <x v="3"/>
    <n v="4249"/>
    <n v="21.3"/>
    <n v="36"/>
    <x v="3"/>
    <x v="4"/>
    <x v="2"/>
    <n v="96981"/>
    <s v="RENT"/>
    <n v="0.27"/>
    <n v="0.56000000000000005"/>
    <n v="1578.6"/>
    <n v="1006.52"/>
    <n v="2.6916254909413406"/>
    <n v="8081.75"/>
    <n v="118.02777777777777"/>
    <n v="1.4604235193835217E-2"/>
    <n v="29"/>
    <n v="-21.300000000000182"/>
  </r>
  <r>
    <x v="590"/>
    <x v="455"/>
    <s v="B0591"/>
    <x v="9"/>
    <n v="10110"/>
    <n v="6.3"/>
    <n v="60"/>
    <x v="0"/>
    <x v="1"/>
    <x v="1"/>
    <n v="111972"/>
    <s v="OWN"/>
    <n v="0.36"/>
    <n v="0.84"/>
    <n v="10746.93"/>
    <n v="0"/>
    <n v="0.94073377234242705"/>
    <n v="9331"/>
    <n v="168.5"/>
    <n v="1.8058085950058943E-2"/>
    <n v="53"/>
    <n v="-6.2999999999992724"/>
  </r>
  <r>
    <x v="591"/>
    <x v="200"/>
    <s v="B0592"/>
    <x v="4"/>
    <n v="14605"/>
    <n v="12.7"/>
    <n v="36"/>
    <x v="0"/>
    <x v="4"/>
    <x v="1"/>
    <n v="105485"/>
    <s v="OWN"/>
    <n v="0.33"/>
    <n v="0.52"/>
    <n v="16459.84"/>
    <n v="0"/>
    <n v="0.88731117677936111"/>
    <n v="8790.4166666666661"/>
    <n v="405.69444444444446"/>
    <n v="4.615190153418338E-2"/>
    <n v="30"/>
    <n v="-12.700000000000728"/>
  </r>
  <r>
    <x v="592"/>
    <x v="456"/>
    <s v="B0593"/>
    <x v="5"/>
    <n v="13115"/>
    <n v="22"/>
    <n v="36"/>
    <x v="0"/>
    <x v="2"/>
    <x v="4"/>
    <n v="84722"/>
    <s v="RENT"/>
    <n v="0.11"/>
    <n v="0.93"/>
    <n v="16000.3"/>
    <n v="0"/>
    <n v="0.81967213114754101"/>
    <n v="7060.166666666667"/>
    <n v="364.30555555555554"/>
    <n v="5.1600135344617291E-2"/>
    <n v="28"/>
    <n v="-22"/>
  </r>
  <r>
    <x v="593"/>
    <x v="452"/>
    <s v="B0594"/>
    <x v="0"/>
    <n v="23911"/>
    <n v="13.1"/>
    <n v="60"/>
    <x v="1"/>
    <x v="5"/>
    <x v="3"/>
    <n v="119499"/>
    <s v="MORTGAGE"/>
    <n v="0.5"/>
    <n v="0.82"/>
    <n v="5871.91"/>
    <n v="0"/>
    <n v="4.0720991977056871"/>
    <n v="9958.25"/>
    <n v="398.51666666666665"/>
    <n v="4.0018744926735787E-2"/>
    <n v="42"/>
    <n v="-13.099999999998545"/>
  </r>
  <r>
    <x v="594"/>
    <x v="457"/>
    <s v="B0595"/>
    <x v="2"/>
    <n v="39525"/>
    <n v="6.6"/>
    <n v="36"/>
    <x v="0"/>
    <x v="6"/>
    <x v="4"/>
    <n v="80818"/>
    <s v="MORTGAGE"/>
    <n v="0.12"/>
    <n v="0.5"/>
    <n v="42133.65"/>
    <n v="0"/>
    <n v="0.9380863039399624"/>
    <n v="6734.833333333333"/>
    <n v="1097.9166666666667"/>
    <n v="0.16302061421960456"/>
    <n v="41"/>
    <n v="-6.5999999999985448"/>
  </r>
  <r>
    <x v="595"/>
    <x v="458"/>
    <s v="B0596"/>
    <x v="9"/>
    <n v="33556"/>
    <n v="15.9"/>
    <n v="60"/>
    <x v="3"/>
    <x v="6"/>
    <x v="3"/>
    <n v="59932"/>
    <s v="OWN"/>
    <n v="0.49"/>
    <n v="0.84"/>
    <n v="8269.1299999999992"/>
    <n v="9226.86"/>
    <n v="4.0579843345067745"/>
    <n v="4994.333333333333"/>
    <n v="559.26666666666665"/>
    <n v="0.11198024427684709"/>
    <n v="48"/>
    <n v="-15.900000000001455"/>
  </r>
  <r>
    <x v="596"/>
    <x v="459"/>
    <s v="B0597"/>
    <x v="0"/>
    <n v="13595"/>
    <n v="22.2"/>
    <n v="36"/>
    <x v="3"/>
    <x v="3"/>
    <x v="4"/>
    <n v="36901"/>
    <s v="OWN"/>
    <n v="0.32"/>
    <n v="0.73"/>
    <n v="5141.99"/>
    <n v="2205.12"/>
    <n v="2.6439180161766167"/>
    <n v="3075.0833333333335"/>
    <n v="377.63888888888891"/>
    <n v="0.12280606668292639"/>
    <n v="51"/>
    <n v="-22.200000000000728"/>
  </r>
  <r>
    <x v="597"/>
    <x v="460"/>
    <s v="B0598"/>
    <x v="6"/>
    <n v="2969"/>
    <n v="16.8"/>
    <n v="36"/>
    <x v="3"/>
    <x v="2"/>
    <x v="3"/>
    <n v="147473"/>
    <s v="RENT"/>
    <n v="0.49"/>
    <n v="0.85"/>
    <n v="760.95"/>
    <n v="303.63"/>
    <n v="3.901701820093304"/>
    <n v="12289.416666666666"/>
    <n v="82.472222222222229"/>
    <n v="6.7108329434314535E-3"/>
    <n v="24"/>
    <n v="-16.800000000000182"/>
  </r>
  <r>
    <x v="598"/>
    <x v="203"/>
    <s v="B0599"/>
    <x v="1"/>
    <n v="18275"/>
    <n v="9.5"/>
    <n v="36"/>
    <x v="0"/>
    <x v="2"/>
    <x v="0"/>
    <n v="129023"/>
    <s v="RENT"/>
    <n v="0.15"/>
    <n v="0.74"/>
    <n v="20011.12"/>
    <n v="0"/>
    <n v="0.91324223731605236"/>
    <n v="10751.916666666666"/>
    <n v="507.63888888888891"/>
    <n v="4.721380425712212E-2"/>
    <n v="22"/>
    <n v="-9.5"/>
  </r>
  <r>
    <x v="599"/>
    <x v="461"/>
    <s v="B0600"/>
    <x v="8"/>
    <n v="5470"/>
    <n v="12.7"/>
    <n v="60"/>
    <x v="3"/>
    <x v="1"/>
    <x v="1"/>
    <n v="38597"/>
    <s v="OWN"/>
    <n v="0.3"/>
    <n v="0.79"/>
    <n v="1347.15"/>
    <n v="2258.6"/>
    <n v="4.0604238577738183"/>
    <n v="3216.4166666666665"/>
    <n v="91.166666666666671"/>
    <n v="2.8344171826825922E-2"/>
    <n v="38"/>
    <n v="-12.699999999999818"/>
  </r>
  <r>
    <x v="600"/>
    <x v="232"/>
    <s v="B0601"/>
    <x v="9"/>
    <n v="11225"/>
    <n v="14"/>
    <n v="36"/>
    <x v="1"/>
    <x v="4"/>
    <x v="3"/>
    <n v="93909"/>
    <s v="RENT"/>
    <n v="0.17"/>
    <n v="0.85"/>
    <n v="3482.53"/>
    <n v="0"/>
    <n v="3.2232313863771451"/>
    <n v="7825.75"/>
    <n v="311.80555555555554"/>
    <n v="3.9843536473252471E-2"/>
    <n v="31"/>
    <n v="-14"/>
  </r>
  <r>
    <x v="601"/>
    <x v="462"/>
    <s v="B0602"/>
    <x v="4"/>
    <n v="24196"/>
    <n v="16.600000000000001"/>
    <n v="60"/>
    <x v="0"/>
    <x v="0"/>
    <x v="0"/>
    <n v="102391"/>
    <s v="OWN"/>
    <n v="0.12"/>
    <n v="0.68"/>
    <n v="28212.54"/>
    <n v="0"/>
    <n v="0.85763281150864112"/>
    <n v="8532.5833333333339"/>
    <n v="403.26666666666665"/>
    <n v="4.726196638376419E-2"/>
    <n v="53"/>
    <n v="-16.599999999998545"/>
  </r>
  <r>
    <x v="602"/>
    <x v="463"/>
    <s v="B0603"/>
    <x v="2"/>
    <n v="14669"/>
    <n v="20.2"/>
    <n v="36"/>
    <x v="0"/>
    <x v="1"/>
    <x v="2"/>
    <n v="114214"/>
    <s v="OWN"/>
    <n v="0.35"/>
    <n v="0.5"/>
    <n v="17632.14"/>
    <n v="0"/>
    <n v="0.83194666104057702"/>
    <n v="9517.8333333333339"/>
    <n v="407.47222222222223"/>
    <n v="4.2811447516650031E-2"/>
    <n v="52"/>
    <n v="-20.200000000000728"/>
  </r>
  <r>
    <x v="603"/>
    <x v="464"/>
    <s v="B0604"/>
    <x v="0"/>
    <n v="38380"/>
    <n v="7"/>
    <n v="36"/>
    <x v="0"/>
    <x v="3"/>
    <x v="4"/>
    <n v="38263"/>
    <s v="MORTGAGE"/>
    <n v="0.18"/>
    <n v="0.88"/>
    <n v="41066.6"/>
    <n v="0"/>
    <n v="0.93457943925233644"/>
    <n v="3188.5833333333335"/>
    <n v="1066.1111111111111"/>
    <n v="0.33435259476082202"/>
    <n v="30"/>
    <n v="-7"/>
  </r>
  <r>
    <x v="604"/>
    <x v="465"/>
    <s v="B0605"/>
    <x v="5"/>
    <n v="39006"/>
    <n v="22.8"/>
    <n v="60"/>
    <x v="0"/>
    <x v="1"/>
    <x v="2"/>
    <n v="93293"/>
    <s v="OWN"/>
    <n v="0.34"/>
    <n v="0.67"/>
    <n v="47899.37"/>
    <n v="0"/>
    <n v="0.81433221355520957"/>
    <n v="7774.416666666667"/>
    <n v="650.1"/>
    <n v="8.3620421682226956E-2"/>
    <n v="26"/>
    <n v="-22.80000000000291"/>
  </r>
  <r>
    <x v="605"/>
    <x v="466"/>
    <s v="B0606"/>
    <x v="9"/>
    <n v="16577"/>
    <n v="5.2"/>
    <n v="60"/>
    <x v="0"/>
    <x v="2"/>
    <x v="0"/>
    <n v="142824"/>
    <s v="RENT"/>
    <n v="0.14000000000000001"/>
    <n v="0.72"/>
    <n v="17439"/>
    <n v="0"/>
    <n v="0.9505705602385458"/>
    <n v="11902"/>
    <n v="276.28333333333336"/>
    <n v="2.3213185459026495E-2"/>
    <n v="51"/>
    <n v="-5.2000000000007276"/>
  </r>
  <r>
    <x v="606"/>
    <x v="467"/>
    <s v="B0607"/>
    <x v="1"/>
    <n v="23473"/>
    <n v="12.4"/>
    <n v="60"/>
    <x v="2"/>
    <x v="6"/>
    <x v="2"/>
    <n v="55805"/>
    <s v="MORTGAGE"/>
    <n v="0.23"/>
    <n v="0.5"/>
    <n v="0"/>
    <n v="0"/>
    <n v="0"/>
    <n v="4650.416666666667"/>
    <n v="391.21666666666664"/>
    <n v="8.4125078397993006E-2"/>
    <n v="50"/>
    <n v="-12.400000000001455"/>
  </r>
  <r>
    <x v="607"/>
    <x v="229"/>
    <s v="B0608"/>
    <x v="5"/>
    <n v="29625"/>
    <n v="5.5"/>
    <n v="60"/>
    <x v="0"/>
    <x v="0"/>
    <x v="2"/>
    <n v="121679"/>
    <s v="MORTGAGE"/>
    <n v="0.41"/>
    <n v="0.72"/>
    <n v="31254.37"/>
    <n v="0"/>
    <n v="0.94786745021576191"/>
    <n v="10139.916666666666"/>
    <n v="493.75"/>
    <n v="4.8693694063889417E-2"/>
    <n v="30"/>
    <n v="-5.5"/>
  </r>
  <r>
    <x v="608"/>
    <x v="460"/>
    <s v="B0609"/>
    <x v="0"/>
    <n v="16504"/>
    <n v="12.9"/>
    <n v="60"/>
    <x v="0"/>
    <x v="0"/>
    <x v="0"/>
    <n v="41874"/>
    <s v="RENT"/>
    <n v="0.27"/>
    <n v="0.94"/>
    <n v="18633.02"/>
    <n v="0"/>
    <n v="0.88573940241571147"/>
    <n v="3489.5"/>
    <n v="275.06666666666666"/>
    <n v="7.8826957061661179E-2"/>
    <n v="24"/>
    <n v="-12.900000000001455"/>
  </r>
  <r>
    <x v="609"/>
    <x v="468"/>
    <s v="B0610"/>
    <x v="2"/>
    <n v="25089"/>
    <n v="15.5"/>
    <n v="36"/>
    <x v="2"/>
    <x v="4"/>
    <x v="1"/>
    <n v="123065"/>
    <s v="RENT"/>
    <n v="0.35"/>
    <n v="0.63"/>
    <n v="0"/>
    <n v="0"/>
    <n v="0"/>
    <n v="10255.416666666666"/>
    <n v="696.91666666666663"/>
    <n v="6.7955958233453864E-2"/>
    <n v="54"/>
    <n v="-15.5"/>
  </r>
  <r>
    <x v="610"/>
    <x v="469"/>
    <s v="B0611"/>
    <x v="7"/>
    <n v="37487"/>
    <n v="15.2"/>
    <n v="36"/>
    <x v="0"/>
    <x v="0"/>
    <x v="3"/>
    <n v="116402"/>
    <s v="RENT"/>
    <n v="0.36"/>
    <n v="0.68"/>
    <n v="43185.02"/>
    <n v="0"/>
    <n v="0.86805563595895063"/>
    <n v="9700.1666666666661"/>
    <n v="1041.3055555555557"/>
    <n v="0.1073492437128801"/>
    <n v="38"/>
    <n v="-15.19999999999709"/>
  </r>
  <r>
    <x v="611"/>
    <x v="470"/>
    <s v="B0612"/>
    <x v="1"/>
    <n v="1302"/>
    <n v="8.3000000000000007"/>
    <n v="60"/>
    <x v="3"/>
    <x v="5"/>
    <x v="4"/>
    <n v="44079"/>
    <s v="OWN"/>
    <n v="0.44"/>
    <n v="0.81"/>
    <n v="399.41"/>
    <n v="452.5"/>
    <n v="3.259808217120252"/>
    <n v="3673.25"/>
    <n v="21.7"/>
    <n v="5.9075750357313007E-3"/>
    <n v="54"/>
    <n v="-8.2999999999999545"/>
  </r>
  <r>
    <x v="612"/>
    <x v="471"/>
    <s v="B0613"/>
    <x v="5"/>
    <n v="32463"/>
    <n v="17.899999999999999"/>
    <n v="36"/>
    <x v="0"/>
    <x v="3"/>
    <x v="3"/>
    <n v="79850"/>
    <s v="MORTGAGE"/>
    <n v="0.23"/>
    <n v="0.87"/>
    <n v="38273.879999999997"/>
    <n v="0"/>
    <n v="0.84817635421336957"/>
    <n v="6654.166666666667"/>
    <n v="901.75"/>
    <n v="0.13551659361302443"/>
    <n v="49"/>
    <n v="-17.900000000001455"/>
  </r>
  <r>
    <x v="613"/>
    <x v="472"/>
    <s v="B0614"/>
    <x v="1"/>
    <n v="30259"/>
    <n v="5.9"/>
    <n v="36"/>
    <x v="1"/>
    <x v="1"/>
    <x v="4"/>
    <n v="102779"/>
    <s v="OWN"/>
    <n v="0.37"/>
    <n v="0.69"/>
    <n v="2968.33"/>
    <n v="0"/>
    <n v="10.193947438458663"/>
    <n v="8564.9166666666661"/>
    <n v="840.52777777777783"/>
    <n v="9.8136130273045408E-2"/>
    <n v="52"/>
    <n v="-5.9000000000014552"/>
  </r>
  <r>
    <x v="614"/>
    <x v="473"/>
    <s v="B0615"/>
    <x v="6"/>
    <n v="38208"/>
    <n v="20.2"/>
    <n v="36"/>
    <x v="0"/>
    <x v="4"/>
    <x v="3"/>
    <n v="125408"/>
    <s v="OWN"/>
    <n v="0.48"/>
    <n v="0.64"/>
    <n v="45926.02"/>
    <n v="0"/>
    <n v="0.83194668294792373"/>
    <n v="10450.666666666666"/>
    <n v="1061.3333333333333"/>
    <n v="0.10155651952028578"/>
    <n v="55"/>
    <n v="-20.19999999999709"/>
  </r>
  <r>
    <x v="615"/>
    <x v="474"/>
    <s v="B0616"/>
    <x v="5"/>
    <n v="31659"/>
    <n v="23.9"/>
    <n v="60"/>
    <x v="1"/>
    <x v="0"/>
    <x v="2"/>
    <n v="39018"/>
    <s v="OWN"/>
    <n v="0.39"/>
    <n v="0.92"/>
    <n v="13280.94"/>
    <n v="0"/>
    <n v="2.3837921111005698"/>
    <n v="3251.5"/>
    <n v="527.65"/>
    <n v="0.16227894817776412"/>
    <n v="52"/>
    <n v="-23.900000000001455"/>
  </r>
  <r>
    <x v="616"/>
    <x v="331"/>
    <s v="B0617"/>
    <x v="9"/>
    <n v="36840"/>
    <n v="11.8"/>
    <n v="36"/>
    <x v="0"/>
    <x v="4"/>
    <x v="1"/>
    <n v="79500"/>
    <s v="OWN"/>
    <n v="0.3"/>
    <n v="0.8"/>
    <n v="41187.120000000003"/>
    <n v="0"/>
    <n v="0.89445438282647582"/>
    <n v="6625"/>
    <n v="1023.3333333333334"/>
    <n v="0.15446540880503146"/>
    <n v="31"/>
    <n v="-11.80000000000291"/>
  </r>
  <r>
    <x v="617"/>
    <x v="475"/>
    <s v="B0618"/>
    <x v="7"/>
    <n v="32890"/>
    <n v="15.3"/>
    <n v="36"/>
    <x v="1"/>
    <x v="5"/>
    <x v="2"/>
    <n v="42100"/>
    <s v="MORTGAGE"/>
    <n v="0.35"/>
    <n v="0.55000000000000004"/>
    <n v="8090.19"/>
    <n v="0"/>
    <n v="4.0654174994654024"/>
    <n v="3508.3333333333335"/>
    <n v="913.61111111111109"/>
    <n v="0.2604117181314331"/>
    <n v="28"/>
    <n v="-15.30000000000291"/>
  </r>
  <r>
    <x v="618"/>
    <x v="441"/>
    <s v="B0619"/>
    <x v="7"/>
    <n v="14598"/>
    <n v="12.6"/>
    <n v="36"/>
    <x v="0"/>
    <x v="4"/>
    <x v="1"/>
    <n v="87021"/>
    <s v="MORTGAGE"/>
    <n v="0.4"/>
    <n v="0.53"/>
    <n v="16437.349999999999"/>
    <n v="0"/>
    <n v="0.88809935908160387"/>
    <n v="7251.75"/>
    <n v="405.5"/>
    <n v="5.5917537146206085E-2"/>
    <n v="53"/>
    <n v="-12.600000000000364"/>
  </r>
  <r>
    <x v="619"/>
    <x v="465"/>
    <s v="B0620"/>
    <x v="8"/>
    <n v="20508"/>
    <n v="5.0999999999999996"/>
    <n v="60"/>
    <x v="3"/>
    <x v="0"/>
    <x v="0"/>
    <n v="144995"/>
    <s v="OWN"/>
    <n v="0.34"/>
    <n v="0.72"/>
    <n v="2495.92"/>
    <n v="3057.79"/>
    <n v="8.216609506714958"/>
    <n v="12082.916666666666"/>
    <n v="341.8"/>
    <n v="2.8287871995586057E-2"/>
    <n v="26"/>
    <n v="-5.0999999999985448"/>
  </r>
  <r>
    <x v="620"/>
    <x v="476"/>
    <s v="B0621"/>
    <x v="1"/>
    <n v="14380"/>
    <n v="12.7"/>
    <n v="36"/>
    <x v="0"/>
    <x v="4"/>
    <x v="4"/>
    <n v="49800"/>
    <s v="RENT"/>
    <n v="0.11"/>
    <n v="0.6"/>
    <n v="16206.26"/>
    <n v="0"/>
    <n v="0.88731144631765746"/>
    <n v="4150"/>
    <n v="399.44444444444446"/>
    <n v="9.6251673360107093E-2"/>
    <n v="44"/>
    <n v="-12.700000000000728"/>
  </r>
  <r>
    <x v="621"/>
    <x v="465"/>
    <s v="B0622"/>
    <x v="4"/>
    <n v="27984"/>
    <n v="20.8"/>
    <n v="36"/>
    <x v="0"/>
    <x v="4"/>
    <x v="4"/>
    <n v="93400"/>
    <s v="MORTGAGE"/>
    <n v="0.18"/>
    <n v="0.61"/>
    <n v="33804.67"/>
    <n v="0"/>
    <n v="0.82781461851276761"/>
    <n v="7783.333333333333"/>
    <n v="777.33333333333337"/>
    <n v="9.987152034261243E-2"/>
    <n v="26"/>
    <n v="-20.799999999999272"/>
  </r>
  <r>
    <x v="622"/>
    <x v="477"/>
    <s v="B0623"/>
    <x v="7"/>
    <n v="9125"/>
    <n v="16.899999999999999"/>
    <n v="60"/>
    <x v="1"/>
    <x v="2"/>
    <x v="0"/>
    <n v="122446"/>
    <s v="OWN"/>
    <n v="0.42"/>
    <n v="0.89"/>
    <n v="3684.51"/>
    <n v="0"/>
    <n v="2.4765844033534985"/>
    <n v="10203.833333333334"/>
    <n v="152.08333333333334"/>
    <n v="1.490452934354736E-2"/>
    <n v="47"/>
    <n v="-16.899999999999636"/>
  </r>
  <r>
    <x v="623"/>
    <x v="478"/>
    <s v="B0624"/>
    <x v="7"/>
    <n v="37059"/>
    <n v="7"/>
    <n v="60"/>
    <x v="0"/>
    <x v="0"/>
    <x v="3"/>
    <n v="59437"/>
    <s v="RENT"/>
    <n v="0.21"/>
    <n v="0.54"/>
    <n v="39653.129999999997"/>
    <n v="0"/>
    <n v="0.93457943925233655"/>
    <n v="4953.083333333333"/>
    <n v="617.65"/>
    <n v="0.12470010262967512"/>
    <n v="34"/>
    <n v="-7"/>
  </r>
  <r>
    <x v="624"/>
    <x v="479"/>
    <s v="B0625"/>
    <x v="6"/>
    <n v="5033"/>
    <n v="21.9"/>
    <n v="36"/>
    <x v="1"/>
    <x v="0"/>
    <x v="0"/>
    <n v="133124"/>
    <s v="RENT"/>
    <n v="0.39"/>
    <n v="0.82"/>
    <n v="1105.3900000000001"/>
    <n v="0"/>
    <n v="4.5531441391725993"/>
    <n v="11093.666666666666"/>
    <n v="139.80555555555554"/>
    <n v="1.2602285588373747E-2"/>
    <n v="53"/>
    <n v="-21.899999999999636"/>
  </r>
  <r>
    <x v="625"/>
    <x v="394"/>
    <s v="B0626"/>
    <x v="3"/>
    <n v="38873"/>
    <n v="15.6"/>
    <n v="36"/>
    <x v="2"/>
    <x v="0"/>
    <x v="0"/>
    <n v="106537"/>
    <s v="OWN"/>
    <n v="0.25"/>
    <n v="0.62"/>
    <n v="0"/>
    <n v="0"/>
    <n v="0"/>
    <n v="8878.0833333333339"/>
    <n v="1079.8055555555557"/>
    <n v="0.12162597657777736"/>
    <n v="34"/>
    <n v="-15.599999999998545"/>
  </r>
  <r>
    <x v="626"/>
    <x v="480"/>
    <s v="B0627"/>
    <x v="6"/>
    <n v="18087"/>
    <n v="21.8"/>
    <n v="60"/>
    <x v="1"/>
    <x v="4"/>
    <x v="1"/>
    <n v="76675"/>
    <s v="MORTGAGE"/>
    <n v="0.31"/>
    <n v="0.84"/>
    <n v="1721.26"/>
    <n v="0"/>
    <n v="10.50799995352242"/>
    <n v="6389.583333333333"/>
    <n v="301.45"/>
    <n v="4.7178350179328338E-2"/>
    <n v="54"/>
    <n v="-21.799999999999272"/>
  </r>
  <r>
    <x v="627"/>
    <x v="279"/>
    <s v="B0628"/>
    <x v="6"/>
    <n v="6704"/>
    <n v="16.600000000000001"/>
    <n v="60"/>
    <x v="0"/>
    <x v="1"/>
    <x v="0"/>
    <n v="49942"/>
    <s v="RENT"/>
    <n v="0.13"/>
    <n v="0.83"/>
    <n v="7816.86"/>
    <n v="0"/>
    <n v="0.85763337196777223"/>
    <n v="4161.833333333333"/>
    <n v="111.73333333333333"/>
    <n v="2.6847142685515201E-2"/>
    <n v="35"/>
    <n v="-16.600000000000364"/>
  </r>
  <r>
    <x v="628"/>
    <x v="481"/>
    <s v="B0629"/>
    <x v="3"/>
    <n v="8848"/>
    <n v="16.2"/>
    <n v="60"/>
    <x v="1"/>
    <x v="1"/>
    <x v="4"/>
    <n v="50862"/>
    <s v="MORTGAGE"/>
    <n v="0.17"/>
    <n v="0.5"/>
    <n v="2965.85"/>
    <n v="0"/>
    <n v="2.9832931537333311"/>
    <n v="4238.5"/>
    <n v="147.46666666666667"/>
    <n v="3.4792182769061382E-2"/>
    <n v="21"/>
    <n v="-16.200000000000728"/>
  </r>
  <r>
    <x v="629"/>
    <x v="100"/>
    <s v="B0630"/>
    <x v="1"/>
    <n v="22592"/>
    <n v="7.1"/>
    <n v="60"/>
    <x v="1"/>
    <x v="5"/>
    <x v="2"/>
    <n v="41669"/>
    <s v="MORTGAGE"/>
    <n v="0.48"/>
    <n v="0.73"/>
    <n v="10077.370000000001"/>
    <n v="0"/>
    <n v="2.2418547696472393"/>
    <n v="3472.4166666666665"/>
    <n v="376.53333333333336"/>
    <n v="0.10843552761045383"/>
    <n v="22"/>
    <n v="-7.0999999999985448"/>
  </r>
  <r>
    <x v="630"/>
    <x v="482"/>
    <s v="B0631"/>
    <x v="5"/>
    <n v="7924"/>
    <n v="8.3000000000000007"/>
    <n v="60"/>
    <x v="1"/>
    <x v="1"/>
    <x v="1"/>
    <n v="83772"/>
    <s v="RENT"/>
    <n v="0.46"/>
    <n v="0.56000000000000005"/>
    <n v="3561.75"/>
    <n v="0"/>
    <n v="2.2247490699796448"/>
    <n v="6981"/>
    <n v="132.06666666666666"/>
    <n v="1.8918015566060258E-2"/>
    <n v="36"/>
    <n v="-8.3000000000001819"/>
  </r>
  <r>
    <x v="631"/>
    <x v="120"/>
    <s v="B0632"/>
    <x v="2"/>
    <n v="28208"/>
    <n v="24.4"/>
    <n v="60"/>
    <x v="0"/>
    <x v="4"/>
    <x v="1"/>
    <n v="45916"/>
    <s v="OWN"/>
    <n v="0.36"/>
    <n v="0.89"/>
    <n v="35090.75"/>
    <n v="0"/>
    <n v="0.80385856671629985"/>
    <n v="3826.3333333333335"/>
    <n v="470.13333333333333"/>
    <n v="0.12286784563115254"/>
    <n v="34"/>
    <n v="-24.400000000001455"/>
  </r>
  <r>
    <x v="632"/>
    <x v="483"/>
    <s v="B0633"/>
    <x v="4"/>
    <n v="20614"/>
    <n v="9.6"/>
    <n v="60"/>
    <x v="0"/>
    <x v="1"/>
    <x v="3"/>
    <n v="40878"/>
    <s v="RENT"/>
    <n v="0.28000000000000003"/>
    <n v="0.89"/>
    <n v="22592.94"/>
    <n v="0"/>
    <n v="0.91240892066282653"/>
    <n v="3406.5"/>
    <n v="343.56666666666666"/>
    <n v="0.10085620627232252"/>
    <n v="38"/>
    <n v="-9.5999999999985448"/>
  </r>
  <r>
    <x v="633"/>
    <x v="254"/>
    <s v="B0634"/>
    <x v="7"/>
    <n v="1488"/>
    <n v="24.5"/>
    <n v="36"/>
    <x v="0"/>
    <x v="0"/>
    <x v="2"/>
    <n v="32985"/>
    <s v="RENT"/>
    <n v="0.37"/>
    <n v="0.69"/>
    <n v="1852.56"/>
    <n v="0"/>
    <n v="0.80321285140562249"/>
    <n v="2748.75"/>
    <n v="41.333333333333336"/>
    <n v="1.5037138093072609E-2"/>
    <n v="28"/>
    <n v="-24.5"/>
  </r>
  <r>
    <x v="634"/>
    <x v="484"/>
    <s v="B0635"/>
    <x v="8"/>
    <n v="26923"/>
    <n v="15.6"/>
    <n v="60"/>
    <x v="0"/>
    <x v="4"/>
    <x v="1"/>
    <n v="127905"/>
    <s v="MORTGAGE"/>
    <n v="0.35"/>
    <n v="0.7"/>
    <n v="31122.99"/>
    <n v="0"/>
    <n v="0.86505184752493247"/>
    <n v="10658.75"/>
    <n v="448.71666666666664"/>
    <n v="4.2098432430319375E-2"/>
    <n v="35"/>
    <n v="-15.599999999998545"/>
  </r>
  <r>
    <x v="635"/>
    <x v="485"/>
    <s v="B0636"/>
    <x v="4"/>
    <n v="36941"/>
    <n v="7.7"/>
    <n v="60"/>
    <x v="0"/>
    <x v="6"/>
    <x v="0"/>
    <n v="103648"/>
    <s v="OWN"/>
    <n v="0.33"/>
    <n v="0.64"/>
    <n v="39785.46"/>
    <n v="0"/>
    <n v="0.92850503676468743"/>
    <n v="8637.3333333333339"/>
    <n v="615.68333333333328"/>
    <n v="7.1281645569620244E-2"/>
    <n v="48"/>
    <n v="-7.6999999999970896"/>
  </r>
  <r>
    <x v="636"/>
    <x v="486"/>
    <s v="B0637"/>
    <x v="5"/>
    <n v="30165"/>
    <n v="7"/>
    <n v="36"/>
    <x v="0"/>
    <x v="6"/>
    <x v="1"/>
    <n v="71235"/>
    <s v="MORTGAGE"/>
    <n v="0.12"/>
    <n v="0.82"/>
    <n v="32276.55"/>
    <n v="0"/>
    <n v="0.93457943925233644"/>
    <n v="5936.25"/>
    <n v="837.91666666666663"/>
    <n v="0.14115252333824665"/>
    <n v="39"/>
    <n v="-7"/>
  </r>
  <r>
    <x v="637"/>
    <x v="167"/>
    <s v="B0638"/>
    <x v="3"/>
    <n v="2667"/>
    <n v="9.1999999999999993"/>
    <n v="60"/>
    <x v="1"/>
    <x v="1"/>
    <x v="1"/>
    <n v="48931"/>
    <s v="RENT"/>
    <n v="0.35"/>
    <n v="0.66"/>
    <n v="1282.69"/>
    <n v="0"/>
    <n v="2.079224130538166"/>
    <n v="4077.5833333333335"/>
    <n v="44.45"/>
    <n v="1.0901064764668615E-2"/>
    <n v="45"/>
    <n v="-9.1999999999998181"/>
  </r>
  <r>
    <x v="638"/>
    <x v="210"/>
    <s v="B0639"/>
    <x v="4"/>
    <n v="27213"/>
    <n v="23.5"/>
    <n v="60"/>
    <x v="3"/>
    <x v="0"/>
    <x v="1"/>
    <n v="122876"/>
    <s v="OWN"/>
    <n v="0.41"/>
    <n v="0.62"/>
    <n v="9805.16"/>
    <n v="8501.7099999999991"/>
    <n v="2.7753754145776304"/>
    <n v="10239.666666666666"/>
    <n v="453.55"/>
    <n v="4.4293434031055699E-2"/>
    <n v="21"/>
    <n v="-23.5"/>
  </r>
  <r>
    <x v="639"/>
    <x v="469"/>
    <s v="B0640"/>
    <x v="7"/>
    <n v="5114"/>
    <n v="13.3"/>
    <n v="36"/>
    <x v="1"/>
    <x v="0"/>
    <x v="3"/>
    <n v="30336"/>
    <s v="OWN"/>
    <n v="0.5"/>
    <n v="0.69"/>
    <n v="260.63"/>
    <n v="0"/>
    <n v="19.621685914898517"/>
    <n v="2528"/>
    <n v="142.05555555555554"/>
    <n v="5.6192862165963427E-2"/>
    <n v="38"/>
    <n v="-13.300000000000182"/>
  </r>
  <r>
    <x v="640"/>
    <x v="487"/>
    <s v="B0641"/>
    <x v="4"/>
    <n v="37321"/>
    <n v="12.9"/>
    <n v="60"/>
    <x v="0"/>
    <x v="3"/>
    <x v="1"/>
    <n v="72933"/>
    <s v="OWN"/>
    <n v="0.1"/>
    <n v="0.54"/>
    <n v="42135.41"/>
    <n v="0"/>
    <n v="0.88573957153852301"/>
    <n v="6077.75"/>
    <n v="622.01666666666665"/>
    <n v="0.10234324654134616"/>
    <n v="30"/>
    <n v="-12.900000000001455"/>
  </r>
  <r>
    <x v="641"/>
    <x v="458"/>
    <s v="B0642"/>
    <x v="2"/>
    <n v="8761"/>
    <n v="11.3"/>
    <n v="36"/>
    <x v="0"/>
    <x v="0"/>
    <x v="1"/>
    <n v="114899"/>
    <s v="OWN"/>
    <n v="0.39"/>
    <n v="0.84"/>
    <n v="9750.99"/>
    <n v="0"/>
    <n v="0.898472873010843"/>
    <n v="9574.9166666666661"/>
    <n v="243.36111111111111"/>
    <n v="2.5416525238107675E-2"/>
    <n v="48"/>
    <n v="-11.299999999999272"/>
  </r>
  <r>
    <x v="642"/>
    <x v="264"/>
    <s v="B0643"/>
    <x v="3"/>
    <n v="32116"/>
    <n v="7.9"/>
    <n v="36"/>
    <x v="2"/>
    <x v="0"/>
    <x v="3"/>
    <n v="75536"/>
    <s v="OWN"/>
    <n v="0.33"/>
    <n v="0.51"/>
    <n v="0"/>
    <n v="0"/>
    <n v="0"/>
    <n v="6294.666666666667"/>
    <n v="892.11111111111109"/>
    <n v="0.14172491703735082"/>
    <n v="54"/>
    <n v="-7.9000000000014552"/>
  </r>
  <r>
    <x v="643"/>
    <x v="488"/>
    <s v="B0644"/>
    <x v="4"/>
    <n v="34768"/>
    <n v="14.8"/>
    <n v="36"/>
    <x v="2"/>
    <x v="0"/>
    <x v="2"/>
    <n v="99504"/>
    <s v="RENT"/>
    <n v="0.27"/>
    <n v="0.79"/>
    <n v="0"/>
    <n v="0"/>
    <n v="0"/>
    <n v="8292"/>
    <n v="965.77777777777783"/>
    <n v="0.11647102964034947"/>
    <n v="49"/>
    <n v="-14.80000000000291"/>
  </r>
  <r>
    <x v="644"/>
    <x v="489"/>
    <s v="B0645"/>
    <x v="7"/>
    <n v="26426"/>
    <n v="7.6"/>
    <n v="36"/>
    <x v="3"/>
    <x v="4"/>
    <x v="4"/>
    <n v="129214"/>
    <s v="RENT"/>
    <n v="0.15"/>
    <n v="0.57999999999999996"/>
    <n v="5657.08"/>
    <n v="8575.9699999999993"/>
    <n v="4.6713145297574012"/>
    <n v="10767.833333333334"/>
    <n v="734.05555555555554"/>
    <n v="6.8171147605264645E-2"/>
    <n v="48"/>
    <n v="-7.5999999999985448"/>
  </r>
  <r>
    <x v="645"/>
    <x v="490"/>
    <s v="B0646"/>
    <x v="7"/>
    <n v="18772"/>
    <n v="21.7"/>
    <n v="60"/>
    <x v="1"/>
    <x v="0"/>
    <x v="3"/>
    <n v="81148"/>
    <s v="RENT"/>
    <n v="0.26"/>
    <n v="0.6"/>
    <n v="7853.16"/>
    <n v="0"/>
    <n v="2.3903753393538398"/>
    <n v="6762.333333333333"/>
    <n v="312.86666666666667"/>
    <n v="4.6266081727214477E-2"/>
    <n v="20"/>
    <n v="-21.700000000000728"/>
  </r>
  <r>
    <x v="646"/>
    <x v="491"/>
    <s v="B0647"/>
    <x v="4"/>
    <n v="39218"/>
    <n v="12.4"/>
    <n v="36"/>
    <x v="0"/>
    <x v="5"/>
    <x v="3"/>
    <n v="143936"/>
    <s v="MORTGAGE"/>
    <n v="0.24"/>
    <n v="0.79"/>
    <n v="44081.03"/>
    <n v="0"/>
    <n v="0.88967975566814117"/>
    <n v="11994.666666666666"/>
    <n v="1089.3888888888889"/>
    <n v="9.0822773084333785E-2"/>
    <n v="44"/>
    <n v="-12.400000000001455"/>
  </r>
  <r>
    <x v="647"/>
    <x v="492"/>
    <s v="B0648"/>
    <x v="1"/>
    <n v="4712"/>
    <n v="12.5"/>
    <n v="36"/>
    <x v="1"/>
    <x v="5"/>
    <x v="1"/>
    <n v="46279"/>
    <s v="OWN"/>
    <n v="0.22"/>
    <n v="0.95"/>
    <n v="1012.2"/>
    <n v="0"/>
    <n v="4.6552064809326215"/>
    <n v="3856.5833333333335"/>
    <n v="130.88888888888889"/>
    <n v="3.3939079640153559E-2"/>
    <n v="52"/>
    <n v="-12.5"/>
  </r>
  <r>
    <x v="648"/>
    <x v="274"/>
    <s v="B0649"/>
    <x v="8"/>
    <n v="2367"/>
    <n v="14.5"/>
    <n v="60"/>
    <x v="0"/>
    <x v="2"/>
    <x v="1"/>
    <n v="98665"/>
    <s v="OWN"/>
    <n v="0.39"/>
    <n v="0.85"/>
    <n v="2710.22"/>
    <n v="0"/>
    <n v="0.87336083417582344"/>
    <n v="8222.0833333333339"/>
    <n v="39.450000000000003"/>
    <n v="4.7980540211827903E-3"/>
    <n v="29"/>
    <n v="-14.5"/>
  </r>
  <r>
    <x v="649"/>
    <x v="493"/>
    <s v="B0650"/>
    <x v="0"/>
    <n v="27200"/>
    <n v="13.9"/>
    <n v="36"/>
    <x v="0"/>
    <x v="0"/>
    <x v="4"/>
    <n v="133751"/>
    <s v="RENT"/>
    <n v="0.38"/>
    <n v="0.6"/>
    <n v="30980.799999999999"/>
    <n v="0"/>
    <n v="0.87796312554872702"/>
    <n v="11145.916666666666"/>
    <n v="755.55555555555554"/>
    <n v="6.7787655170179414E-2"/>
    <n v="54"/>
    <n v="-13.900000000001455"/>
  </r>
  <r>
    <x v="650"/>
    <x v="494"/>
    <s v="B0651"/>
    <x v="6"/>
    <n v="4726"/>
    <n v="24.9"/>
    <n v="36"/>
    <x v="1"/>
    <x v="4"/>
    <x v="1"/>
    <n v="134433"/>
    <s v="OWN"/>
    <n v="0.34"/>
    <n v="0.57999999999999996"/>
    <n v="1515.61"/>
    <n v="0"/>
    <n v="3.1182164277089757"/>
    <n v="11202.75"/>
    <n v="131.27777777777777"/>
    <n v="1.171835288458439E-2"/>
    <n v="45"/>
    <n v="-24.899999999999636"/>
  </r>
  <r>
    <x v="651"/>
    <x v="495"/>
    <s v="B0652"/>
    <x v="3"/>
    <n v="24616"/>
    <n v="15.9"/>
    <n v="36"/>
    <x v="0"/>
    <x v="5"/>
    <x v="0"/>
    <n v="101386"/>
    <s v="MORTGAGE"/>
    <n v="0.48"/>
    <n v="0.89"/>
    <n v="28529.94"/>
    <n v="0"/>
    <n v="0.86281289059843802"/>
    <n v="8448.8333333333339"/>
    <n v="683.77777777777783"/>
    <n v="8.0931621065367346E-2"/>
    <n v="21"/>
    <n v="-15.900000000001455"/>
  </r>
  <r>
    <x v="652"/>
    <x v="496"/>
    <s v="B0653"/>
    <x v="0"/>
    <n v="28723"/>
    <n v="6.8"/>
    <n v="36"/>
    <x v="0"/>
    <x v="5"/>
    <x v="1"/>
    <n v="116124"/>
    <s v="OWN"/>
    <n v="0.24"/>
    <n v="0.7"/>
    <n v="30676.16"/>
    <n v="0"/>
    <n v="0.93632971010713206"/>
    <n v="9677"/>
    <n v="797.86111111111109"/>
    <n v="8.2449220947722543E-2"/>
    <n v="30"/>
    <n v="-6.7999999999992724"/>
  </r>
  <r>
    <x v="653"/>
    <x v="497"/>
    <s v="B0654"/>
    <x v="5"/>
    <n v="38574"/>
    <n v="17.100000000000001"/>
    <n v="60"/>
    <x v="0"/>
    <x v="5"/>
    <x v="1"/>
    <n v="135750"/>
    <s v="OWN"/>
    <n v="0.2"/>
    <n v="0.56000000000000005"/>
    <n v="45170.15"/>
    <n v="0"/>
    <n v="0.85397104060978324"/>
    <n v="11312.5"/>
    <n v="642.9"/>
    <n v="5.6830939226519335E-2"/>
    <n v="56"/>
    <n v="-17.099999999998545"/>
  </r>
  <r>
    <x v="654"/>
    <x v="498"/>
    <s v="B0655"/>
    <x v="5"/>
    <n v="35958"/>
    <n v="8"/>
    <n v="36"/>
    <x v="0"/>
    <x v="6"/>
    <x v="0"/>
    <n v="107485"/>
    <s v="MORTGAGE"/>
    <n v="0.36"/>
    <n v="0.89"/>
    <n v="38834.639999999999"/>
    <n v="0"/>
    <n v="0.92592592592592593"/>
    <n v="8957.0833333333339"/>
    <n v="998.83333333333337"/>
    <n v="0.11151323440480067"/>
    <n v="35"/>
    <n v="-8"/>
  </r>
  <r>
    <x v="655"/>
    <x v="499"/>
    <s v="B0656"/>
    <x v="7"/>
    <n v="10108"/>
    <n v="5.6"/>
    <n v="60"/>
    <x v="3"/>
    <x v="0"/>
    <x v="4"/>
    <n v="104055"/>
    <s v="RENT"/>
    <n v="0.18"/>
    <n v="0.87"/>
    <n v="2849.4"/>
    <n v="2210.77"/>
    <n v="3.5474134905594159"/>
    <n v="8671.25"/>
    <n v="168.46666666666667"/>
    <n v="1.942818701648167E-2"/>
    <n v="32"/>
    <n v="-5.6000000000003638"/>
  </r>
  <r>
    <x v="656"/>
    <x v="500"/>
    <s v="B0657"/>
    <x v="5"/>
    <n v="13178"/>
    <n v="24.4"/>
    <n v="60"/>
    <x v="0"/>
    <x v="6"/>
    <x v="0"/>
    <n v="121911"/>
    <s v="RENT"/>
    <n v="0.23"/>
    <n v="0.94"/>
    <n v="16393.43"/>
    <n v="0"/>
    <n v="0.80385861897113664"/>
    <n v="10159.25"/>
    <n v="219.63333333333333"/>
    <n v="2.1619049962677689E-2"/>
    <n v="46"/>
    <n v="-24.399999999999636"/>
  </r>
  <r>
    <x v="657"/>
    <x v="501"/>
    <s v="B0658"/>
    <x v="1"/>
    <n v="36643"/>
    <n v="20.5"/>
    <n v="36"/>
    <x v="0"/>
    <x v="5"/>
    <x v="3"/>
    <n v="128618"/>
    <s v="OWN"/>
    <n v="0.19"/>
    <n v="0.91"/>
    <n v="44154.82"/>
    <n v="0"/>
    <n v="0.82987542469882114"/>
    <n v="10718.166666666666"/>
    <n v="1017.8611111111111"/>
    <n v="9.496597158510732E-2"/>
    <n v="35"/>
    <n v="-20.5"/>
  </r>
  <r>
    <x v="658"/>
    <x v="502"/>
    <s v="B0659"/>
    <x v="8"/>
    <n v="32324"/>
    <n v="24.6"/>
    <n v="36"/>
    <x v="0"/>
    <x v="0"/>
    <x v="0"/>
    <n v="107273"/>
    <s v="MORTGAGE"/>
    <n v="0.13"/>
    <n v="0.88"/>
    <n v="40275.699999999997"/>
    <n v="0"/>
    <n v="0.80256829800599372"/>
    <n v="8939.4166666666661"/>
    <n v="897.88888888888891"/>
    <n v="0.10044155254972517"/>
    <n v="54"/>
    <n v="-24.599999999998545"/>
  </r>
  <r>
    <x v="659"/>
    <x v="96"/>
    <s v="B0660"/>
    <x v="5"/>
    <n v="39360"/>
    <n v="14.6"/>
    <n v="36"/>
    <x v="0"/>
    <x v="2"/>
    <x v="2"/>
    <n v="96670"/>
    <s v="RENT"/>
    <n v="0.43"/>
    <n v="0.52"/>
    <n v="45106.559999999998"/>
    <n v="0"/>
    <n v="0.87260034904013961"/>
    <n v="8055.833333333333"/>
    <n v="1093.3333333333333"/>
    <n v="0.13571945794972587"/>
    <n v="32"/>
    <n v="-14.599999999998545"/>
  </r>
  <r>
    <x v="660"/>
    <x v="503"/>
    <s v="B0661"/>
    <x v="2"/>
    <n v="18824"/>
    <n v="15.6"/>
    <n v="36"/>
    <x v="0"/>
    <x v="1"/>
    <x v="3"/>
    <n v="106474"/>
    <s v="RENT"/>
    <n v="0.2"/>
    <n v="0.55000000000000004"/>
    <n v="21760.54"/>
    <n v="0"/>
    <n v="0.8650520621271347"/>
    <n v="8872.8333333333339"/>
    <n v="522.88888888888891"/>
    <n v="5.8931444922391066E-2"/>
    <n v="39"/>
    <n v="-15.599999999998545"/>
  </r>
  <r>
    <x v="661"/>
    <x v="297"/>
    <s v="B0662"/>
    <x v="8"/>
    <n v="9927"/>
    <n v="8.4"/>
    <n v="60"/>
    <x v="1"/>
    <x v="0"/>
    <x v="1"/>
    <n v="84028"/>
    <s v="RENT"/>
    <n v="0.28999999999999998"/>
    <n v="0.76"/>
    <n v="2126.9699999999998"/>
    <n v="0"/>
    <n v="4.6672026403757458"/>
    <n v="7002.333333333333"/>
    <n v="165.45"/>
    <n v="2.3627838339601085E-2"/>
    <n v="40"/>
    <n v="-8.3999999999996362"/>
  </r>
  <r>
    <x v="662"/>
    <x v="504"/>
    <s v="B0663"/>
    <x v="1"/>
    <n v="29144"/>
    <n v="9.9"/>
    <n v="60"/>
    <x v="0"/>
    <x v="0"/>
    <x v="3"/>
    <n v="120022"/>
    <s v="OWN"/>
    <n v="0.12"/>
    <n v="0.74"/>
    <n v="32029.26"/>
    <n v="0"/>
    <n v="0.90991799373447912"/>
    <n v="10001.833333333334"/>
    <n v="485.73333333333335"/>
    <n v="4.8564429854526671E-2"/>
    <n v="55"/>
    <n v="-9.9000000000014552"/>
  </r>
  <r>
    <x v="663"/>
    <x v="505"/>
    <s v="B0664"/>
    <x v="0"/>
    <n v="32010"/>
    <n v="21.8"/>
    <n v="60"/>
    <x v="1"/>
    <x v="0"/>
    <x v="4"/>
    <n v="143892"/>
    <s v="MORTGAGE"/>
    <n v="0.38"/>
    <n v="0.71"/>
    <n v="14628.99"/>
    <n v="0"/>
    <n v="2.1881209844288634"/>
    <n v="11991"/>
    <n v="533.5"/>
    <n v="4.4491702109915772E-2"/>
    <n v="53"/>
    <n v="-21.799999999999272"/>
  </r>
  <r>
    <x v="664"/>
    <x v="506"/>
    <s v="B0665"/>
    <x v="8"/>
    <n v="23443"/>
    <n v="12.1"/>
    <n v="36"/>
    <x v="4"/>
    <x v="5"/>
    <x v="4"/>
    <n v="121632"/>
    <s v="OWN"/>
    <n v="0.23"/>
    <n v="0.68"/>
    <n v="0"/>
    <n v="0"/>
    <n v="0"/>
    <n v="10136"/>
    <n v="651.19444444444446"/>
    <n v="6.4245702885205647E-2"/>
    <n v="44"/>
    <n v="-12.099999999998545"/>
  </r>
  <r>
    <x v="665"/>
    <x v="507"/>
    <s v="B0666"/>
    <x v="8"/>
    <n v="15437"/>
    <n v="21.5"/>
    <n v="60"/>
    <x v="1"/>
    <x v="0"/>
    <x v="0"/>
    <n v="136651"/>
    <s v="RENT"/>
    <n v="0.4"/>
    <n v="0.69"/>
    <n v="4267.6000000000004"/>
    <n v="0"/>
    <n v="3.6172556003374257"/>
    <n v="11387.583333333334"/>
    <n v="257.28333333333336"/>
    <n v="2.2593321673460131E-2"/>
    <n v="34"/>
    <n v="-21.5"/>
  </r>
  <r>
    <x v="666"/>
    <x v="503"/>
    <s v="B0667"/>
    <x v="0"/>
    <n v="12207"/>
    <n v="19.2"/>
    <n v="36"/>
    <x v="0"/>
    <x v="0"/>
    <x v="3"/>
    <n v="101128"/>
    <s v="MORTGAGE"/>
    <n v="0.26"/>
    <n v="0.76"/>
    <n v="14550.74"/>
    <n v="0"/>
    <n v="0.83892640511754046"/>
    <n v="8427.3333333333339"/>
    <n v="339.08333333333331"/>
    <n v="4.023613638161537E-2"/>
    <n v="39"/>
    <n v="-19.200000000000728"/>
  </r>
  <r>
    <x v="667"/>
    <x v="134"/>
    <s v="B0668"/>
    <x v="1"/>
    <n v="26537"/>
    <n v="8.5"/>
    <n v="36"/>
    <x v="0"/>
    <x v="0"/>
    <x v="1"/>
    <n v="48108"/>
    <s v="OWN"/>
    <n v="0.18"/>
    <n v="0.5"/>
    <n v="28792.639999999999"/>
    <n v="0"/>
    <n v="0.92165914622625789"/>
    <n v="4009"/>
    <n v="737.13888888888891"/>
    <n v="0.18387101244422271"/>
    <n v="33"/>
    <n v="-8.5"/>
  </r>
  <r>
    <x v="668"/>
    <x v="418"/>
    <s v="B0669"/>
    <x v="5"/>
    <n v="36757"/>
    <n v="15.1"/>
    <n v="36"/>
    <x v="3"/>
    <x v="1"/>
    <x v="4"/>
    <n v="82495"/>
    <s v="RENT"/>
    <n v="0.31"/>
    <n v="0.62"/>
    <n v="8800.92"/>
    <n v="6346.33"/>
    <n v="4.1764951845943381"/>
    <n v="6874.583333333333"/>
    <n v="1021.0277777777778"/>
    <n v="0.14852213265450434"/>
    <n v="27"/>
    <n v="-15.099999999998545"/>
  </r>
  <r>
    <x v="669"/>
    <x v="508"/>
    <s v="B0670"/>
    <x v="7"/>
    <n v="13040"/>
    <n v="18.5"/>
    <n v="36"/>
    <x v="0"/>
    <x v="6"/>
    <x v="1"/>
    <n v="112806"/>
    <s v="RENT"/>
    <n v="0.15"/>
    <n v="0.73"/>
    <n v="15452.4"/>
    <n v="0"/>
    <n v="0.84388185654008441"/>
    <n v="9400.5"/>
    <n v="362.22222222222223"/>
    <n v="3.8532229373142088E-2"/>
    <n v="22"/>
    <n v="-18.5"/>
  </r>
  <r>
    <x v="670"/>
    <x v="509"/>
    <s v="B0671"/>
    <x v="3"/>
    <n v="23612"/>
    <n v="9.6999999999999993"/>
    <n v="36"/>
    <x v="1"/>
    <x v="6"/>
    <x v="2"/>
    <n v="123185"/>
    <s v="OWN"/>
    <n v="0.28000000000000003"/>
    <n v="0.82"/>
    <n v="11779.58"/>
    <n v="0"/>
    <n v="2.0044857286932132"/>
    <n v="10265.416666666666"/>
    <n v="655.88888888888891"/>
    <n v="6.3893060572851143E-2"/>
    <n v="22"/>
    <n v="-9.7000000000007276"/>
  </r>
  <r>
    <x v="671"/>
    <x v="450"/>
    <s v="B0672"/>
    <x v="0"/>
    <n v="29441"/>
    <n v="21.6"/>
    <n v="60"/>
    <x v="3"/>
    <x v="0"/>
    <x v="4"/>
    <n v="106533"/>
    <s v="RENT"/>
    <n v="0.23"/>
    <n v="0.57999999999999996"/>
    <n v="7302.84"/>
    <n v="11730.22"/>
    <n v="4.0314453007323179"/>
    <n v="8877.75"/>
    <n v="490.68333333333334"/>
    <n v="5.5271136643105893E-2"/>
    <n v="26"/>
    <n v="-21.599999999998545"/>
  </r>
  <r>
    <x v="672"/>
    <x v="194"/>
    <s v="B0673"/>
    <x v="0"/>
    <n v="7471"/>
    <n v="15.9"/>
    <n v="60"/>
    <x v="3"/>
    <x v="2"/>
    <x v="0"/>
    <n v="129025"/>
    <s v="RENT"/>
    <n v="0.46"/>
    <n v="0.75"/>
    <n v="1146.94"/>
    <n v="2846.42"/>
    <n v="6.513854255671613"/>
    <n v="10752.083333333334"/>
    <n v="124.51666666666667"/>
    <n v="1.1580701414454561E-2"/>
    <n v="31"/>
    <n v="-15.899999999999636"/>
  </r>
  <r>
    <x v="673"/>
    <x v="510"/>
    <s v="B0674"/>
    <x v="0"/>
    <n v="36631"/>
    <n v="8.3000000000000007"/>
    <n v="36"/>
    <x v="3"/>
    <x v="1"/>
    <x v="2"/>
    <n v="86830"/>
    <s v="MORTGAGE"/>
    <n v="0.12"/>
    <n v="0.82"/>
    <n v="9301.3700000000008"/>
    <n v="10217.73"/>
    <n v="3.9382370554015158"/>
    <n v="7235.833333333333"/>
    <n v="1017.5277777777778"/>
    <n v="0.14062344043917235"/>
    <n v="44"/>
    <n v="-8.3000000000029104"/>
  </r>
  <r>
    <x v="674"/>
    <x v="10"/>
    <s v="B0675"/>
    <x v="0"/>
    <n v="27523"/>
    <n v="16.7"/>
    <n v="60"/>
    <x v="1"/>
    <x v="2"/>
    <x v="3"/>
    <n v="104640"/>
    <s v="RENT"/>
    <n v="0.38"/>
    <n v="0.7"/>
    <n v="11458.03"/>
    <n v="0"/>
    <n v="2.4020708620940945"/>
    <n v="8720"/>
    <n v="458.71666666666664"/>
    <n v="5.2605122324159016E-2"/>
    <n v="29"/>
    <n v="-16.700000000000728"/>
  </r>
  <r>
    <x v="675"/>
    <x v="336"/>
    <s v="B0676"/>
    <x v="3"/>
    <n v="32348"/>
    <n v="25"/>
    <n v="36"/>
    <x v="0"/>
    <x v="4"/>
    <x v="1"/>
    <n v="82509"/>
    <s v="OWN"/>
    <n v="0.17"/>
    <n v="0.51"/>
    <n v="40435"/>
    <n v="0"/>
    <n v="0.8"/>
    <n v="6875.75"/>
    <n v="898.55555555555554"/>
    <n v="0.13068473338262088"/>
    <n v="32"/>
    <n v="-25"/>
  </r>
  <r>
    <x v="676"/>
    <x v="107"/>
    <s v="B0677"/>
    <x v="3"/>
    <n v="2177"/>
    <n v="8"/>
    <n v="36"/>
    <x v="2"/>
    <x v="4"/>
    <x v="4"/>
    <n v="96406"/>
    <s v="MORTGAGE"/>
    <n v="0.23"/>
    <n v="0.7"/>
    <n v="0"/>
    <n v="0"/>
    <n v="0"/>
    <n v="8033.833333333333"/>
    <n v="60.472222222222221"/>
    <n v="7.5271940197359777E-3"/>
    <n v="22"/>
    <n v="-8"/>
  </r>
  <r>
    <x v="677"/>
    <x v="114"/>
    <s v="B0678"/>
    <x v="5"/>
    <n v="5760"/>
    <n v="21.3"/>
    <n v="36"/>
    <x v="0"/>
    <x v="6"/>
    <x v="2"/>
    <n v="124220"/>
    <s v="OWN"/>
    <n v="0.27"/>
    <n v="0.63"/>
    <n v="6986.88"/>
    <n v="0"/>
    <n v="0.82440230832646333"/>
    <n v="10351.666666666666"/>
    <n v="160"/>
    <n v="1.5456448236998873E-2"/>
    <n v="40"/>
    <n v="-21.300000000000182"/>
  </r>
  <r>
    <x v="678"/>
    <x v="504"/>
    <s v="B0679"/>
    <x v="4"/>
    <n v="33779"/>
    <n v="9.1"/>
    <n v="60"/>
    <x v="0"/>
    <x v="0"/>
    <x v="2"/>
    <n v="69519"/>
    <s v="RENT"/>
    <n v="0.46"/>
    <n v="0.92"/>
    <n v="36852.89"/>
    <n v="0"/>
    <n v="0.9165902592713896"/>
    <n v="5793.25"/>
    <n v="562.98333333333335"/>
    <n v="9.7179188423308735E-2"/>
    <n v="55"/>
    <n v="-9.0999999999985448"/>
  </r>
  <r>
    <x v="679"/>
    <x v="379"/>
    <s v="B0680"/>
    <x v="4"/>
    <n v="22636"/>
    <n v="20.6"/>
    <n v="36"/>
    <x v="1"/>
    <x v="5"/>
    <x v="4"/>
    <n v="79649"/>
    <s v="MORTGAGE"/>
    <n v="0.2"/>
    <n v="0.56000000000000005"/>
    <n v="9045.0499999999993"/>
    <n v="0"/>
    <n v="2.5025842864329109"/>
    <n v="6637.416666666667"/>
    <n v="628.77777777777783"/>
    <n v="9.4732304653333169E-2"/>
    <n v="33"/>
    <n v="-20.599999999998545"/>
  </r>
  <r>
    <x v="680"/>
    <x v="231"/>
    <s v="B0681"/>
    <x v="9"/>
    <n v="17353"/>
    <n v="19.7"/>
    <n v="36"/>
    <x v="1"/>
    <x v="6"/>
    <x v="3"/>
    <n v="64524"/>
    <s v="MORTGAGE"/>
    <n v="0.14000000000000001"/>
    <n v="0.79"/>
    <n v="7025.57"/>
    <n v="0"/>
    <n v="2.4699775249552705"/>
    <n v="5377"/>
    <n v="482.02777777777777"/>
    <n v="8.9646229826627816E-2"/>
    <n v="21"/>
    <n v="-19.700000000000728"/>
  </r>
  <r>
    <x v="681"/>
    <x v="511"/>
    <s v="B0682"/>
    <x v="0"/>
    <n v="12556"/>
    <n v="11"/>
    <n v="60"/>
    <x v="3"/>
    <x v="6"/>
    <x v="3"/>
    <n v="126493"/>
    <s v="MORTGAGE"/>
    <n v="0.23"/>
    <n v="0.52"/>
    <n v="3922.58"/>
    <n v="3494.67"/>
    <n v="3.2009544738411964"/>
    <n v="10541.083333333334"/>
    <n v="209.26666666666668"/>
    <n v="1.9852481955523232E-2"/>
    <n v="53"/>
    <n v="-11"/>
  </r>
  <r>
    <x v="682"/>
    <x v="472"/>
    <s v="B0683"/>
    <x v="0"/>
    <n v="28598"/>
    <n v="11.5"/>
    <n v="60"/>
    <x v="1"/>
    <x v="2"/>
    <x v="0"/>
    <n v="63885"/>
    <s v="MORTGAGE"/>
    <n v="0.14000000000000001"/>
    <n v="0.7"/>
    <n v="4701.45"/>
    <n v="0"/>
    <n v="6.0828042412447223"/>
    <n v="5323.75"/>
    <n v="476.63333333333333"/>
    <n v="8.9529623542302567E-2"/>
    <n v="52"/>
    <n v="-11.5"/>
  </r>
  <r>
    <x v="683"/>
    <x v="512"/>
    <s v="B0684"/>
    <x v="8"/>
    <n v="12563"/>
    <n v="20.9"/>
    <n v="60"/>
    <x v="0"/>
    <x v="1"/>
    <x v="3"/>
    <n v="74369"/>
    <s v="OWN"/>
    <n v="0.15"/>
    <n v="0.75"/>
    <n v="15188.67"/>
    <n v="0"/>
    <n v="0.82712969601683362"/>
    <n v="6197.416666666667"/>
    <n v="209.38333333333333"/>
    <n v="3.3785582702470111E-2"/>
    <n v="29"/>
    <n v="-20.899999999999636"/>
  </r>
  <r>
    <x v="684"/>
    <x v="513"/>
    <s v="B0685"/>
    <x v="4"/>
    <n v="9234"/>
    <n v="14.2"/>
    <n v="36"/>
    <x v="2"/>
    <x v="0"/>
    <x v="0"/>
    <n v="131132"/>
    <s v="RENT"/>
    <n v="0.33"/>
    <n v="0.63"/>
    <n v="0"/>
    <n v="0"/>
    <n v="0"/>
    <n v="10927.666666666666"/>
    <n v="256.5"/>
    <n v="2.3472531494982157E-2"/>
    <n v="38"/>
    <n v="-14.200000000000728"/>
  </r>
  <r>
    <x v="685"/>
    <x v="514"/>
    <s v="B0686"/>
    <x v="5"/>
    <n v="26519"/>
    <n v="19.600000000000001"/>
    <n v="36"/>
    <x v="1"/>
    <x v="0"/>
    <x v="2"/>
    <n v="125402"/>
    <s v="RENT"/>
    <n v="0.12"/>
    <n v="0.7"/>
    <n v="11613.67"/>
    <n v="0"/>
    <n v="2.2834297857610903"/>
    <n v="10450.166666666666"/>
    <n v="736.63888888888891"/>
    <n v="7.0490635449727015E-2"/>
    <n v="51"/>
    <n v="-19.599999999998545"/>
  </r>
  <r>
    <x v="686"/>
    <x v="515"/>
    <s v="B0687"/>
    <x v="7"/>
    <n v="27966"/>
    <n v="8"/>
    <n v="60"/>
    <x v="1"/>
    <x v="5"/>
    <x v="4"/>
    <n v="60676"/>
    <s v="MORTGAGE"/>
    <n v="0.11"/>
    <n v="0.56999999999999995"/>
    <n v="12642.02"/>
    <n v="0"/>
    <n v="2.2121464765915575"/>
    <n v="5056.333333333333"/>
    <n v="466.1"/>
    <n v="9.2181422638275445E-2"/>
    <n v="55"/>
    <n v="-8"/>
  </r>
  <r>
    <x v="687"/>
    <x v="516"/>
    <s v="B0688"/>
    <x v="9"/>
    <n v="17173"/>
    <n v="22.1"/>
    <n v="36"/>
    <x v="0"/>
    <x v="5"/>
    <x v="3"/>
    <n v="94093"/>
    <s v="RENT"/>
    <n v="0.39"/>
    <n v="0.64"/>
    <n v="20968.23"/>
    <n v="0"/>
    <n v="0.81900093617820868"/>
    <n v="7841.083333333333"/>
    <n v="477.02777777777777"/>
    <n v="6.0836973349062455E-2"/>
    <n v="54"/>
    <n v="-22.099999999998545"/>
  </r>
  <r>
    <x v="688"/>
    <x v="485"/>
    <s v="B0689"/>
    <x v="9"/>
    <n v="27987"/>
    <n v="19.2"/>
    <n v="60"/>
    <x v="0"/>
    <x v="0"/>
    <x v="0"/>
    <n v="77764"/>
    <s v="OWN"/>
    <n v="0.24"/>
    <n v="0.78"/>
    <n v="33360.5"/>
    <n v="0"/>
    <n v="0.83892627508580508"/>
    <n v="6480.333333333333"/>
    <n v="466.45"/>
    <n v="7.197932205133481E-2"/>
    <n v="48"/>
    <n v="-19.200000000000728"/>
  </r>
  <r>
    <x v="689"/>
    <x v="359"/>
    <s v="B0690"/>
    <x v="5"/>
    <n v="14178"/>
    <n v="23.1"/>
    <n v="60"/>
    <x v="1"/>
    <x v="0"/>
    <x v="2"/>
    <n v="80799"/>
    <s v="RENT"/>
    <n v="0.15"/>
    <n v="0.64"/>
    <n v="1947.61"/>
    <n v="0"/>
    <n v="7.279691519349357"/>
    <n v="6733.25"/>
    <n v="236.3"/>
    <n v="3.5094493743734453E-2"/>
    <n v="52"/>
    <n v="-23.100000000000364"/>
  </r>
  <r>
    <x v="690"/>
    <x v="474"/>
    <s v="B0691"/>
    <x v="7"/>
    <n v="25596"/>
    <n v="7.6"/>
    <n v="36"/>
    <x v="0"/>
    <x v="5"/>
    <x v="3"/>
    <n v="109414"/>
    <s v="OWN"/>
    <n v="0.2"/>
    <n v="0.9"/>
    <n v="27541.3"/>
    <n v="0"/>
    <n v="0.92936789476168524"/>
    <n v="9117.8333333333339"/>
    <n v="711"/>
    <n v="7.7979052040872285E-2"/>
    <n v="52"/>
    <n v="-7.5999999999985448"/>
  </r>
  <r>
    <x v="691"/>
    <x v="517"/>
    <s v="B0692"/>
    <x v="8"/>
    <n v="34174"/>
    <n v="16.899999999999999"/>
    <n v="36"/>
    <x v="0"/>
    <x v="1"/>
    <x v="1"/>
    <n v="135296"/>
    <s v="OWN"/>
    <n v="0.36"/>
    <n v="0.78"/>
    <n v="39949.410000000003"/>
    <n v="0"/>
    <n v="0.85543190750501685"/>
    <n v="11274.666666666666"/>
    <n v="949.27777777777783"/>
    <n v="8.4195640176600445E-2"/>
    <n v="48"/>
    <n v="-16.900000000001455"/>
  </r>
  <r>
    <x v="692"/>
    <x v="474"/>
    <s v="B0693"/>
    <x v="3"/>
    <n v="5431"/>
    <n v="17"/>
    <n v="60"/>
    <x v="1"/>
    <x v="3"/>
    <x v="2"/>
    <n v="123095"/>
    <s v="RENT"/>
    <n v="0.21"/>
    <n v="0.7"/>
    <n v="590.38"/>
    <n v="0"/>
    <n v="9.1991598631389948"/>
    <n v="10257.916666666666"/>
    <n v="90.516666666666666"/>
    <n v="8.8240789634022512E-3"/>
    <n v="52"/>
    <n v="-17"/>
  </r>
  <r>
    <x v="693"/>
    <x v="440"/>
    <s v="B0694"/>
    <x v="6"/>
    <n v="28764"/>
    <n v="12.1"/>
    <n v="60"/>
    <x v="0"/>
    <x v="1"/>
    <x v="3"/>
    <n v="142082"/>
    <s v="OWN"/>
    <n v="0.3"/>
    <n v="0.52"/>
    <n v="32244.44"/>
    <n v="0"/>
    <n v="0.89206077078714974"/>
    <n v="11840.166666666666"/>
    <n v="479.4"/>
    <n v="4.0489294914204471E-2"/>
    <n v="55"/>
    <n v="-12.099999999998545"/>
  </r>
  <r>
    <x v="694"/>
    <x v="518"/>
    <s v="B0695"/>
    <x v="4"/>
    <n v="22627"/>
    <n v="14.2"/>
    <n v="60"/>
    <x v="0"/>
    <x v="6"/>
    <x v="2"/>
    <n v="102307"/>
    <s v="OWN"/>
    <n v="0.15"/>
    <n v="0.72"/>
    <n v="25840.03"/>
    <n v="0"/>
    <n v="0.87565687810733972"/>
    <n v="8525.5833333333339"/>
    <n v="377.11666666666667"/>
    <n v="4.423353240736215E-2"/>
    <n v="36"/>
    <n v="-14.200000000000728"/>
  </r>
  <r>
    <x v="695"/>
    <x v="17"/>
    <s v="B0696"/>
    <x v="0"/>
    <n v="9906"/>
    <n v="5.8"/>
    <n v="60"/>
    <x v="0"/>
    <x v="5"/>
    <x v="4"/>
    <n v="112062"/>
    <s v="OWN"/>
    <n v="0.34"/>
    <n v="0.84"/>
    <n v="10480.549999999999"/>
    <n v="0"/>
    <n v="0.94517940375266574"/>
    <n v="9338.5"/>
    <n v="165.1"/>
    <n v="1.7679498848851529E-2"/>
    <n v="31"/>
    <n v="-5.7999999999992724"/>
  </r>
  <r>
    <x v="696"/>
    <x v="519"/>
    <s v="B0697"/>
    <x v="5"/>
    <n v="37914"/>
    <n v="19.899999999999999"/>
    <n v="36"/>
    <x v="0"/>
    <x v="3"/>
    <x v="4"/>
    <n v="125432"/>
    <s v="OWN"/>
    <n v="0.23"/>
    <n v="0.62"/>
    <n v="45458.89"/>
    <n v="0"/>
    <n v="0.8340282835766557"/>
    <n v="10452.666666666666"/>
    <n v="1053.1666666666667"/>
    <n v="0.10075578799668347"/>
    <n v="36"/>
    <n v="-19.900000000001455"/>
  </r>
  <r>
    <x v="697"/>
    <x v="520"/>
    <s v="B0698"/>
    <x v="4"/>
    <n v="14076"/>
    <n v="16"/>
    <n v="60"/>
    <x v="1"/>
    <x v="1"/>
    <x v="4"/>
    <n v="61923"/>
    <s v="MORTGAGE"/>
    <n v="0.35"/>
    <n v="0.86"/>
    <n v="6883.48"/>
    <n v="0"/>
    <n v="2.0448958956806731"/>
    <n v="5160.25"/>
    <n v="234.6"/>
    <n v="4.5462913618526231E-2"/>
    <n v="42"/>
    <n v="-16"/>
  </r>
  <r>
    <x v="698"/>
    <x v="98"/>
    <s v="B0699"/>
    <x v="0"/>
    <n v="38650"/>
    <n v="6.2"/>
    <n v="60"/>
    <x v="0"/>
    <x v="6"/>
    <x v="1"/>
    <n v="147449"/>
    <s v="RENT"/>
    <n v="0.42"/>
    <n v="0.61"/>
    <n v="41046.300000000003"/>
    <n v="0"/>
    <n v="0.94161958568738224"/>
    <n v="12287.416666666666"/>
    <n v="644.16666666666663"/>
    <n v="5.2424906238767305E-2"/>
    <n v="36"/>
    <n v="-6.1999999999970896"/>
  </r>
  <r>
    <x v="699"/>
    <x v="521"/>
    <s v="B0700"/>
    <x v="6"/>
    <n v="7012"/>
    <n v="18.600000000000001"/>
    <n v="60"/>
    <x v="0"/>
    <x v="2"/>
    <x v="4"/>
    <n v="131739"/>
    <s v="MORTGAGE"/>
    <n v="0.34"/>
    <n v="0.87"/>
    <n v="8316.23"/>
    <n v="0"/>
    <n v="0.84317052318177832"/>
    <n v="10978.25"/>
    <n v="116.86666666666666"/>
    <n v="1.0645291067944951E-2"/>
    <n v="33"/>
    <n v="-18.600000000000364"/>
  </r>
  <r>
    <x v="700"/>
    <x v="522"/>
    <s v="B0701"/>
    <x v="6"/>
    <n v="8151"/>
    <n v="14.3"/>
    <n v="36"/>
    <x v="1"/>
    <x v="2"/>
    <x v="1"/>
    <n v="134926"/>
    <s v="OWN"/>
    <n v="0.22"/>
    <n v="0.54"/>
    <n v="3592.52"/>
    <n v="0"/>
    <n v="2.2688808969748253"/>
    <n v="11243.833333333334"/>
    <n v="226.41666666666666"/>
    <n v="2.0136963965432901E-2"/>
    <n v="46"/>
    <n v="-14.300000000000182"/>
  </r>
  <r>
    <x v="701"/>
    <x v="262"/>
    <s v="B0702"/>
    <x v="3"/>
    <n v="29211"/>
    <n v="5.7"/>
    <n v="36"/>
    <x v="2"/>
    <x v="4"/>
    <x v="4"/>
    <n v="108388"/>
    <s v="RENT"/>
    <n v="0.2"/>
    <n v="0.89"/>
    <n v="0"/>
    <n v="0"/>
    <n v="0"/>
    <n v="9032.3333333333339"/>
    <n v="811.41666666666663"/>
    <n v="8.983466804443295E-2"/>
    <n v="27"/>
    <n v="-5.7000000000007276"/>
  </r>
  <r>
    <x v="702"/>
    <x v="523"/>
    <s v="B0703"/>
    <x v="1"/>
    <n v="28117"/>
    <n v="24.4"/>
    <n v="60"/>
    <x v="1"/>
    <x v="0"/>
    <x v="2"/>
    <n v="77574"/>
    <s v="OWN"/>
    <n v="0.23"/>
    <n v="0.72"/>
    <n v="12707.65"/>
    <n v="0"/>
    <n v="2.2126042187186461"/>
    <n v="6464.5"/>
    <n v="468.61666666666667"/>
    <n v="7.2490782994302214E-2"/>
    <n v="34"/>
    <n v="-24.400000000001455"/>
  </r>
  <r>
    <x v="703"/>
    <x v="13"/>
    <s v="B0704"/>
    <x v="6"/>
    <n v="37378"/>
    <n v="24"/>
    <n v="36"/>
    <x v="0"/>
    <x v="0"/>
    <x v="3"/>
    <n v="73391"/>
    <s v="RENT"/>
    <n v="0.17"/>
    <n v="0.63"/>
    <n v="46348.72"/>
    <n v="0"/>
    <n v="0.80645161290322576"/>
    <n v="6115.916666666667"/>
    <n v="1038.2777777777778"/>
    <n v="0.16976650179631472"/>
    <n v="47"/>
    <n v="-24"/>
  </r>
  <r>
    <x v="704"/>
    <x v="168"/>
    <s v="B0705"/>
    <x v="4"/>
    <n v="7894"/>
    <n v="15.3"/>
    <n v="36"/>
    <x v="0"/>
    <x v="0"/>
    <x v="3"/>
    <n v="83664"/>
    <s v="MORTGAGE"/>
    <n v="0.17"/>
    <n v="0.62"/>
    <n v="9101.7800000000007"/>
    <n v="0"/>
    <n v="0.8673028792170322"/>
    <n v="6972"/>
    <n v="219.27777777777777"/>
    <n v="3.1451201631924525E-2"/>
    <n v="35"/>
    <n v="-15.300000000000182"/>
  </r>
  <r>
    <x v="705"/>
    <x v="306"/>
    <s v="B0706"/>
    <x v="2"/>
    <n v="14467"/>
    <n v="6.9"/>
    <n v="36"/>
    <x v="3"/>
    <x v="0"/>
    <x v="4"/>
    <n v="97384"/>
    <s v="RENT"/>
    <n v="0.42"/>
    <n v="0.69"/>
    <n v="5293.66"/>
    <n v="1335.02"/>
    <n v="2.7328917988688355"/>
    <n v="8115.333333333333"/>
    <n v="401.86111111111109"/>
    <n v="4.9518743667679839E-2"/>
    <n v="39"/>
    <n v="-6.8999999999996362"/>
  </r>
  <r>
    <x v="706"/>
    <x v="524"/>
    <s v="B0707"/>
    <x v="2"/>
    <n v="32010"/>
    <n v="20.100000000000001"/>
    <n v="60"/>
    <x v="0"/>
    <x v="0"/>
    <x v="3"/>
    <n v="61027"/>
    <s v="OWN"/>
    <n v="0.25"/>
    <n v="0.95"/>
    <n v="38444.01"/>
    <n v="0"/>
    <n v="0.83263946711074099"/>
    <n v="5085.583333333333"/>
    <n v="533.5"/>
    <n v="0.10490438658298787"/>
    <n v="28"/>
    <n v="-20.099999999998545"/>
  </r>
  <r>
    <x v="707"/>
    <x v="491"/>
    <s v="B0708"/>
    <x v="0"/>
    <n v="13289"/>
    <n v="14.8"/>
    <n v="60"/>
    <x v="1"/>
    <x v="4"/>
    <x v="4"/>
    <n v="65464"/>
    <s v="RENT"/>
    <n v="0.27"/>
    <n v="0.6"/>
    <n v="3903.76"/>
    <n v="0"/>
    <n v="3.4041539438899933"/>
    <n v="5455.333333333333"/>
    <n v="221.48333333333332"/>
    <n v="4.0599413418061836E-2"/>
    <n v="44"/>
    <n v="-14.799999999999272"/>
  </r>
  <r>
    <x v="708"/>
    <x v="266"/>
    <s v="B0709"/>
    <x v="0"/>
    <n v="24171"/>
    <n v="11"/>
    <n v="36"/>
    <x v="0"/>
    <x v="5"/>
    <x v="4"/>
    <n v="64485"/>
    <s v="RENT"/>
    <n v="0.34"/>
    <n v="0.55000000000000004"/>
    <n v="26829.81"/>
    <n v="0"/>
    <n v="0.9009009009009008"/>
    <n v="5373.75"/>
    <n v="671.41666666666663"/>
    <n v="0.12494378537644413"/>
    <n v="29"/>
    <n v="-11"/>
  </r>
  <r>
    <x v="709"/>
    <x v="232"/>
    <s v="B0710"/>
    <x v="1"/>
    <n v="35905"/>
    <n v="14.8"/>
    <n v="60"/>
    <x v="0"/>
    <x v="1"/>
    <x v="0"/>
    <n v="49456"/>
    <s v="MORTGAGE"/>
    <n v="0.34"/>
    <n v="0.76"/>
    <n v="41218.94"/>
    <n v="0"/>
    <n v="0.87108013937282225"/>
    <n v="4121.333333333333"/>
    <n v="598.41666666666663"/>
    <n v="0.14519977353607247"/>
    <n v="31"/>
    <n v="-14.80000000000291"/>
  </r>
  <r>
    <x v="710"/>
    <x v="525"/>
    <s v="B0711"/>
    <x v="2"/>
    <n v="21829"/>
    <n v="15.4"/>
    <n v="60"/>
    <x v="1"/>
    <x v="0"/>
    <x v="0"/>
    <n v="104795"/>
    <s v="OWN"/>
    <n v="0.13"/>
    <n v="0.72"/>
    <n v="7441.09"/>
    <n v="0"/>
    <n v="2.9335755917479829"/>
    <n v="8732.9166666666661"/>
    <n v="363.81666666666666"/>
    <n v="4.1660384560332081E-2"/>
    <n v="26"/>
    <n v="-15.400000000001455"/>
  </r>
  <r>
    <x v="711"/>
    <x v="526"/>
    <s v="B0712"/>
    <x v="0"/>
    <n v="35054"/>
    <n v="16.3"/>
    <n v="36"/>
    <x v="1"/>
    <x v="1"/>
    <x v="0"/>
    <n v="65554"/>
    <s v="RENT"/>
    <n v="0.43"/>
    <n v="0.74"/>
    <n v="10355.42"/>
    <n v="0"/>
    <n v="3.3850872296826204"/>
    <n v="5462.833333333333"/>
    <n v="973.72222222222217"/>
    <n v="0.1782449075062798"/>
    <n v="48"/>
    <n v="-16.30000000000291"/>
  </r>
  <r>
    <x v="712"/>
    <x v="527"/>
    <s v="B0713"/>
    <x v="6"/>
    <n v="30734"/>
    <n v="13.8"/>
    <n v="36"/>
    <x v="1"/>
    <x v="1"/>
    <x v="1"/>
    <n v="76922"/>
    <s v="MORTGAGE"/>
    <n v="0.17"/>
    <n v="0.8"/>
    <n v="2244.9"/>
    <n v="0"/>
    <n v="13.690587554011314"/>
    <n v="6410.166666666667"/>
    <n v="853.72222222222217"/>
    <n v="0.13318253122210377"/>
    <n v="38"/>
    <n v="-13.799999999999272"/>
  </r>
  <r>
    <x v="713"/>
    <x v="528"/>
    <s v="B0714"/>
    <x v="0"/>
    <n v="8052"/>
    <n v="17.100000000000001"/>
    <n v="60"/>
    <x v="0"/>
    <x v="5"/>
    <x v="0"/>
    <n v="43409"/>
    <s v="RENT"/>
    <n v="0.39"/>
    <n v="0.62"/>
    <n v="9428.89"/>
    <n v="0"/>
    <n v="0.85397114612642644"/>
    <n v="3617.4166666666665"/>
    <n v="134.19999999999999"/>
    <n v="3.7098297588057771E-2"/>
    <n v="21"/>
    <n v="-17.100000000000364"/>
  </r>
  <r>
    <x v="714"/>
    <x v="529"/>
    <s v="B0715"/>
    <x v="9"/>
    <n v="4654"/>
    <n v="23.4"/>
    <n v="36"/>
    <x v="0"/>
    <x v="2"/>
    <x v="4"/>
    <n v="99327"/>
    <s v="OWN"/>
    <n v="0.41"/>
    <n v="0.91"/>
    <n v="5743.04"/>
    <n v="0"/>
    <n v="0.81037220705410373"/>
    <n v="8277.25"/>
    <n v="129.27777777777777"/>
    <n v="1.5618445471355555E-2"/>
    <n v="48"/>
    <n v="-23.399999999999636"/>
  </r>
  <r>
    <x v="715"/>
    <x v="530"/>
    <s v="B0716"/>
    <x v="1"/>
    <n v="24486"/>
    <n v="12.2"/>
    <n v="60"/>
    <x v="1"/>
    <x v="0"/>
    <x v="2"/>
    <n v="121400"/>
    <s v="RENT"/>
    <n v="0.39"/>
    <n v="0.7"/>
    <n v="9438.77"/>
    <n v="0"/>
    <n v="2.5941939468807904"/>
    <n v="10116.666666666666"/>
    <n v="408.1"/>
    <n v="4.0339373970345968E-2"/>
    <n v="38"/>
    <n v="-12.200000000000728"/>
  </r>
  <r>
    <x v="716"/>
    <x v="334"/>
    <s v="B0717"/>
    <x v="5"/>
    <n v="19743"/>
    <n v="19.5"/>
    <n v="60"/>
    <x v="1"/>
    <x v="0"/>
    <x v="0"/>
    <n v="66639"/>
    <s v="RENT"/>
    <n v="0.33"/>
    <n v="0.56000000000000005"/>
    <n v="5476.7"/>
    <n v="0"/>
    <n v="3.6049080650756844"/>
    <n v="5553.25"/>
    <n v="329.05"/>
    <n v="5.9253590239949583E-2"/>
    <n v="26"/>
    <n v="-19.5"/>
  </r>
  <r>
    <x v="717"/>
    <x v="531"/>
    <s v="B0718"/>
    <x v="7"/>
    <n v="25489"/>
    <n v="22.9"/>
    <n v="36"/>
    <x v="0"/>
    <x v="4"/>
    <x v="0"/>
    <n v="130110"/>
    <s v="RENT"/>
    <n v="0.11"/>
    <n v="0.83"/>
    <n v="31325.98"/>
    <n v="0"/>
    <n v="0.81366967609632646"/>
    <n v="10842.5"/>
    <n v="708.02777777777783"/>
    <n v="6.5301155432582692E-2"/>
    <n v="56"/>
    <n v="-22.900000000001455"/>
  </r>
  <r>
    <x v="718"/>
    <x v="532"/>
    <s v="B0719"/>
    <x v="8"/>
    <n v="9636"/>
    <n v="14.1"/>
    <n v="60"/>
    <x v="0"/>
    <x v="0"/>
    <x v="2"/>
    <n v="93627"/>
    <s v="RENT"/>
    <n v="0.24"/>
    <n v="0.79"/>
    <n v="10994.68"/>
    <n v="0"/>
    <n v="0.87642387045371029"/>
    <n v="7802.25"/>
    <n v="160.6"/>
    <n v="2.0583805953410875E-2"/>
    <n v="41"/>
    <n v="-14.100000000000364"/>
  </r>
  <r>
    <x v="719"/>
    <x v="451"/>
    <s v="B0720"/>
    <x v="7"/>
    <n v="7441"/>
    <n v="13.9"/>
    <n v="60"/>
    <x v="0"/>
    <x v="5"/>
    <x v="4"/>
    <n v="113424"/>
    <s v="OWN"/>
    <n v="0.34"/>
    <n v="0.64"/>
    <n v="8475.2999999999993"/>
    <n v="0"/>
    <n v="0.87796302195792486"/>
    <n v="9452"/>
    <n v="124.01666666666667"/>
    <n v="1.3120679926646917E-2"/>
    <n v="53"/>
    <n v="-13.899999999999636"/>
  </r>
  <r>
    <x v="720"/>
    <x v="533"/>
    <s v="B0721"/>
    <x v="7"/>
    <n v="25611"/>
    <n v="17"/>
    <n v="36"/>
    <x v="4"/>
    <x v="4"/>
    <x v="1"/>
    <n v="49692"/>
    <s v="MORTGAGE"/>
    <n v="0.25"/>
    <n v="0.78"/>
    <n v="0"/>
    <n v="0"/>
    <n v="0"/>
    <n v="4141"/>
    <n v="711.41666666666663"/>
    <n v="0.17179827738871448"/>
    <n v="56"/>
    <n v="-17"/>
  </r>
  <r>
    <x v="721"/>
    <x v="123"/>
    <s v="B0722"/>
    <x v="3"/>
    <n v="13149"/>
    <n v="16.8"/>
    <n v="36"/>
    <x v="1"/>
    <x v="4"/>
    <x v="0"/>
    <n v="119037"/>
    <s v="MORTGAGE"/>
    <n v="0.45"/>
    <n v="0.6"/>
    <n v="4489.9799999999996"/>
    <n v="0"/>
    <n v="2.9285208397364801"/>
    <n v="9919.75"/>
    <n v="365.25"/>
    <n v="3.6820484387207336E-2"/>
    <n v="35"/>
    <n v="-16.799999999999272"/>
  </r>
  <r>
    <x v="722"/>
    <x v="444"/>
    <s v="B0723"/>
    <x v="5"/>
    <n v="35566"/>
    <n v="21.1"/>
    <n v="36"/>
    <x v="3"/>
    <x v="0"/>
    <x v="2"/>
    <n v="108840"/>
    <s v="RENT"/>
    <n v="0.22"/>
    <n v="0.7"/>
    <n v="8919.67"/>
    <n v="8978.74"/>
    <n v="3.9873672456492226"/>
    <n v="9070"/>
    <n v="987.94444444444446"/>
    <n v="0.10892441504348892"/>
    <n v="52"/>
    <n v="-21.099999999998545"/>
  </r>
  <r>
    <x v="723"/>
    <x v="169"/>
    <s v="B0724"/>
    <x v="0"/>
    <n v="22675"/>
    <n v="14.5"/>
    <n v="60"/>
    <x v="0"/>
    <x v="4"/>
    <x v="4"/>
    <n v="84200"/>
    <s v="OWN"/>
    <n v="0.22"/>
    <n v="0.9"/>
    <n v="25962.880000000001"/>
    <n v="0"/>
    <n v="0.87336227722040083"/>
    <n v="7016.666666666667"/>
    <n v="377.91666666666669"/>
    <n v="5.3859857482185275E-2"/>
    <n v="27"/>
    <n v="-14.5"/>
  </r>
  <r>
    <x v="724"/>
    <x v="534"/>
    <s v="B0725"/>
    <x v="3"/>
    <n v="6495"/>
    <n v="24.9"/>
    <n v="36"/>
    <x v="2"/>
    <x v="5"/>
    <x v="3"/>
    <n v="123063"/>
    <s v="OWN"/>
    <n v="0.21"/>
    <n v="0.56000000000000005"/>
    <n v="0"/>
    <n v="0"/>
    <n v="0"/>
    <n v="10255.25"/>
    <n v="180.41666666666666"/>
    <n v="1.7592615164590493E-2"/>
    <n v="39"/>
    <n v="-24.899999999999636"/>
  </r>
  <r>
    <x v="725"/>
    <x v="535"/>
    <s v="B0726"/>
    <x v="7"/>
    <n v="14673"/>
    <n v="6.2"/>
    <n v="36"/>
    <x v="0"/>
    <x v="5"/>
    <x v="1"/>
    <n v="87415"/>
    <s v="OWN"/>
    <n v="0.23"/>
    <n v="0.67"/>
    <n v="15582.73"/>
    <n v="0"/>
    <n v="0.94161934397887925"/>
    <n v="7284.583333333333"/>
    <n v="407.58333333333331"/>
    <n v="5.5951495738717612E-2"/>
    <n v="25"/>
    <n v="-6.2000000000007276"/>
  </r>
  <r>
    <x v="726"/>
    <x v="536"/>
    <s v="B0727"/>
    <x v="9"/>
    <n v="12130"/>
    <n v="5.0999999999999996"/>
    <n v="36"/>
    <x v="0"/>
    <x v="0"/>
    <x v="2"/>
    <n v="48074"/>
    <s v="OWN"/>
    <n v="0.32"/>
    <n v="0.87"/>
    <n v="12748.63"/>
    <n v="0"/>
    <n v="0.95147478591817325"/>
    <n v="4006.1666666666665"/>
    <n v="336.94444444444446"/>
    <n v="8.4106447005311266E-2"/>
    <n v="37"/>
    <n v="-5.1000000000003638"/>
  </r>
  <r>
    <x v="727"/>
    <x v="537"/>
    <s v="B0728"/>
    <x v="8"/>
    <n v="23668"/>
    <n v="17.8"/>
    <n v="36"/>
    <x v="1"/>
    <x v="0"/>
    <x v="2"/>
    <n v="45549"/>
    <s v="OWN"/>
    <n v="0.38"/>
    <n v="0.94"/>
    <n v="6421.49"/>
    <n v="0"/>
    <n v="3.6857489461168669"/>
    <n v="3795.75"/>
    <n v="657.44444444444446"/>
    <n v="0.17320541248618704"/>
    <n v="50"/>
    <n v="-17.799999999999272"/>
  </r>
  <r>
    <x v="728"/>
    <x v="538"/>
    <s v="B0729"/>
    <x v="7"/>
    <n v="16222"/>
    <n v="11"/>
    <n v="60"/>
    <x v="0"/>
    <x v="0"/>
    <x v="2"/>
    <n v="59963"/>
    <s v="OWN"/>
    <n v="0.37"/>
    <n v="0.7"/>
    <n v="18006.419999999998"/>
    <n v="0"/>
    <n v="0.90090090090090102"/>
    <n v="4996.916666666667"/>
    <n v="270.36666666666667"/>
    <n v="5.4106699131130864E-2"/>
    <n v="28"/>
    <n v="-11"/>
  </r>
  <r>
    <x v="729"/>
    <x v="539"/>
    <s v="B0730"/>
    <x v="2"/>
    <n v="24669"/>
    <n v="9.8000000000000007"/>
    <n v="60"/>
    <x v="0"/>
    <x v="0"/>
    <x v="0"/>
    <n v="121456"/>
    <s v="RENT"/>
    <n v="0.42"/>
    <n v="0.73"/>
    <n v="27086.560000000001"/>
    <n v="0"/>
    <n v="0.91074687963329415"/>
    <n v="10121.333333333334"/>
    <n v="411.15"/>
    <n v="4.0622118297984448E-2"/>
    <n v="32"/>
    <n v="-9.7999999999992724"/>
  </r>
  <r>
    <x v="730"/>
    <x v="495"/>
    <s v="B0731"/>
    <x v="5"/>
    <n v="35068"/>
    <n v="11.2"/>
    <n v="36"/>
    <x v="0"/>
    <x v="6"/>
    <x v="3"/>
    <n v="126362"/>
    <s v="MORTGAGE"/>
    <n v="0.45"/>
    <n v="0.76"/>
    <n v="38995.620000000003"/>
    <n v="0"/>
    <n v="0.89928048329530341"/>
    <n v="10530.166666666666"/>
    <n v="974.11111111111109"/>
    <n v="9.2506713516194217E-2"/>
    <n v="21"/>
    <n v="-11.19999999999709"/>
  </r>
  <r>
    <x v="731"/>
    <x v="381"/>
    <s v="B0732"/>
    <x v="5"/>
    <n v="24253"/>
    <n v="10.1"/>
    <n v="60"/>
    <x v="0"/>
    <x v="0"/>
    <x v="1"/>
    <n v="131607"/>
    <s v="MORTGAGE"/>
    <n v="0.43"/>
    <n v="0.92"/>
    <n v="26702.55"/>
    <n v="0"/>
    <n v="0.90826531548485068"/>
    <n v="10967.25"/>
    <n v="404.21666666666664"/>
    <n v="3.685670215110138E-2"/>
    <n v="50"/>
    <n v="-10.099999999998545"/>
  </r>
  <r>
    <x v="732"/>
    <x v="540"/>
    <s v="B0733"/>
    <x v="5"/>
    <n v="10435"/>
    <n v="5.6"/>
    <n v="36"/>
    <x v="1"/>
    <x v="1"/>
    <x v="4"/>
    <n v="82265"/>
    <s v="RENT"/>
    <n v="0.11"/>
    <n v="0.89"/>
    <n v="1328.43"/>
    <n v="0"/>
    <n v="7.8551372673004973"/>
    <n v="6855.416666666667"/>
    <n v="289.86111111111109"/>
    <n v="4.228205595737352E-2"/>
    <n v="45"/>
    <n v="-5.6000000000003638"/>
  </r>
  <r>
    <x v="733"/>
    <x v="142"/>
    <s v="B0734"/>
    <x v="1"/>
    <n v="29552"/>
    <n v="24.4"/>
    <n v="36"/>
    <x v="1"/>
    <x v="6"/>
    <x v="4"/>
    <n v="46061"/>
    <s v="MORTGAGE"/>
    <n v="0.39"/>
    <n v="0.57999999999999996"/>
    <n v="5184.05"/>
    <n v="0"/>
    <n v="5.7005623016753306"/>
    <n v="3838.4166666666665"/>
    <n v="820.88888888888891"/>
    <n v="0.21386132881758249"/>
    <n v="28"/>
    <n v="-24.400000000001455"/>
  </r>
  <r>
    <x v="734"/>
    <x v="541"/>
    <s v="B0735"/>
    <x v="1"/>
    <n v="38384"/>
    <n v="9.4"/>
    <n v="60"/>
    <x v="1"/>
    <x v="0"/>
    <x v="3"/>
    <n v="88226"/>
    <s v="OWN"/>
    <n v="0.18"/>
    <n v="0.7"/>
    <n v="4663.03"/>
    <n v="0"/>
    <n v="8.2315575923809199"/>
    <n v="7352.166666666667"/>
    <n v="639.73333333333335"/>
    <n v="8.7012898691995549E-2"/>
    <n v="32"/>
    <n v="-9.4000000000014552"/>
  </r>
  <r>
    <x v="735"/>
    <x v="542"/>
    <s v="B0736"/>
    <x v="6"/>
    <n v="17393"/>
    <n v="19.7"/>
    <n v="60"/>
    <x v="1"/>
    <x v="4"/>
    <x v="2"/>
    <n v="58810"/>
    <s v="OWN"/>
    <n v="0.15"/>
    <n v="0.71"/>
    <n v="2401.1"/>
    <n v="0"/>
    <n v="7.2437632751655494"/>
    <n v="4900.833333333333"/>
    <n v="289.88333333333333"/>
    <n v="5.9149804455024657E-2"/>
    <n v="49"/>
    <n v="-19.700000000000728"/>
  </r>
  <r>
    <x v="736"/>
    <x v="543"/>
    <s v="B0737"/>
    <x v="4"/>
    <n v="11617"/>
    <n v="20.3"/>
    <n v="36"/>
    <x v="1"/>
    <x v="3"/>
    <x v="2"/>
    <n v="90006"/>
    <s v="MORTGAGE"/>
    <n v="0.36"/>
    <n v="0.86"/>
    <n v="5667.24"/>
    <n v="0"/>
    <n v="2.0498514267968182"/>
    <n v="7500.5"/>
    <n v="322.69444444444446"/>
    <n v="4.302305772207779E-2"/>
    <n v="38"/>
    <n v="-20.299999999999272"/>
  </r>
  <r>
    <x v="737"/>
    <x v="135"/>
    <s v="B0738"/>
    <x v="8"/>
    <n v="39520"/>
    <n v="23.6"/>
    <n v="36"/>
    <x v="0"/>
    <x v="6"/>
    <x v="2"/>
    <n v="143502"/>
    <s v="OWN"/>
    <n v="0.23"/>
    <n v="0.77"/>
    <n v="48846.720000000001"/>
    <n v="0"/>
    <n v="0.8090614886731391"/>
    <n v="11958.5"/>
    <n v="1097.7777777777778"/>
    <n v="9.179895286012274E-2"/>
    <n v="52"/>
    <n v="-23.599999999998545"/>
  </r>
  <r>
    <x v="738"/>
    <x v="544"/>
    <s v="B0739"/>
    <x v="3"/>
    <n v="10852"/>
    <n v="5.6"/>
    <n v="60"/>
    <x v="0"/>
    <x v="5"/>
    <x v="2"/>
    <n v="52800"/>
    <s v="OWN"/>
    <n v="0.12"/>
    <n v="0.79"/>
    <n v="11459.71"/>
    <n v="0"/>
    <n v="0.94696986223909685"/>
    <n v="4400"/>
    <n v="180.86666666666667"/>
    <n v="4.1106060606060611E-2"/>
    <n v="51"/>
    <n v="-5.6000000000003638"/>
  </r>
  <r>
    <x v="739"/>
    <x v="545"/>
    <s v="B0740"/>
    <x v="0"/>
    <n v="32401"/>
    <n v="22.4"/>
    <n v="36"/>
    <x v="2"/>
    <x v="1"/>
    <x v="2"/>
    <n v="146192"/>
    <s v="MORTGAGE"/>
    <n v="0.16"/>
    <n v="0.95"/>
    <n v="0"/>
    <n v="0"/>
    <n v="0"/>
    <n v="12182.666666666666"/>
    <n v="900.02777777777783"/>
    <n v="7.3877731567618843E-2"/>
    <n v="38"/>
    <n v="-22.400000000001455"/>
  </r>
  <r>
    <x v="740"/>
    <x v="437"/>
    <s v="B0741"/>
    <x v="7"/>
    <n v="7295"/>
    <n v="15.5"/>
    <n v="60"/>
    <x v="0"/>
    <x v="6"/>
    <x v="3"/>
    <n v="138959"/>
    <s v="RENT"/>
    <n v="0.1"/>
    <n v="0.53"/>
    <n v="8425.7199999999993"/>
    <n v="0"/>
    <n v="0.86580137958536485"/>
    <n v="11579.916666666666"/>
    <n v="121.58333333333333"/>
    <n v="1.049949985247447E-2"/>
    <n v="56"/>
    <n v="-15.5"/>
  </r>
  <r>
    <x v="741"/>
    <x v="322"/>
    <s v="B0742"/>
    <x v="4"/>
    <n v="36993"/>
    <n v="17.7"/>
    <n v="36"/>
    <x v="1"/>
    <x v="4"/>
    <x v="0"/>
    <n v="137228"/>
    <s v="MORTGAGE"/>
    <n v="0.46"/>
    <n v="0.6"/>
    <n v="4398.51"/>
    <n v="0"/>
    <n v="8.4103480496804597"/>
    <n v="11435.666666666666"/>
    <n v="1027.5833333333333"/>
    <n v="8.985775497711837E-2"/>
    <n v="53"/>
    <n v="-17.69999999999709"/>
  </r>
  <r>
    <x v="742"/>
    <x v="244"/>
    <s v="B0743"/>
    <x v="0"/>
    <n v="35084"/>
    <n v="17.899999999999999"/>
    <n v="36"/>
    <x v="0"/>
    <x v="2"/>
    <x v="1"/>
    <n v="105476"/>
    <s v="MORTGAGE"/>
    <n v="0.11"/>
    <n v="0.68"/>
    <n v="41364.04"/>
    <n v="0"/>
    <n v="0.84817633867484898"/>
    <n v="8789.6666666666661"/>
    <n v="974.55555555555554"/>
    <n v="0.11087514379258473"/>
    <n v="34"/>
    <n v="-17.900000000001455"/>
  </r>
  <r>
    <x v="743"/>
    <x v="546"/>
    <s v="B0744"/>
    <x v="3"/>
    <n v="37451"/>
    <n v="21.4"/>
    <n v="60"/>
    <x v="1"/>
    <x v="5"/>
    <x v="2"/>
    <n v="99460"/>
    <s v="MORTGAGE"/>
    <n v="0.18"/>
    <n v="0.66"/>
    <n v="6410.55"/>
    <n v="0"/>
    <n v="5.8420884323497981"/>
    <n v="8288.3333333333339"/>
    <n v="624.18333333333328"/>
    <n v="7.53086668007239E-2"/>
    <n v="45"/>
    <n v="-21.400000000001455"/>
  </r>
  <r>
    <x v="744"/>
    <x v="547"/>
    <s v="B0745"/>
    <x v="4"/>
    <n v="8227"/>
    <n v="11.7"/>
    <n v="60"/>
    <x v="1"/>
    <x v="5"/>
    <x v="0"/>
    <n v="87767"/>
    <s v="MORTGAGE"/>
    <n v="0.27"/>
    <n v="0.51"/>
    <n v="2597.8000000000002"/>
    <n v="0"/>
    <n v="3.1669104626992066"/>
    <n v="7313.916666666667"/>
    <n v="137.11666666666667"/>
    <n v="1.8747365182813586E-2"/>
    <n v="51"/>
    <n v="-11.700000000000728"/>
  </r>
  <r>
    <x v="745"/>
    <x v="548"/>
    <s v="B0746"/>
    <x v="0"/>
    <n v="32910"/>
    <n v="19.7"/>
    <n v="60"/>
    <x v="0"/>
    <x v="3"/>
    <x v="4"/>
    <n v="58054"/>
    <s v="RENT"/>
    <n v="0.24"/>
    <n v="0.54"/>
    <n v="39393.269999999997"/>
    <n v="0"/>
    <n v="0.83542188805346707"/>
    <n v="4837.833333333333"/>
    <n v="548.5"/>
    <n v="0.11337720053743068"/>
    <n v="28"/>
    <n v="-19.69999999999709"/>
  </r>
  <r>
    <x v="746"/>
    <x v="549"/>
    <s v="B0747"/>
    <x v="9"/>
    <n v="37041"/>
    <n v="15.6"/>
    <n v="60"/>
    <x v="0"/>
    <x v="6"/>
    <x v="3"/>
    <n v="105319"/>
    <s v="RENT"/>
    <n v="0.46"/>
    <n v="0.81"/>
    <n v="42819.4"/>
    <n v="0"/>
    <n v="0.86505182230484312"/>
    <n v="8776.5833333333339"/>
    <n v="617.35"/>
    <n v="7.0340584320018232E-2"/>
    <n v="47"/>
    <n v="-15.599999999998545"/>
  </r>
  <r>
    <x v="747"/>
    <x v="550"/>
    <s v="B0748"/>
    <x v="1"/>
    <n v="24384"/>
    <n v="20.9"/>
    <n v="60"/>
    <x v="1"/>
    <x v="4"/>
    <x v="0"/>
    <n v="132789"/>
    <s v="OWN"/>
    <n v="0.12"/>
    <n v="0.9"/>
    <n v="7914.57"/>
    <n v="0"/>
    <n v="3.0809001626114876"/>
    <n v="11065.75"/>
    <n v="406.4"/>
    <n v="3.672593362402006E-2"/>
    <n v="26"/>
    <n v="-20.900000000001455"/>
  </r>
  <r>
    <x v="748"/>
    <x v="313"/>
    <s v="B0749"/>
    <x v="3"/>
    <n v="1145"/>
    <n v="24.8"/>
    <n v="60"/>
    <x v="0"/>
    <x v="0"/>
    <x v="2"/>
    <n v="75397"/>
    <s v="OWN"/>
    <n v="0.3"/>
    <n v="0.73"/>
    <n v="1428.96"/>
    <n v="0"/>
    <n v="0.80128205128205121"/>
    <n v="6283.083333333333"/>
    <n v="19.083333333333332"/>
    <n v="3.0372561242489756E-3"/>
    <n v="33"/>
    <n v="-24.799999999999955"/>
  </r>
  <r>
    <x v="749"/>
    <x v="422"/>
    <s v="B0750"/>
    <x v="8"/>
    <n v="38778"/>
    <n v="9"/>
    <n v="60"/>
    <x v="0"/>
    <x v="5"/>
    <x v="2"/>
    <n v="43233"/>
    <s v="MORTGAGE"/>
    <n v="0.37"/>
    <n v="0.74"/>
    <n v="42268.02"/>
    <n v="0"/>
    <n v="0.91743119266055051"/>
    <n v="3602.75"/>
    <n v="646.29999999999995"/>
    <n v="0.17939074318229128"/>
    <n v="56"/>
    <n v="-9"/>
  </r>
  <r>
    <x v="750"/>
    <x v="551"/>
    <s v="B0751"/>
    <x v="2"/>
    <n v="17035"/>
    <n v="24.9"/>
    <n v="36"/>
    <x v="1"/>
    <x v="1"/>
    <x v="2"/>
    <n v="141205"/>
    <s v="OWN"/>
    <n v="0.47"/>
    <n v="0.61"/>
    <n v="2032.08"/>
    <n v="0"/>
    <n v="8.3830361009409078"/>
    <n v="11767.083333333334"/>
    <n v="473.19444444444446"/>
    <n v="4.0213401319594444E-2"/>
    <n v="47"/>
    <n v="-24.900000000001455"/>
  </r>
  <r>
    <x v="751"/>
    <x v="552"/>
    <s v="B0752"/>
    <x v="9"/>
    <n v="4040"/>
    <n v="6.8"/>
    <n v="36"/>
    <x v="0"/>
    <x v="1"/>
    <x v="0"/>
    <n v="120020"/>
    <s v="RENT"/>
    <n v="0.35"/>
    <n v="0.85"/>
    <n v="4314.72"/>
    <n v="0"/>
    <n v="0.93632958801498123"/>
    <n v="10001.666666666666"/>
    <n v="112.22222222222223"/>
    <n v="1.1220352163528301E-2"/>
    <n v="50"/>
    <n v="-6.8000000000001819"/>
  </r>
  <r>
    <x v="752"/>
    <x v="40"/>
    <s v="B0753"/>
    <x v="1"/>
    <n v="27160"/>
    <n v="5"/>
    <n v="36"/>
    <x v="3"/>
    <x v="3"/>
    <x v="2"/>
    <n v="55068"/>
    <s v="OWN"/>
    <n v="0.42"/>
    <n v="0.84"/>
    <n v="9183.2099999999991"/>
    <n v="3538.73"/>
    <n v="2.9575714809962967"/>
    <n v="4589"/>
    <n v="754.44444444444446"/>
    <n v="0.16440279896370549"/>
    <n v="26"/>
    <n v="-5"/>
  </r>
  <r>
    <x v="753"/>
    <x v="553"/>
    <s v="B0754"/>
    <x v="5"/>
    <n v="18633"/>
    <n v="5.9"/>
    <n v="60"/>
    <x v="0"/>
    <x v="6"/>
    <x v="0"/>
    <n v="95727"/>
    <s v="OWN"/>
    <n v="0.13"/>
    <n v="0.76"/>
    <n v="19732.349999999999"/>
    <n v="0"/>
    <n v="0.94428691970292444"/>
    <n v="7977.25"/>
    <n v="310.55"/>
    <n v="3.892945563947476E-2"/>
    <n v="56"/>
    <n v="-5.9000000000014552"/>
  </r>
  <r>
    <x v="754"/>
    <x v="241"/>
    <s v="B0755"/>
    <x v="1"/>
    <n v="30344"/>
    <n v="11.8"/>
    <n v="60"/>
    <x v="0"/>
    <x v="4"/>
    <x v="2"/>
    <n v="120610"/>
    <s v="OWN"/>
    <n v="0.25"/>
    <n v="0.6"/>
    <n v="33924.589999999997"/>
    <n v="0"/>
    <n v="0.89445443555839599"/>
    <n v="10050.833333333334"/>
    <n v="505.73333333333335"/>
    <n v="5.0317552441754412E-2"/>
    <n v="45"/>
    <n v="-11.799999999999272"/>
  </r>
  <r>
    <x v="755"/>
    <x v="554"/>
    <s v="B0756"/>
    <x v="4"/>
    <n v="18014"/>
    <n v="17.7"/>
    <n v="60"/>
    <x v="1"/>
    <x v="0"/>
    <x v="4"/>
    <n v="100453"/>
    <s v="MORTGAGE"/>
    <n v="0.25"/>
    <n v="0.54"/>
    <n v="7265.79"/>
    <n v="0"/>
    <n v="2.4792899326845395"/>
    <n v="8371.0833333333339"/>
    <n v="300.23333333333335"/>
    <n v="3.5865529152937191E-2"/>
    <n v="45"/>
    <n v="-17.700000000000728"/>
  </r>
  <r>
    <x v="756"/>
    <x v="229"/>
    <s v="B0757"/>
    <x v="6"/>
    <n v="15996"/>
    <n v="6.4"/>
    <n v="36"/>
    <x v="0"/>
    <x v="5"/>
    <x v="4"/>
    <n v="134135"/>
    <s v="OWN"/>
    <n v="0.45"/>
    <n v="0.53"/>
    <n v="17019.740000000002"/>
    <n v="0"/>
    <n v="0.93984984494475232"/>
    <n v="11177.916666666666"/>
    <n v="444.33333333333331"/>
    <n v="3.9750997129757333E-2"/>
    <n v="30"/>
    <n v="-6.3999999999996362"/>
  </r>
  <r>
    <x v="757"/>
    <x v="38"/>
    <s v="B0758"/>
    <x v="9"/>
    <n v="12695"/>
    <n v="5.0999999999999996"/>
    <n v="60"/>
    <x v="0"/>
    <x v="1"/>
    <x v="1"/>
    <n v="55832"/>
    <s v="RENT"/>
    <n v="0.16"/>
    <n v="0.77"/>
    <n v="13342.44"/>
    <n v="0"/>
    <n v="0.95147514247768772"/>
    <n v="4652.666666666667"/>
    <n v="211.58333333333334"/>
    <n v="4.5475712852844248E-2"/>
    <n v="30"/>
    <n v="-5.1000000000003638"/>
  </r>
  <r>
    <x v="758"/>
    <x v="555"/>
    <s v="B0759"/>
    <x v="5"/>
    <n v="3852"/>
    <n v="23.7"/>
    <n v="60"/>
    <x v="0"/>
    <x v="5"/>
    <x v="2"/>
    <n v="138464"/>
    <s v="RENT"/>
    <n v="0.16"/>
    <n v="0.87"/>
    <n v="4764.92"/>
    <n v="0"/>
    <n v="0.80840811598096085"/>
    <n v="11538.666666666666"/>
    <n v="64.2"/>
    <n v="5.5639010862029124E-3"/>
    <n v="26"/>
    <n v="-23.699999999999818"/>
  </r>
  <r>
    <x v="759"/>
    <x v="130"/>
    <s v="B0760"/>
    <x v="4"/>
    <n v="17014"/>
    <n v="21.4"/>
    <n v="36"/>
    <x v="0"/>
    <x v="5"/>
    <x v="2"/>
    <n v="116242"/>
    <s v="RENT"/>
    <n v="0.23"/>
    <n v="0.89"/>
    <n v="20655"/>
    <n v="0"/>
    <n v="0.82372306947470342"/>
    <n v="9686.8333333333339"/>
    <n v="472.61111111111109"/>
    <n v="4.8789020606435994E-2"/>
    <n v="46"/>
    <n v="-21.400000000001455"/>
  </r>
  <r>
    <x v="760"/>
    <x v="446"/>
    <s v="B0761"/>
    <x v="3"/>
    <n v="28042"/>
    <n v="21.2"/>
    <n v="60"/>
    <x v="0"/>
    <x v="5"/>
    <x v="0"/>
    <n v="43682"/>
    <s v="RENT"/>
    <n v="0.12"/>
    <n v="0.71"/>
    <n v="33986.9"/>
    <n v="0"/>
    <n v="0.8250826053567698"/>
    <n v="3640.1666666666665"/>
    <n v="467.36666666666667"/>
    <n v="0.12839155716313355"/>
    <n v="48"/>
    <n v="-21.200000000000728"/>
  </r>
  <r>
    <x v="761"/>
    <x v="556"/>
    <s v="B0762"/>
    <x v="8"/>
    <n v="34755"/>
    <n v="22.7"/>
    <n v="36"/>
    <x v="0"/>
    <x v="4"/>
    <x v="0"/>
    <n v="122298"/>
    <s v="OWN"/>
    <n v="0.17"/>
    <n v="0.85"/>
    <n v="42644.38"/>
    <n v="0"/>
    <n v="0.81499602057762366"/>
    <n v="10191.5"/>
    <n v="965.41666666666663"/>
    <n v="9.4727632504211026E-2"/>
    <n v="45"/>
    <n v="-22.69999999999709"/>
  </r>
  <r>
    <x v="762"/>
    <x v="557"/>
    <s v="B0763"/>
    <x v="1"/>
    <n v="24711"/>
    <n v="19"/>
    <n v="36"/>
    <x v="0"/>
    <x v="4"/>
    <x v="2"/>
    <n v="53383"/>
    <s v="MORTGAGE"/>
    <n v="0.49"/>
    <n v="0.93"/>
    <n v="29406.09"/>
    <n v="0"/>
    <n v="0.84033613445378152"/>
    <n v="4448.583333333333"/>
    <n v="686.41666666666663"/>
    <n v="0.15430005807092145"/>
    <n v="44"/>
    <n v="-19"/>
  </r>
  <r>
    <x v="763"/>
    <x v="366"/>
    <s v="B0764"/>
    <x v="3"/>
    <n v="27122"/>
    <n v="7.1"/>
    <n v="60"/>
    <x v="0"/>
    <x v="5"/>
    <x v="1"/>
    <n v="88160"/>
    <s v="RENT"/>
    <n v="0.27"/>
    <n v="0.62"/>
    <n v="29047.66"/>
    <n v="0"/>
    <n v="0.9337068803476769"/>
    <n v="7346.666666666667"/>
    <n v="452.03333333333336"/>
    <n v="6.1529038112522687E-2"/>
    <n v="37"/>
    <n v="-7.0999999999985448"/>
  </r>
  <r>
    <x v="764"/>
    <x v="280"/>
    <s v="B0765"/>
    <x v="5"/>
    <n v="10160"/>
    <n v="13"/>
    <n v="60"/>
    <x v="1"/>
    <x v="0"/>
    <x v="2"/>
    <n v="123332"/>
    <s v="RENT"/>
    <n v="0.35"/>
    <n v="0.68"/>
    <n v="1593.02"/>
    <n v="0"/>
    <n v="6.377823253945337"/>
    <n v="10277.666666666666"/>
    <n v="169.33333333333334"/>
    <n v="1.647585379301398E-2"/>
    <n v="39"/>
    <n v="-13"/>
  </r>
  <r>
    <x v="765"/>
    <x v="558"/>
    <s v="B0766"/>
    <x v="4"/>
    <n v="28213"/>
    <n v="19.5"/>
    <n v="60"/>
    <x v="1"/>
    <x v="4"/>
    <x v="0"/>
    <n v="53666"/>
    <s v="MORTGAGE"/>
    <n v="0.39"/>
    <n v="0.92"/>
    <n v="5075.51"/>
    <n v="0"/>
    <n v="5.5586532190853726"/>
    <n v="4472.166666666667"/>
    <n v="470.21666666666664"/>
    <n v="0.1051429210300749"/>
    <n v="26"/>
    <n v="-19.5"/>
  </r>
  <r>
    <x v="766"/>
    <x v="341"/>
    <s v="B0767"/>
    <x v="6"/>
    <n v="8421"/>
    <n v="10.6"/>
    <n v="36"/>
    <x v="0"/>
    <x v="4"/>
    <x v="2"/>
    <n v="88817"/>
    <s v="MORTGAGE"/>
    <n v="0.25"/>
    <n v="0.65"/>
    <n v="9313.6299999999992"/>
    <n v="0"/>
    <n v="0.9041587436906986"/>
    <n v="7401.416666666667"/>
    <n v="233.91666666666666"/>
    <n v="3.1604309985700935E-2"/>
    <n v="27"/>
    <n v="-10.600000000000364"/>
  </r>
  <r>
    <x v="767"/>
    <x v="55"/>
    <s v="B0768"/>
    <x v="1"/>
    <n v="22400"/>
    <n v="18.7"/>
    <n v="36"/>
    <x v="1"/>
    <x v="5"/>
    <x v="0"/>
    <n v="121198"/>
    <s v="RENT"/>
    <n v="0.16"/>
    <n v="0.91"/>
    <n v="10574.92"/>
    <n v="0"/>
    <n v="2.1182193340469717"/>
    <n v="10099.833333333334"/>
    <n v="622.22222222222217"/>
    <n v="6.1607177236148003E-2"/>
    <n v="47"/>
    <n v="-18.700000000000728"/>
  </r>
  <r>
    <x v="768"/>
    <x v="200"/>
    <s v="B0769"/>
    <x v="8"/>
    <n v="34537"/>
    <n v="5.5"/>
    <n v="36"/>
    <x v="1"/>
    <x v="0"/>
    <x v="2"/>
    <n v="140695"/>
    <s v="RENT"/>
    <n v="0.18"/>
    <n v="0.94"/>
    <n v="14559.15"/>
    <n v="0"/>
    <n v="2.372185189382622"/>
    <n v="11724.583333333334"/>
    <n v="959.36111111111109"/>
    <n v="8.1824750938791949E-2"/>
    <n v="30"/>
    <n v="-5.5"/>
  </r>
  <r>
    <x v="769"/>
    <x v="559"/>
    <s v="B0770"/>
    <x v="6"/>
    <n v="18727"/>
    <n v="11.1"/>
    <n v="60"/>
    <x v="1"/>
    <x v="6"/>
    <x v="3"/>
    <n v="64642"/>
    <s v="MORTGAGE"/>
    <n v="0.23"/>
    <n v="0.8"/>
    <n v="6816.79"/>
    <n v="0"/>
    <n v="2.7471874592000045"/>
    <n v="5386.833333333333"/>
    <n v="312.11666666666667"/>
    <n v="5.7940657776677708E-2"/>
    <n v="32"/>
    <n v="-11.099999999998545"/>
  </r>
  <r>
    <x v="770"/>
    <x v="260"/>
    <s v="B0771"/>
    <x v="0"/>
    <n v="5358"/>
    <n v="16"/>
    <n v="60"/>
    <x v="1"/>
    <x v="5"/>
    <x v="0"/>
    <n v="71830"/>
    <s v="RENT"/>
    <n v="0.35"/>
    <n v="0.87"/>
    <n v="466.17"/>
    <n v="0"/>
    <n v="11.493661110753587"/>
    <n v="5985.833333333333"/>
    <n v="89.3"/>
    <n v="1.4918557705694E-2"/>
    <n v="56"/>
    <n v="-16"/>
  </r>
  <r>
    <x v="771"/>
    <x v="353"/>
    <s v="B0772"/>
    <x v="4"/>
    <n v="29482"/>
    <n v="17.600000000000001"/>
    <n v="60"/>
    <x v="0"/>
    <x v="1"/>
    <x v="1"/>
    <n v="133067"/>
    <s v="RENT"/>
    <n v="0.26"/>
    <n v="0.84"/>
    <n v="34670.83"/>
    <n v="0"/>
    <n v="0.85034018510661546"/>
    <n v="11088.916666666666"/>
    <n v="491.36666666666667"/>
    <n v="4.431151224571081E-2"/>
    <n v="28"/>
    <n v="-17.599999999998545"/>
  </r>
  <r>
    <x v="772"/>
    <x v="505"/>
    <s v="B0773"/>
    <x v="3"/>
    <n v="33117"/>
    <n v="16.5"/>
    <n v="60"/>
    <x v="3"/>
    <x v="1"/>
    <x v="3"/>
    <n v="40234"/>
    <s v="OWN"/>
    <n v="0.1"/>
    <n v="0.81"/>
    <n v="7467.2"/>
    <n v="5237.4799999999996"/>
    <n v="4.4349957145918149"/>
    <n v="3352.8333333333335"/>
    <n v="551.95000000000005"/>
    <n v="0.1646219615250783"/>
    <n v="53"/>
    <n v="-16.5"/>
  </r>
  <r>
    <x v="773"/>
    <x v="536"/>
    <s v="B0774"/>
    <x v="1"/>
    <n v="24164"/>
    <n v="19"/>
    <n v="36"/>
    <x v="0"/>
    <x v="4"/>
    <x v="2"/>
    <n v="87616"/>
    <s v="MORTGAGE"/>
    <n v="0.31"/>
    <n v="0.64"/>
    <n v="28755.16"/>
    <n v="0"/>
    <n v="0.84033613445378152"/>
    <n v="7301.333333333333"/>
    <n v="671.22222222222217"/>
    <n v="9.1931458485512541E-2"/>
    <n v="37"/>
    <n v="-19"/>
  </r>
  <r>
    <x v="774"/>
    <x v="560"/>
    <s v="B0775"/>
    <x v="1"/>
    <n v="32910"/>
    <n v="5.0999999999999996"/>
    <n v="36"/>
    <x v="0"/>
    <x v="5"/>
    <x v="0"/>
    <n v="39221"/>
    <s v="OWN"/>
    <n v="0.47"/>
    <n v="0.53"/>
    <n v="34588.410000000003"/>
    <n v="0"/>
    <n v="0.95147478591817303"/>
    <n v="3268.4166666666665"/>
    <n v="914.16666666666663"/>
    <n v="0.2796971010428087"/>
    <n v="52"/>
    <n v="-5.0999999999985448"/>
  </r>
  <r>
    <x v="775"/>
    <x v="34"/>
    <s v="B0776"/>
    <x v="5"/>
    <n v="33496"/>
    <n v="7"/>
    <n v="36"/>
    <x v="1"/>
    <x v="2"/>
    <x v="3"/>
    <n v="41410"/>
    <s v="OWN"/>
    <n v="0.42"/>
    <n v="0.65"/>
    <n v="10105.27"/>
    <n v="0"/>
    <n v="3.3147060890010853"/>
    <n v="3450.8333333333335"/>
    <n v="930.44444444444446"/>
    <n v="0.26962891411092327"/>
    <n v="36"/>
    <n v="-7"/>
  </r>
  <r>
    <x v="776"/>
    <x v="360"/>
    <s v="B0777"/>
    <x v="8"/>
    <n v="30371"/>
    <n v="22.4"/>
    <n v="36"/>
    <x v="0"/>
    <x v="1"/>
    <x v="1"/>
    <n v="110055"/>
    <s v="MORTGAGE"/>
    <n v="0.43"/>
    <n v="0.8"/>
    <n v="37174.1"/>
    <n v="0"/>
    <n v="0.81699355196225332"/>
    <n v="9171.25"/>
    <n v="843.63888888888891"/>
    <n v="9.1987339663501588E-2"/>
    <n v="21"/>
    <n v="-22.400000000001455"/>
  </r>
  <r>
    <x v="777"/>
    <x v="561"/>
    <s v="B0778"/>
    <x v="2"/>
    <n v="39467"/>
    <n v="18.600000000000001"/>
    <n v="60"/>
    <x v="0"/>
    <x v="3"/>
    <x v="0"/>
    <n v="91413"/>
    <s v="OWN"/>
    <n v="0.42"/>
    <n v="0.55000000000000004"/>
    <n v="46807.86"/>
    <n v="0"/>
    <n v="0.84317035643159077"/>
    <n v="7617.75"/>
    <n v="657.7833333333333"/>
    <n v="8.6348768774681936E-2"/>
    <n v="53"/>
    <n v="-18.599999999998545"/>
  </r>
  <r>
    <x v="778"/>
    <x v="50"/>
    <s v="B0779"/>
    <x v="0"/>
    <n v="18625"/>
    <n v="7.3"/>
    <n v="60"/>
    <x v="1"/>
    <x v="1"/>
    <x v="3"/>
    <n v="31051"/>
    <s v="RENT"/>
    <n v="0.23"/>
    <n v="0.51"/>
    <n v="2501.9899999999998"/>
    <n v="0"/>
    <n v="7.4440745166847195"/>
    <n v="2587.5833333333335"/>
    <n v="310.41666666666669"/>
    <n v="0.11996393030820264"/>
    <n v="43"/>
    <n v="-7.2999999999992724"/>
  </r>
  <r>
    <x v="779"/>
    <x v="59"/>
    <s v="B0780"/>
    <x v="6"/>
    <n v="34893"/>
    <n v="21.8"/>
    <n v="60"/>
    <x v="1"/>
    <x v="0"/>
    <x v="3"/>
    <n v="140529"/>
    <s v="OWN"/>
    <n v="0.41"/>
    <n v="0.56000000000000005"/>
    <n v="8782.64"/>
    <n v="0"/>
    <n v="3.9729511855205271"/>
    <n v="11710.75"/>
    <n v="581.54999999999995"/>
    <n v="4.9659500885938131E-2"/>
    <n v="46"/>
    <n v="-21.80000000000291"/>
  </r>
  <r>
    <x v="780"/>
    <x v="562"/>
    <s v="B0781"/>
    <x v="9"/>
    <n v="11793"/>
    <n v="9.8000000000000007"/>
    <n v="36"/>
    <x v="1"/>
    <x v="0"/>
    <x v="3"/>
    <n v="105301"/>
    <s v="MORTGAGE"/>
    <n v="0.16"/>
    <n v="0.82"/>
    <n v="3779.2"/>
    <n v="0"/>
    <n v="3.1205016934801018"/>
    <n v="8775.0833333333339"/>
    <n v="327.58333333333331"/>
    <n v="3.7331079476928042E-2"/>
    <n v="36"/>
    <n v="-9.7999999999992724"/>
  </r>
  <r>
    <x v="781"/>
    <x v="563"/>
    <s v="B0782"/>
    <x v="9"/>
    <n v="32007"/>
    <n v="14.6"/>
    <n v="36"/>
    <x v="1"/>
    <x v="5"/>
    <x v="4"/>
    <n v="106918"/>
    <s v="RENT"/>
    <n v="0.36"/>
    <n v="0.94"/>
    <n v="6315.61"/>
    <n v="0"/>
    <n v="5.0679190133652972"/>
    <n v="8909.8333333333339"/>
    <n v="889.08333333333337"/>
    <n v="9.978675246450551E-2"/>
    <n v="30"/>
    <n v="-14.599999999998545"/>
  </r>
  <r>
    <x v="782"/>
    <x v="564"/>
    <s v="B0783"/>
    <x v="1"/>
    <n v="26766"/>
    <n v="7.9"/>
    <n v="60"/>
    <x v="0"/>
    <x v="4"/>
    <x v="2"/>
    <n v="108116"/>
    <s v="RENT"/>
    <n v="0.36"/>
    <n v="0.94"/>
    <n v="28880.51"/>
    <n v="0"/>
    <n v="0.9267841876753562"/>
    <n v="9009.6666666666661"/>
    <n v="446.1"/>
    <n v="4.9513485515557371E-2"/>
    <n v="42"/>
    <n v="-7.9000000000014552"/>
  </r>
  <r>
    <x v="783"/>
    <x v="434"/>
    <s v="B0784"/>
    <x v="5"/>
    <n v="13323"/>
    <n v="19.2"/>
    <n v="60"/>
    <x v="0"/>
    <x v="4"/>
    <x v="0"/>
    <n v="86563"/>
    <s v="RENT"/>
    <n v="0.11"/>
    <n v="0.72"/>
    <n v="15881.02"/>
    <n v="0"/>
    <n v="0.83892596319379986"/>
    <n v="7213.583333333333"/>
    <n v="222.05"/>
    <n v="3.0782204868130728E-2"/>
    <n v="22"/>
    <n v="-19.200000000000728"/>
  </r>
  <r>
    <x v="784"/>
    <x v="250"/>
    <s v="B0785"/>
    <x v="7"/>
    <n v="8843"/>
    <n v="18.3"/>
    <n v="36"/>
    <x v="1"/>
    <x v="6"/>
    <x v="0"/>
    <n v="127859"/>
    <s v="RENT"/>
    <n v="0.42"/>
    <n v="0.89"/>
    <n v="3549.8"/>
    <n v="0"/>
    <n v="2.491126260634402"/>
    <n v="10654.916666666666"/>
    <n v="245.63888888888889"/>
    <n v="2.305404130070364E-2"/>
    <n v="37"/>
    <n v="-18.299999999999272"/>
  </r>
  <r>
    <x v="785"/>
    <x v="565"/>
    <s v="B0786"/>
    <x v="1"/>
    <n v="15210"/>
    <n v="9.1999999999999993"/>
    <n v="60"/>
    <x v="0"/>
    <x v="4"/>
    <x v="0"/>
    <n v="74757"/>
    <s v="OWN"/>
    <n v="0.46"/>
    <n v="0.83"/>
    <n v="16609.32"/>
    <n v="0"/>
    <n v="0.91575091575091572"/>
    <n v="6229.75"/>
    <n v="253.5"/>
    <n v="4.0691841566676032E-2"/>
    <n v="51"/>
    <n v="-9.2000000000007276"/>
  </r>
  <r>
    <x v="786"/>
    <x v="216"/>
    <s v="B0787"/>
    <x v="9"/>
    <n v="17456"/>
    <n v="22.3"/>
    <n v="36"/>
    <x v="1"/>
    <x v="4"/>
    <x v="3"/>
    <n v="107475"/>
    <s v="OWN"/>
    <n v="0.21"/>
    <n v="0.73"/>
    <n v="7474.7"/>
    <n v="0"/>
    <n v="2.3353445623235718"/>
    <n v="8956.25"/>
    <n v="484.88888888888891"/>
    <n v="5.4139722416065753E-2"/>
    <n v="23"/>
    <n v="-22.299999999999272"/>
  </r>
  <r>
    <x v="787"/>
    <x v="566"/>
    <s v="B0788"/>
    <x v="9"/>
    <n v="32367"/>
    <n v="13"/>
    <n v="36"/>
    <x v="0"/>
    <x v="6"/>
    <x v="2"/>
    <n v="81257"/>
    <s v="RENT"/>
    <n v="0.42"/>
    <n v="0.76"/>
    <n v="36574.71"/>
    <n v="0"/>
    <n v="0.88495575221238942"/>
    <n v="6771.416666666667"/>
    <n v="899.08333333333337"/>
    <n v="0.13277625312280789"/>
    <n v="34"/>
    <n v="-13"/>
  </r>
  <r>
    <x v="788"/>
    <x v="514"/>
    <s v="B0789"/>
    <x v="0"/>
    <n v="11106"/>
    <n v="10.9"/>
    <n v="36"/>
    <x v="0"/>
    <x v="6"/>
    <x v="1"/>
    <n v="125500"/>
    <s v="MORTGAGE"/>
    <n v="0.13"/>
    <n v="0.56000000000000005"/>
    <n v="12316.55"/>
    <n v="0"/>
    <n v="0.90171354803090153"/>
    <n v="10458.333333333334"/>
    <n v="308.5"/>
    <n v="2.9498007968127488E-2"/>
    <n v="51"/>
    <n v="-10.899999999999636"/>
  </r>
  <r>
    <x v="789"/>
    <x v="567"/>
    <s v="B0790"/>
    <x v="3"/>
    <n v="38957"/>
    <n v="8"/>
    <n v="60"/>
    <x v="0"/>
    <x v="4"/>
    <x v="0"/>
    <n v="30307"/>
    <s v="RENT"/>
    <n v="0.34"/>
    <n v="0.92"/>
    <n v="42073.56"/>
    <n v="0"/>
    <n v="0.92592592592592593"/>
    <n v="2525.5833333333335"/>
    <n v="649.2833333333333"/>
    <n v="0.25708252218959315"/>
    <n v="23"/>
    <n v="-8"/>
  </r>
  <r>
    <x v="790"/>
    <x v="91"/>
    <s v="B0791"/>
    <x v="7"/>
    <n v="3472"/>
    <n v="10.3"/>
    <n v="60"/>
    <x v="1"/>
    <x v="6"/>
    <x v="2"/>
    <n v="86889"/>
    <s v="OWN"/>
    <n v="0.28999999999999998"/>
    <n v="0.66"/>
    <n v="679.21"/>
    <n v="0"/>
    <n v="5.1118210862619806"/>
    <n v="7240.75"/>
    <n v="57.866666666666667"/>
    <n v="7.9918056370771907E-3"/>
    <n v="39"/>
    <n v="-10.300000000000182"/>
  </r>
  <r>
    <x v="791"/>
    <x v="568"/>
    <s v="B0792"/>
    <x v="1"/>
    <n v="7704"/>
    <n v="5.4"/>
    <n v="36"/>
    <x v="0"/>
    <x v="6"/>
    <x v="2"/>
    <n v="98895"/>
    <s v="RENT"/>
    <n v="0.32"/>
    <n v="0.7"/>
    <n v="8120.02"/>
    <n v="0"/>
    <n v="0.94876613604399984"/>
    <n v="8241.25"/>
    <n v="214"/>
    <n v="2.5966934627635371E-2"/>
    <n v="29"/>
    <n v="-5.3999999999996362"/>
  </r>
  <r>
    <x v="792"/>
    <x v="181"/>
    <s v="B0793"/>
    <x v="0"/>
    <n v="4713"/>
    <n v="16.7"/>
    <n v="60"/>
    <x v="0"/>
    <x v="4"/>
    <x v="4"/>
    <n v="125184"/>
    <s v="OWN"/>
    <n v="0.47"/>
    <n v="0.8"/>
    <n v="5500.07"/>
    <n v="0"/>
    <n v="0.85689818493219183"/>
    <n v="10432"/>
    <n v="78.55"/>
    <n v="7.5297162576687116E-3"/>
    <n v="53"/>
    <n v="-16.699999999999818"/>
  </r>
  <r>
    <x v="793"/>
    <x v="231"/>
    <s v="B0794"/>
    <x v="5"/>
    <n v="6051"/>
    <n v="21.8"/>
    <n v="36"/>
    <x v="0"/>
    <x v="0"/>
    <x v="0"/>
    <n v="65944"/>
    <s v="RENT"/>
    <n v="0.45"/>
    <n v="0.65"/>
    <n v="7370.12"/>
    <n v="0"/>
    <n v="0.8210178396009834"/>
    <n v="5495.333333333333"/>
    <n v="168.08333333333334"/>
    <n v="3.0586558291884027E-2"/>
    <n v="21"/>
    <n v="-21.800000000000182"/>
  </r>
  <r>
    <x v="794"/>
    <x v="149"/>
    <s v="B0795"/>
    <x v="0"/>
    <n v="11756"/>
    <n v="16"/>
    <n v="36"/>
    <x v="0"/>
    <x v="0"/>
    <x v="3"/>
    <n v="129555"/>
    <s v="MORTGAGE"/>
    <n v="0.41"/>
    <n v="0.61"/>
    <n v="13636.96"/>
    <n v="0"/>
    <n v="0.86206896551724144"/>
    <n v="10796.25"/>
    <n v="326.55555555555554"/>
    <n v="3.024712798939961E-2"/>
    <n v="49"/>
    <n v="-16"/>
  </r>
  <r>
    <x v="795"/>
    <x v="569"/>
    <s v="B0796"/>
    <x v="1"/>
    <n v="3475"/>
    <n v="9.4"/>
    <n v="36"/>
    <x v="0"/>
    <x v="5"/>
    <x v="2"/>
    <n v="68134"/>
    <s v="RENT"/>
    <n v="0.21"/>
    <n v="0.78"/>
    <n v="3801.65"/>
    <n v="0"/>
    <n v="0.91407678244972579"/>
    <n v="5677.833333333333"/>
    <n v="96.527777777777771"/>
    <n v="1.7000812125125976E-2"/>
    <n v="37"/>
    <n v="-9.4000000000000909"/>
  </r>
  <r>
    <x v="796"/>
    <x v="570"/>
    <s v="B0797"/>
    <x v="4"/>
    <n v="37378"/>
    <n v="5.7"/>
    <n v="36"/>
    <x v="0"/>
    <x v="4"/>
    <x v="2"/>
    <n v="57323"/>
    <s v="MORTGAGE"/>
    <n v="0.46"/>
    <n v="0.51"/>
    <n v="39508.550000000003"/>
    <n v="0"/>
    <n v="0.94607369797170482"/>
    <n v="4776.916666666667"/>
    <n v="1038.2777777777778"/>
    <n v="0.2173531275985788"/>
    <n v="43"/>
    <n v="-5.6999999999970896"/>
  </r>
  <r>
    <x v="797"/>
    <x v="571"/>
    <s v="B0798"/>
    <x v="2"/>
    <n v="5255"/>
    <n v="9.3000000000000007"/>
    <n v="60"/>
    <x v="0"/>
    <x v="3"/>
    <x v="1"/>
    <n v="146205"/>
    <s v="MORTGAGE"/>
    <n v="0.14000000000000001"/>
    <n v="0.82"/>
    <n v="5743.72"/>
    <n v="0"/>
    <n v="0.91491228681063841"/>
    <n v="12183.75"/>
    <n v="87.583333333333329"/>
    <n v="7.1885366437536334E-3"/>
    <n v="38"/>
    <n v="-9.3000000000001819"/>
  </r>
  <r>
    <x v="798"/>
    <x v="107"/>
    <s v="B0799"/>
    <x v="1"/>
    <n v="15484"/>
    <n v="13.3"/>
    <n v="36"/>
    <x v="0"/>
    <x v="1"/>
    <x v="4"/>
    <n v="101762"/>
    <s v="RENT"/>
    <n v="0.44"/>
    <n v="0.73"/>
    <n v="17543.37"/>
    <n v="0"/>
    <n v="0.8826126337186071"/>
    <n v="8480.1666666666661"/>
    <n v="430.11111111111109"/>
    <n v="5.0719653046651339E-2"/>
    <n v="22"/>
    <n v="-13.299999999999272"/>
  </r>
  <r>
    <x v="799"/>
    <x v="572"/>
    <s v="B0800"/>
    <x v="8"/>
    <n v="35503"/>
    <n v="20.2"/>
    <n v="36"/>
    <x v="0"/>
    <x v="1"/>
    <x v="2"/>
    <n v="117225"/>
    <s v="MORTGAGE"/>
    <n v="0.23"/>
    <n v="0.77"/>
    <n v="42674.61"/>
    <n v="0"/>
    <n v="0.83194667742716333"/>
    <n v="9768.75"/>
    <n v="986.19444444444446"/>
    <n v="0.10095400582924575"/>
    <n v="40"/>
    <n v="-20.19999999999709"/>
  </r>
  <r>
    <x v="800"/>
    <x v="573"/>
    <s v="B0801"/>
    <x v="9"/>
    <n v="9258"/>
    <n v="8.8000000000000007"/>
    <n v="60"/>
    <x v="1"/>
    <x v="2"/>
    <x v="2"/>
    <n v="126507"/>
    <s v="MORTGAGE"/>
    <n v="0.12"/>
    <n v="0.78"/>
    <n v="3956.83"/>
    <n v="0"/>
    <n v="2.3397517709883924"/>
    <n v="10542.25"/>
    <n v="154.30000000000001"/>
    <n v="1.4636344233915912E-2"/>
    <n v="26"/>
    <n v="-8.7999999999992724"/>
  </r>
  <r>
    <x v="801"/>
    <x v="574"/>
    <s v="B0802"/>
    <x v="7"/>
    <n v="36196"/>
    <n v="19.399999999999999"/>
    <n v="36"/>
    <x v="3"/>
    <x v="2"/>
    <x v="3"/>
    <n v="55954"/>
    <s v="OWN"/>
    <n v="0.37"/>
    <n v="0.74"/>
    <n v="4744.32"/>
    <n v="13544.73"/>
    <n v="7.6293336031296377"/>
    <n v="4662.833333333333"/>
    <n v="1005.4444444444445"/>
    <n v="0.21562950518878604"/>
    <n v="42"/>
    <n v="-19.400000000001455"/>
  </r>
  <r>
    <x v="802"/>
    <x v="575"/>
    <s v="B0803"/>
    <x v="7"/>
    <n v="9533"/>
    <n v="22.3"/>
    <n v="36"/>
    <x v="0"/>
    <x v="4"/>
    <x v="3"/>
    <n v="85021"/>
    <s v="OWN"/>
    <n v="0.19"/>
    <n v="0.76"/>
    <n v="11658.86"/>
    <n v="0"/>
    <n v="0.81766141801170955"/>
    <n v="7085.083333333333"/>
    <n v="264.80555555555554"/>
    <n v="3.7375079882225173E-2"/>
    <n v="51"/>
    <n v="-22.299999999999272"/>
  </r>
  <r>
    <x v="803"/>
    <x v="576"/>
    <s v="B0804"/>
    <x v="3"/>
    <n v="33581"/>
    <n v="14.1"/>
    <n v="60"/>
    <x v="0"/>
    <x v="0"/>
    <x v="1"/>
    <n v="119959"/>
    <s v="MORTGAGE"/>
    <n v="0.2"/>
    <n v="0.81"/>
    <n v="38315.919999999998"/>
    <n v="0"/>
    <n v="0.87642421218125521"/>
    <n v="9996.5833333333339"/>
    <n v="559.68333333333328"/>
    <n v="5.5987462382980843E-2"/>
    <n v="38"/>
    <n v="-14.099999999998545"/>
  </r>
  <r>
    <x v="804"/>
    <x v="112"/>
    <s v="B0805"/>
    <x v="2"/>
    <n v="6249"/>
    <n v="21.4"/>
    <n v="60"/>
    <x v="0"/>
    <x v="1"/>
    <x v="1"/>
    <n v="125927"/>
    <s v="RENT"/>
    <n v="0.22"/>
    <n v="0.84"/>
    <n v="7586.29"/>
    <n v="0"/>
    <n v="0.82372279467302201"/>
    <n v="10493.916666666666"/>
    <n v="104.15"/>
    <n v="9.9247977002549104E-3"/>
    <n v="22"/>
    <n v="-21.399999999999636"/>
  </r>
  <r>
    <x v="805"/>
    <x v="288"/>
    <s v="B0806"/>
    <x v="8"/>
    <n v="20201"/>
    <n v="16.100000000000001"/>
    <n v="60"/>
    <x v="1"/>
    <x v="4"/>
    <x v="1"/>
    <n v="109866"/>
    <s v="MORTGAGE"/>
    <n v="0.13"/>
    <n v="0.83"/>
    <n v="8625.3799999999992"/>
    <n v="0"/>
    <n v="2.3420417419290516"/>
    <n v="9155.5"/>
    <n v="336.68333333333334"/>
    <n v="3.6773888191069123E-2"/>
    <n v="23"/>
    <n v="-16.099999999998545"/>
  </r>
  <r>
    <x v="806"/>
    <x v="577"/>
    <s v="B0807"/>
    <x v="9"/>
    <n v="10686"/>
    <n v="17.7"/>
    <n v="36"/>
    <x v="0"/>
    <x v="5"/>
    <x v="3"/>
    <n v="100427"/>
    <s v="RENT"/>
    <n v="0.17"/>
    <n v="0.89"/>
    <n v="12577.42"/>
    <n v="0"/>
    <n v="0.84961780714963797"/>
    <n v="8368.9166666666661"/>
    <n v="296.83333333333331"/>
    <n v="3.546854929451243E-2"/>
    <n v="25"/>
    <n v="-17.700000000000728"/>
  </r>
  <r>
    <x v="807"/>
    <x v="79"/>
    <s v="B0808"/>
    <x v="7"/>
    <n v="33007"/>
    <n v="15.5"/>
    <n v="60"/>
    <x v="0"/>
    <x v="1"/>
    <x v="3"/>
    <n v="34992"/>
    <s v="OWN"/>
    <n v="0.1"/>
    <n v="0.59"/>
    <n v="38123.08"/>
    <n v="0"/>
    <n v="0.86580097935423894"/>
    <n v="2916"/>
    <n v="550.11666666666667"/>
    <n v="0.18865454961133973"/>
    <n v="46"/>
    <n v="-15.5"/>
  </r>
  <r>
    <x v="808"/>
    <x v="578"/>
    <s v="B0809"/>
    <x v="8"/>
    <n v="1661"/>
    <n v="14.3"/>
    <n v="60"/>
    <x v="1"/>
    <x v="2"/>
    <x v="4"/>
    <n v="31961"/>
    <s v="RENT"/>
    <n v="0.28000000000000003"/>
    <n v="0.68"/>
    <n v="197.22"/>
    <n v="0"/>
    <n v="8.4220667275124228"/>
    <n v="2663.4166666666665"/>
    <n v="27.683333333333334"/>
    <n v="1.0393917587059228E-2"/>
    <n v="50"/>
    <n v="-14.299999999999955"/>
  </r>
  <r>
    <x v="809"/>
    <x v="579"/>
    <s v="B0810"/>
    <x v="0"/>
    <n v="31137"/>
    <n v="9.6999999999999993"/>
    <n v="36"/>
    <x v="0"/>
    <x v="4"/>
    <x v="0"/>
    <n v="42497"/>
    <s v="MORTGAGE"/>
    <n v="0.13"/>
    <n v="0.93"/>
    <n v="34157.29"/>
    <n v="0"/>
    <n v="0.91157700157126043"/>
    <n v="3541.4166666666665"/>
    <n v="864.91666666666663"/>
    <n v="0.24422900440031062"/>
    <n v="36"/>
    <n v="-9.7000000000007276"/>
  </r>
  <r>
    <x v="810"/>
    <x v="580"/>
    <s v="B0811"/>
    <x v="3"/>
    <n v="11526"/>
    <n v="11.1"/>
    <n v="36"/>
    <x v="1"/>
    <x v="6"/>
    <x v="0"/>
    <n v="147551"/>
    <s v="MORTGAGE"/>
    <n v="0.37"/>
    <n v="0.68"/>
    <n v="1006.42"/>
    <n v="0"/>
    <n v="11.452475109795115"/>
    <n v="12295.916666666666"/>
    <n v="320.16666666666669"/>
    <n v="2.6038454500477804E-2"/>
    <n v="39"/>
    <n v="-11.100000000000364"/>
  </r>
  <r>
    <x v="811"/>
    <x v="581"/>
    <s v="B0812"/>
    <x v="1"/>
    <n v="4374"/>
    <n v="10.8"/>
    <n v="36"/>
    <x v="0"/>
    <x v="4"/>
    <x v="4"/>
    <n v="62551"/>
    <s v="MORTGAGE"/>
    <n v="0.19"/>
    <n v="0.56000000000000005"/>
    <n v="4846.3900000000003"/>
    <n v="0"/>
    <n v="0.90252744826561615"/>
    <n v="5212.583333333333"/>
    <n v="121.5"/>
    <n v="2.3308979872424102E-2"/>
    <n v="28"/>
    <n v="-10.800000000000182"/>
  </r>
  <r>
    <x v="812"/>
    <x v="10"/>
    <s v="B0813"/>
    <x v="1"/>
    <n v="26592"/>
    <n v="16.3"/>
    <n v="36"/>
    <x v="1"/>
    <x v="1"/>
    <x v="0"/>
    <n v="106384"/>
    <s v="MORTGAGE"/>
    <n v="0.48"/>
    <n v="0.74"/>
    <n v="9009.34"/>
    <n v="0"/>
    <n v="2.9516035580852757"/>
    <n v="8865.3333333333339"/>
    <n v="738.66666666666663"/>
    <n v="8.3320800120318839E-2"/>
    <n v="29"/>
    <n v="-16.299999999999272"/>
  </r>
  <r>
    <x v="813"/>
    <x v="395"/>
    <s v="B0814"/>
    <x v="4"/>
    <n v="29982"/>
    <n v="7.4"/>
    <n v="36"/>
    <x v="0"/>
    <x v="0"/>
    <x v="3"/>
    <n v="85755"/>
    <s v="MORTGAGE"/>
    <n v="0.45"/>
    <n v="0.55000000000000004"/>
    <n v="32200.67"/>
    <n v="0"/>
    <n v="0.9310986386308111"/>
    <n v="7146.25"/>
    <n v="832.83333333333337"/>
    <n v="0.11654130954463297"/>
    <n v="29"/>
    <n v="-7.4000000000014552"/>
  </r>
  <r>
    <x v="814"/>
    <x v="517"/>
    <s v="B0815"/>
    <x v="9"/>
    <n v="1207"/>
    <n v="23.3"/>
    <n v="60"/>
    <x v="3"/>
    <x v="6"/>
    <x v="0"/>
    <n v="43255"/>
    <s v="RENT"/>
    <n v="0.22"/>
    <n v="0.59"/>
    <n v="291.58999999999997"/>
    <n v="508.63"/>
    <n v="4.1393737782502829"/>
    <n v="3604.5833333333335"/>
    <n v="20.116666666666667"/>
    <n v="5.5808577043116401E-3"/>
    <n v="48"/>
    <n v="-23.299999999999955"/>
  </r>
  <r>
    <x v="815"/>
    <x v="582"/>
    <s v="B0816"/>
    <x v="8"/>
    <n v="36433"/>
    <n v="19.399999999999999"/>
    <n v="60"/>
    <x v="1"/>
    <x v="0"/>
    <x v="3"/>
    <n v="34567"/>
    <s v="MORTGAGE"/>
    <n v="0.41"/>
    <n v="0.95"/>
    <n v="16706.38"/>
    <n v="0"/>
    <n v="2.180783628769368"/>
    <n v="2880.5833333333335"/>
    <n v="607.2166666666667"/>
    <n v="0.21079642433534873"/>
    <n v="49"/>
    <n v="-19.400000000001455"/>
  </r>
  <r>
    <x v="816"/>
    <x v="356"/>
    <s v="B0817"/>
    <x v="6"/>
    <n v="24197"/>
    <n v="13"/>
    <n v="60"/>
    <x v="0"/>
    <x v="1"/>
    <x v="4"/>
    <n v="78847"/>
    <s v="OWN"/>
    <n v="0.42"/>
    <n v="0.74"/>
    <n v="27342.61"/>
    <n v="0"/>
    <n v="0.88495575221238931"/>
    <n v="6570.583333333333"/>
    <n v="403.28333333333336"/>
    <n v="6.1377097416515536E-2"/>
    <n v="25"/>
    <n v="-13"/>
  </r>
  <r>
    <x v="817"/>
    <x v="71"/>
    <s v="B0818"/>
    <x v="7"/>
    <n v="34400"/>
    <n v="8.1999999999999993"/>
    <n v="36"/>
    <x v="0"/>
    <x v="0"/>
    <x v="1"/>
    <n v="134817"/>
    <s v="MORTGAGE"/>
    <n v="0.49"/>
    <n v="0.63"/>
    <n v="37220.800000000003"/>
    <n v="0"/>
    <n v="0.92421441774491675"/>
    <n v="11234.75"/>
    <n v="955.55555555555554"/>
    <n v="8.5053566439445075E-2"/>
    <n v="56"/>
    <n v="-8.1999999999970896"/>
  </r>
  <r>
    <x v="818"/>
    <x v="264"/>
    <s v="B0819"/>
    <x v="5"/>
    <n v="4083"/>
    <n v="22.6"/>
    <n v="36"/>
    <x v="0"/>
    <x v="4"/>
    <x v="4"/>
    <n v="78003"/>
    <s v="RENT"/>
    <n v="0.34"/>
    <n v="0.95"/>
    <n v="5005.76"/>
    <n v="0"/>
    <n v="0.81566035926612535"/>
    <n v="6500.25"/>
    <n v="113.41666666666667"/>
    <n v="1.7448046869992181E-2"/>
    <n v="54"/>
    <n v="-22.599999999999909"/>
  </r>
  <r>
    <x v="819"/>
    <x v="583"/>
    <s v="B0820"/>
    <x v="5"/>
    <n v="30328"/>
    <n v="21.5"/>
    <n v="36"/>
    <x v="1"/>
    <x v="5"/>
    <x v="0"/>
    <n v="50389"/>
    <s v="MORTGAGE"/>
    <n v="0.13"/>
    <n v="0.93"/>
    <n v="6473.06"/>
    <n v="0"/>
    <n v="4.6852647743107587"/>
    <n v="4199.083333333333"/>
    <n v="842.44444444444446"/>
    <n v="0.20062579795854918"/>
    <n v="45"/>
    <n v="-21.5"/>
  </r>
  <r>
    <x v="820"/>
    <x v="584"/>
    <s v="B0821"/>
    <x v="1"/>
    <n v="21103"/>
    <n v="19.399999999999999"/>
    <n v="60"/>
    <x v="1"/>
    <x v="4"/>
    <x v="3"/>
    <n v="74523"/>
    <s v="MORTGAGE"/>
    <n v="0.36"/>
    <n v="0.7"/>
    <n v="3782.05"/>
    <n v="0"/>
    <n v="5.5797781626366652"/>
    <n v="6210.25"/>
    <n v="351.71666666666664"/>
    <n v="5.6634864404277868E-2"/>
    <n v="28"/>
    <n v="-19.400000000001455"/>
  </r>
  <r>
    <x v="821"/>
    <x v="585"/>
    <s v="B0822"/>
    <x v="6"/>
    <n v="11754"/>
    <n v="10.4"/>
    <n v="60"/>
    <x v="0"/>
    <x v="0"/>
    <x v="0"/>
    <n v="91576"/>
    <s v="RENT"/>
    <n v="0.35"/>
    <n v="0.62"/>
    <n v="12976.42"/>
    <n v="0"/>
    <n v="0.90579682223602498"/>
    <n v="7631.333333333333"/>
    <n v="195.9"/>
    <n v="2.5670481348825023E-2"/>
    <n v="52"/>
    <n v="-10.399999999999636"/>
  </r>
  <r>
    <x v="822"/>
    <x v="441"/>
    <s v="B0823"/>
    <x v="5"/>
    <n v="35447"/>
    <n v="13"/>
    <n v="36"/>
    <x v="3"/>
    <x v="4"/>
    <x v="0"/>
    <n v="73919"/>
    <s v="MORTGAGE"/>
    <n v="0.36"/>
    <n v="0.88"/>
    <n v="8869.57"/>
    <n v="8023.15"/>
    <n v="3.9964733352349664"/>
    <n v="6159.916666666667"/>
    <n v="984.63888888888891"/>
    <n v="0.15984613788967203"/>
    <n v="53"/>
    <n v="-13"/>
  </r>
  <r>
    <x v="823"/>
    <x v="586"/>
    <s v="B0824"/>
    <x v="2"/>
    <n v="16901"/>
    <n v="7.1"/>
    <n v="60"/>
    <x v="0"/>
    <x v="1"/>
    <x v="1"/>
    <n v="112103"/>
    <s v="RENT"/>
    <n v="0.22"/>
    <n v="0.82"/>
    <n v="18100.97"/>
    <n v="0"/>
    <n v="0.9337068676430047"/>
    <n v="9341.9166666666661"/>
    <n v="281.68333333333334"/>
    <n v="3.0152627494357868E-2"/>
    <n v="35"/>
    <n v="-7.0999999999985448"/>
  </r>
  <r>
    <x v="824"/>
    <x v="587"/>
    <s v="B0825"/>
    <x v="2"/>
    <n v="34004"/>
    <n v="8.8000000000000007"/>
    <n v="36"/>
    <x v="0"/>
    <x v="1"/>
    <x v="0"/>
    <n v="33358"/>
    <s v="MORTGAGE"/>
    <n v="0.44"/>
    <n v="0.81"/>
    <n v="36996.35"/>
    <n v="0"/>
    <n v="0.91911769674576005"/>
    <n v="2779.8333333333335"/>
    <n v="944.55555555555554"/>
    <n v="0.33978855646821349"/>
    <n v="31"/>
    <n v="-8.8000000000029104"/>
  </r>
  <r>
    <x v="825"/>
    <x v="487"/>
    <s v="B0826"/>
    <x v="9"/>
    <n v="8446"/>
    <n v="20.7"/>
    <n v="60"/>
    <x v="3"/>
    <x v="0"/>
    <x v="1"/>
    <n v="118535"/>
    <s v="OWN"/>
    <n v="0.48"/>
    <n v="0.9"/>
    <n v="1999.88"/>
    <n v="1314.2"/>
    <n v="4.2232533952037121"/>
    <n v="9877.9166666666661"/>
    <n v="140.76666666666668"/>
    <n v="1.4250643269920279E-2"/>
    <n v="30"/>
    <n v="-20.700000000000728"/>
  </r>
  <r>
    <x v="826"/>
    <x v="468"/>
    <s v="B0827"/>
    <x v="6"/>
    <n v="38211"/>
    <n v="19.3"/>
    <n v="60"/>
    <x v="1"/>
    <x v="1"/>
    <x v="3"/>
    <n v="137894"/>
    <s v="MORTGAGE"/>
    <n v="0.19"/>
    <n v="0.81"/>
    <n v="7832.97"/>
    <n v="0"/>
    <n v="4.8782262666651341"/>
    <n v="11491.166666666666"/>
    <n v="636.85"/>
    <n v="5.542083049298737E-2"/>
    <n v="54"/>
    <n v="-19.30000000000291"/>
  </r>
  <r>
    <x v="827"/>
    <x v="588"/>
    <s v="B0828"/>
    <x v="2"/>
    <n v="30301"/>
    <n v="16.899999999999999"/>
    <n v="60"/>
    <x v="0"/>
    <x v="0"/>
    <x v="3"/>
    <n v="106524"/>
    <s v="RENT"/>
    <n v="0.14000000000000001"/>
    <n v="0.63"/>
    <n v="35421.870000000003"/>
    <n v="0"/>
    <n v="0.85543196900671814"/>
    <n v="8877"/>
    <n v="505.01666666666665"/>
    <n v="5.6890465998272688E-2"/>
    <n v="56"/>
    <n v="-16.900000000001455"/>
  </r>
  <r>
    <x v="828"/>
    <x v="6"/>
    <s v="B0829"/>
    <x v="2"/>
    <n v="27116"/>
    <n v="22.9"/>
    <n v="36"/>
    <x v="1"/>
    <x v="5"/>
    <x v="1"/>
    <n v="135982"/>
    <s v="OWN"/>
    <n v="0.18"/>
    <n v="0.81"/>
    <n v="9820.9699999999993"/>
    <n v="0"/>
    <n v="2.7610307332167801"/>
    <n v="11331.833333333334"/>
    <n v="753.22222222222217"/>
    <n v="6.6469581758369978E-2"/>
    <n v="27"/>
    <n v="-22.900000000001455"/>
  </r>
  <r>
    <x v="829"/>
    <x v="576"/>
    <s v="B0830"/>
    <x v="1"/>
    <n v="19752"/>
    <n v="16.7"/>
    <n v="60"/>
    <x v="2"/>
    <x v="4"/>
    <x v="4"/>
    <n v="127057"/>
    <s v="RENT"/>
    <n v="0.43"/>
    <n v="0.64"/>
    <n v="0"/>
    <n v="0"/>
    <n v="0"/>
    <n v="10588.083333333334"/>
    <n v="329.2"/>
    <n v="3.1091557332535789E-2"/>
    <n v="38"/>
    <n v="-16.700000000000728"/>
  </r>
  <r>
    <x v="830"/>
    <x v="589"/>
    <s v="B0831"/>
    <x v="5"/>
    <n v="33376"/>
    <n v="14.3"/>
    <n v="60"/>
    <x v="1"/>
    <x v="5"/>
    <x v="3"/>
    <n v="35698"/>
    <s v="MORTGAGE"/>
    <n v="0.37"/>
    <n v="0.84"/>
    <n v="13076.81"/>
    <n v="0"/>
    <n v="2.5523044228676568"/>
    <n v="2974.8333333333335"/>
    <n v="556.26666666666665"/>
    <n v="0.18699086783573307"/>
    <n v="33"/>
    <n v="-14.30000000000291"/>
  </r>
  <r>
    <x v="831"/>
    <x v="301"/>
    <s v="B0832"/>
    <x v="9"/>
    <n v="17669"/>
    <n v="11.8"/>
    <n v="36"/>
    <x v="1"/>
    <x v="4"/>
    <x v="4"/>
    <n v="96809"/>
    <s v="OWN"/>
    <n v="0.35"/>
    <n v="0.78"/>
    <n v="7665.57"/>
    <n v="0"/>
    <n v="2.3049818865394225"/>
    <n v="8067.416666666667"/>
    <n v="490.80555555555554"/>
    <n v="6.0838007485529921E-2"/>
    <n v="55"/>
    <n v="-11.799999999999272"/>
  </r>
  <r>
    <x v="832"/>
    <x v="395"/>
    <s v="B0833"/>
    <x v="8"/>
    <n v="33916"/>
    <n v="23.8"/>
    <n v="60"/>
    <x v="1"/>
    <x v="3"/>
    <x v="3"/>
    <n v="123079"/>
    <s v="RENT"/>
    <n v="0.26"/>
    <n v="0.53"/>
    <n v="16543.73"/>
    <n v="0"/>
    <n v="2.050081813472536"/>
    <n v="10256.583333333334"/>
    <n v="565.26666666666665"/>
    <n v="5.5112569975381658E-2"/>
    <n v="29"/>
    <n v="-23.80000000000291"/>
  </r>
  <r>
    <x v="833"/>
    <x v="167"/>
    <s v="B0834"/>
    <x v="0"/>
    <n v="14395"/>
    <n v="6.7"/>
    <n v="36"/>
    <x v="0"/>
    <x v="4"/>
    <x v="3"/>
    <n v="85805"/>
    <s v="OWN"/>
    <n v="0.33"/>
    <n v="0.73"/>
    <n v="15359.46"/>
    <n v="0"/>
    <n v="0.93720742786530264"/>
    <n v="7150.416666666667"/>
    <n v="399.86111111111109"/>
    <n v="5.5921372103412768E-2"/>
    <n v="45"/>
    <n v="-6.7000000000007276"/>
  </r>
  <r>
    <x v="834"/>
    <x v="213"/>
    <s v="B0835"/>
    <x v="7"/>
    <n v="21421"/>
    <n v="23.6"/>
    <n v="36"/>
    <x v="1"/>
    <x v="0"/>
    <x v="2"/>
    <n v="61349"/>
    <s v="OWN"/>
    <n v="0.22"/>
    <n v="0.65"/>
    <n v="3641.47"/>
    <n v="0"/>
    <n v="5.8825144790428041"/>
    <n v="5112.416666666667"/>
    <n v="595.02777777777783"/>
    <n v="0.11638874852619169"/>
    <n v="46"/>
    <n v="-23.599999999998545"/>
  </r>
  <r>
    <x v="835"/>
    <x v="510"/>
    <s v="B0836"/>
    <x v="7"/>
    <n v="27342"/>
    <n v="21.5"/>
    <n v="36"/>
    <x v="0"/>
    <x v="4"/>
    <x v="0"/>
    <n v="106777"/>
    <s v="RENT"/>
    <n v="0.28999999999999998"/>
    <n v="0.65"/>
    <n v="33220.53"/>
    <n v="0"/>
    <n v="0.82304526748971196"/>
    <n v="8898.0833333333339"/>
    <n v="759.5"/>
    <n v="8.5355460445601578E-2"/>
    <n v="44"/>
    <n v="-21.5"/>
  </r>
  <r>
    <x v="836"/>
    <x v="346"/>
    <s v="B0837"/>
    <x v="3"/>
    <n v="5895"/>
    <n v="7.6"/>
    <n v="36"/>
    <x v="3"/>
    <x v="2"/>
    <x v="0"/>
    <n v="80248"/>
    <s v="OWN"/>
    <n v="0.42"/>
    <n v="0.77"/>
    <n v="1855.91"/>
    <n v="1714.08"/>
    <n v="3.1763393699047904"/>
    <n v="6687.333333333333"/>
    <n v="163.75"/>
    <n v="2.4486591566144952E-2"/>
    <n v="43"/>
    <n v="-7.6000000000003638"/>
  </r>
  <r>
    <x v="837"/>
    <x v="296"/>
    <s v="B0838"/>
    <x v="0"/>
    <n v="12023"/>
    <n v="16.3"/>
    <n v="36"/>
    <x v="0"/>
    <x v="1"/>
    <x v="4"/>
    <n v="105033"/>
    <s v="RENT"/>
    <n v="0.49"/>
    <n v="0.65"/>
    <n v="13982.75"/>
    <n v="0"/>
    <n v="0.85984516636570063"/>
    <n v="8752.75"/>
    <n v="333.97222222222223"/>
    <n v="3.8156262000196763E-2"/>
    <n v="49"/>
    <n v="-16.299999999999272"/>
  </r>
  <r>
    <x v="838"/>
    <x v="590"/>
    <s v="B0839"/>
    <x v="0"/>
    <n v="11699"/>
    <n v="22.3"/>
    <n v="60"/>
    <x v="1"/>
    <x v="1"/>
    <x v="0"/>
    <n v="137411"/>
    <s v="OWN"/>
    <n v="0.47"/>
    <n v="0.85"/>
    <n v="2660.54"/>
    <n v="0"/>
    <n v="4.39722763048103"/>
    <n v="11450.916666666666"/>
    <n v="194.98333333333332"/>
    <n v="1.7027748870177786E-2"/>
    <n v="51"/>
    <n v="-22.299999999999272"/>
  </r>
  <r>
    <x v="839"/>
    <x v="25"/>
    <s v="B0840"/>
    <x v="7"/>
    <n v="10715"/>
    <n v="16.399999999999999"/>
    <n v="36"/>
    <x v="0"/>
    <x v="2"/>
    <x v="4"/>
    <n v="128239"/>
    <s v="OWN"/>
    <n v="0.47"/>
    <n v="0.53"/>
    <n v="12472.26"/>
    <n v="0"/>
    <n v="0.85910652920962194"/>
    <n v="10686.583333333334"/>
    <n v="297.63888888888891"/>
    <n v="2.785164159629026E-2"/>
    <n v="24"/>
    <n v="-16.399999999999636"/>
  </r>
  <r>
    <x v="840"/>
    <x v="591"/>
    <s v="B0841"/>
    <x v="7"/>
    <n v="20169"/>
    <n v="23.1"/>
    <n v="36"/>
    <x v="0"/>
    <x v="2"/>
    <x v="3"/>
    <n v="74041"/>
    <s v="OWN"/>
    <n v="0.26"/>
    <n v="0.8"/>
    <n v="24828.04"/>
    <n v="0"/>
    <n v="0.81234765209013682"/>
    <n v="6170.083333333333"/>
    <n v="560.25"/>
    <n v="9.0801042665550169E-2"/>
    <n v="24"/>
    <n v="-23.099999999998545"/>
  </r>
  <r>
    <x v="841"/>
    <x v="216"/>
    <s v="B0842"/>
    <x v="8"/>
    <n v="17163"/>
    <n v="23.9"/>
    <n v="36"/>
    <x v="0"/>
    <x v="1"/>
    <x v="2"/>
    <n v="61954"/>
    <s v="MORTGAGE"/>
    <n v="0.28999999999999998"/>
    <n v="0.86"/>
    <n v="21264.959999999999"/>
    <n v="0"/>
    <n v="0.80710238815403368"/>
    <n v="5162.833333333333"/>
    <n v="476.75"/>
    <n v="9.2342705878555059E-2"/>
    <n v="23"/>
    <n v="-23.900000000001455"/>
  </r>
  <r>
    <x v="842"/>
    <x v="236"/>
    <s v="B0843"/>
    <x v="6"/>
    <n v="6782"/>
    <n v="13.4"/>
    <n v="36"/>
    <x v="2"/>
    <x v="0"/>
    <x v="2"/>
    <n v="38002"/>
    <s v="MORTGAGE"/>
    <n v="0.38"/>
    <n v="0.8"/>
    <n v="0"/>
    <n v="0"/>
    <n v="0"/>
    <n v="3166.8333333333335"/>
    <n v="188.38888888888889"/>
    <n v="5.9488097117695558E-2"/>
    <n v="29"/>
    <n v="-13.399999999999636"/>
  </r>
  <r>
    <x v="843"/>
    <x v="592"/>
    <s v="B0844"/>
    <x v="6"/>
    <n v="23641"/>
    <n v="12.5"/>
    <n v="60"/>
    <x v="2"/>
    <x v="6"/>
    <x v="3"/>
    <n v="99783"/>
    <s v="RENT"/>
    <n v="0.47"/>
    <n v="0.72"/>
    <n v="0"/>
    <n v="0"/>
    <n v="0"/>
    <n v="8315.25"/>
    <n v="394.01666666666665"/>
    <n v="4.7384825070402772E-2"/>
    <n v="34"/>
    <n v="-12.5"/>
  </r>
  <r>
    <x v="844"/>
    <x v="259"/>
    <s v="B0845"/>
    <x v="8"/>
    <n v="19792"/>
    <n v="23.7"/>
    <n v="36"/>
    <x v="0"/>
    <x v="0"/>
    <x v="1"/>
    <n v="137524"/>
    <s v="OWN"/>
    <n v="0.16"/>
    <n v="0.93"/>
    <n v="24482.7"/>
    <n v="0"/>
    <n v="0.80840756942657466"/>
    <n v="11460.333333333334"/>
    <n v="549.77777777777783"/>
    <n v="4.7972232725439441E-2"/>
    <n v="23"/>
    <n v="-23.700000000000728"/>
  </r>
  <r>
    <x v="845"/>
    <x v="593"/>
    <s v="B0846"/>
    <x v="5"/>
    <n v="36585"/>
    <n v="18.5"/>
    <n v="60"/>
    <x v="4"/>
    <x v="1"/>
    <x v="1"/>
    <n v="117234"/>
    <s v="RENT"/>
    <n v="0.22"/>
    <n v="0.63"/>
    <n v="0"/>
    <n v="0"/>
    <n v="0"/>
    <n v="9769.5"/>
    <n v="609.75"/>
    <n v="6.2413634269921692E-2"/>
    <n v="44"/>
    <n v="-18.5"/>
  </r>
  <r>
    <x v="846"/>
    <x v="594"/>
    <s v="B0847"/>
    <x v="0"/>
    <n v="31682"/>
    <n v="7.3"/>
    <n v="36"/>
    <x v="1"/>
    <x v="1"/>
    <x v="0"/>
    <n v="49738"/>
    <s v="MORTGAGE"/>
    <n v="0.16"/>
    <n v="0.51"/>
    <n v="11237.19"/>
    <n v="0"/>
    <n v="2.819388121051615"/>
    <n v="4144.833333333333"/>
    <n v="880.05555555555554"/>
    <n v="0.21232592116021287"/>
    <n v="23"/>
    <n v="-7.2999999999992724"/>
  </r>
  <r>
    <x v="847"/>
    <x v="595"/>
    <s v="B0848"/>
    <x v="4"/>
    <n v="19880"/>
    <n v="5.8"/>
    <n v="60"/>
    <x v="1"/>
    <x v="1"/>
    <x v="4"/>
    <n v="40703"/>
    <s v="MORTGAGE"/>
    <n v="0.34"/>
    <n v="0.69"/>
    <n v="5252.13"/>
    <n v="0"/>
    <n v="3.7851309849527714"/>
    <n v="3391.9166666666665"/>
    <n v="331.33333333333331"/>
    <n v="9.7683217453258975E-2"/>
    <n v="27"/>
    <n v="-5.7999999999992724"/>
  </r>
  <r>
    <x v="848"/>
    <x v="596"/>
    <s v="B0849"/>
    <x v="0"/>
    <n v="39067"/>
    <n v="16.3"/>
    <n v="36"/>
    <x v="0"/>
    <x v="5"/>
    <x v="2"/>
    <n v="143776"/>
    <s v="MORTGAGE"/>
    <n v="0.22"/>
    <n v="0.51"/>
    <n v="45434.92"/>
    <n v="0"/>
    <n v="0.8598452467837514"/>
    <n v="11981.333333333334"/>
    <n v="1085.1944444444443"/>
    <n v="9.0573762890422127E-2"/>
    <n v="52"/>
    <n v="-16.30000000000291"/>
  </r>
  <r>
    <x v="849"/>
    <x v="292"/>
    <s v="B0850"/>
    <x v="3"/>
    <n v="19073"/>
    <n v="23.6"/>
    <n v="36"/>
    <x v="3"/>
    <x v="1"/>
    <x v="0"/>
    <n v="79422"/>
    <s v="MORTGAGE"/>
    <n v="0.23"/>
    <n v="0.93"/>
    <n v="7593.57"/>
    <n v="6148.31"/>
    <n v="2.5117303192042741"/>
    <n v="6618.5"/>
    <n v="529.80555555555554"/>
    <n v="8.0049188721848685E-2"/>
    <n v="23"/>
    <n v="-23.599999999998545"/>
  </r>
  <r>
    <x v="850"/>
    <x v="482"/>
    <s v="B0851"/>
    <x v="7"/>
    <n v="37035"/>
    <n v="21.9"/>
    <n v="60"/>
    <x v="1"/>
    <x v="2"/>
    <x v="3"/>
    <n v="113106"/>
    <s v="RENT"/>
    <n v="0.13"/>
    <n v="0.59"/>
    <n v="13999.45"/>
    <n v="0"/>
    <n v="2.6454610716849589"/>
    <n v="9425.5"/>
    <n v="617.25"/>
    <n v="6.5487242056124342E-2"/>
    <n v="36"/>
    <n v="-21.900000000001455"/>
  </r>
  <r>
    <x v="851"/>
    <x v="597"/>
    <s v="B0852"/>
    <x v="0"/>
    <n v="38174"/>
    <n v="18.5"/>
    <n v="36"/>
    <x v="3"/>
    <x v="0"/>
    <x v="2"/>
    <n v="91899"/>
    <s v="OWN"/>
    <n v="0.24"/>
    <n v="0.86"/>
    <n v="14725.52"/>
    <n v="11118.32"/>
    <n v="2.5923702524596752"/>
    <n v="7658.25"/>
    <n v="1060.3888888888889"/>
    <n v="0.13846360315854001"/>
    <n v="23"/>
    <n v="-18.5"/>
  </r>
  <r>
    <x v="852"/>
    <x v="249"/>
    <s v="B0853"/>
    <x v="7"/>
    <n v="25837"/>
    <n v="7.8"/>
    <n v="60"/>
    <x v="1"/>
    <x v="4"/>
    <x v="4"/>
    <n v="42392"/>
    <s v="RENT"/>
    <n v="0.44"/>
    <n v="0.85"/>
    <n v="10999.75"/>
    <n v="0"/>
    <n v="2.3488715652628467"/>
    <n v="3532.6666666666665"/>
    <n v="430.61666666666667"/>
    <n v="0.12189564068692207"/>
    <n v="54"/>
    <n v="-7.7999999999992724"/>
  </r>
  <r>
    <x v="853"/>
    <x v="598"/>
    <s v="B0854"/>
    <x v="0"/>
    <n v="18826"/>
    <n v="10.1"/>
    <n v="36"/>
    <x v="1"/>
    <x v="5"/>
    <x v="4"/>
    <n v="74724"/>
    <s v="OWN"/>
    <n v="0.19"/>
    <n v="0.6"/>
    <n v="8590.41"/>
    <n v="0"/>
    <n v="2.191513559888294"/>
    <n v="6227"/>
    <n v="522.94444444444446"/>
    <n v="8.3980158092892956E-2"/>
    <n v="21"/>
    <n v="-10.099999999998545"/>
  </r>
  <r>
    <x v="854"/>
    <x v="599"/>
    <s v="B0855"/>
    <x v="3"/>
    <n v="25981"/>
    <n v="22.5"/>
    <n v="60"/>
    <x v="1"/>
    <x v="3"/>
    <x v="1"/>
    <n v="62299"/>
    <s v="MORTGAGE"/>
    <n v="0.38"/>
    <n v="0.78"/>
    <n v="10820.79"/>
    <n v="0"/>
    <n v="2.4010261727655742"/>
    <n v="5191.583333333333"/>
    <n v="433.01666666666665"/>
    <n v="8.3407438321642408E-2"/>
    <n v="30"/>
    <n v="-22.5"/>
  </r>
  <r>
    <x v="855"/>
    <x v="600"/>
    <s v="B0856"/>
    <x v="5"/>
    <n v="11382"/>
    <n v="8.6999999999999993"/>
    <n v="36"/>
    <x v="0"/>
    <x v="0"/>
    <x v="0"/>
    <n v="45641"/>
    <s v="OWN"/>
    <n v="0.35"/>
    <n v="0.52"/>
    <n v="12372.23"/>
    <n v="0"/>
    <n v="0.91996349890036"/>
    <n v="3803.4166666666665"/>
    <n v="316.16666666666669"/>
    <n v="8.3127012992703933E-2"/>
    <n v="29"/>
    <n v="-8.7000000000007276"/>
  </r>
  <r>
    <x v="856"/>
    <x v="574"/>
    <s v="B0857"/>
    <x v="4"/>
    <n v="5437"/>
    <n v="10.6"/>
    <n v="36"/>
    <x v="0"/>
    <x v="0"/>
    <x v="3"/>
    <n v="109534"/>
    <s v="MORTGAGE"/>
    <n v="0.45"/>
    <n v="0.72"/>
    <n v="6013.32"/>
    <n v="0"/>
    <n v="0.90415943272601496"/>
    <n v="9127.8333333333339"/>
    <n v="151.02777777777777"/>
    <n v="1.6545851820743633E-2"/>
    <n v="42"/>
    <n v="-10.600000000000364"/>
  </r>
  <r>
    <x v="857"/>
    <x v="601"/>
    <s v="B0858"/>
    <x v="2"/>
    <n v="6435"/>
    <n v="7.6"/>
    <n v="60"/>
    <x v="0"/>
    <x v="0"/>
    <x v="2"/>
    <n v="36305"/>
    <s v="RENT"/>
    <n v="0.15"/>
    <n v="0.51"/>
    <n v="6924.06"/>
    <n v="0"/>
    <n v="0.92936802973977695"/>
    <n v="3025.4166666666665"/>
    <n v="107.25"/>
    <n v="3.5449662580911721E-2"/>
    <n v="24"/>
    <n v="-7.6000000000003638"/>
  </r>
  <r>
    <x v="858"/>
    <x v="602"/>
    <s v="B0859"/>
    <x v="8"/>
    <n v="25819"/>
    <n v="18.5"/>
    <n v="36"/>
    <x v="0"/>
    <x v="0"/>
    <x v="4"/>
    <n v="128262"/>
    <s v="OWN"/>
    <n v="0.49"/>
    <n v="0.91"/>
    <n v="30595.52"/>
    <n v="0"/>
    <n v="0.84388171863070149"/>
    <n v="10688.5"/>
    <n v="717.19444444444446"/>
    <n v="6.7099634602090508E-2"/>
    <n v="29"/>
    <n v="-18.5"/>
  </r>
  <r>
    <x v="859"/>
    <x v="386"/>
    <s v="B0860"/>
    <x v="8"/>
    <n v="37875"/>
    <n v="23.9"/>
    <n v="36"/>
    <x v="1"/>
    <x v="2"/>
    <x v="2"/>
    <n v="48782"/>
    <s v="RENT"/>
    <n v="0.33"/>
    <n v="0.94"/>
    <n v="9719.5400000000009"/>
    <n v="0"/>
    <n v="3.8967893542286975"/>
    <n v="4065.1666666666665"/>
    <n v="1052.0833333333333"/>
    <n v="0.25880447706121107"/>
    <n v="22"/>
    <n v="-23.900000000001455"/>
  </r>
  <r>
    <x v="860"/>
    <x v="603"/>
    <s v="B0861"/>
    <x v="4"/>
    <n v="32982"/>
    <n v="10.4"/>
    <n v="36"/>
    <x v="1"/>
    <x v="1"/>
    <x v="3"/>
    <n v="108257"/>
    <s v="MORTGAGE"/>
    <n v="0.5"/>
    <n v="0.6"/>
    <n v="5386.12"/>
    <n v="0"/>
    <n v="6.1235174856854284"/>
    <n v="9021.4166666666661"/>
    <n v="916.16666666666663"/>
    <n v="0.1015546338804881"/>
    <n v="37"/>
    <n v="-10.400000000001455"/>
  </r>
  <r>
    <x v="861"/>
    <x v="604"/>
    <s v="B0862"/>
    <x v="0"/>
    <n v="34328"/>
    <n v="14.5"/>
    <n v="36"/>
    <x v="3"/>
    <x v="1"/>
    <x v="2"/>
    <n v="135299"/>
    <s v="RENT"/>
    <n v="0.46"/>
    <n v="0.59"/>
    <n v="7246.51"/>
    <n v="14471.77"/>
    <n v="4.7371769306880136"/>
    <n v="11274.916666666666"/>
    <n v="953.55555555555554"/>
    <n v="8.4573179895392189E-2"/>
    <n v="44"/>
    <n v="-14.5"/>
  </r>
  <r>
    <x v="862"/>
    <x v="267"/>
    <s v="B0863"/>
    <x v="2"/>
    <n v="13329"/>
    <n v="17.7"/>
    <n v="36"/>
    <x v="0"/>
    <x v="5"/>
    <x v="0"/>
    <n v="107963"/>
    <s v="MORTGAGE"/>
    <n v="0.19"/>
    <n v="0.84"/>
    <n v="15688.23"/>
    <n v="0"/>
    <n v="0.84961783451670458"/>
    <n v="8996.9166666666661"/>
    <n v="370.25"/>
    <n v="4.1152987597602886E-2"/>
    <n v="25"/>
    <n v="-17.700000000000728"/>
  </r>
  <r>
    <x v="863"/>
    <x v="605"/>
    <s v="B0864"/>
    <x v="3"/>
    <n v="26169"/>
    <n v="25"/>
    <n v="36"/>
    <x v="0"/>
    <x v="6"/>
    <x v="1"/>
    <n v="142086"/>
    <s v="MORTGAGE"/>
    <n v="0.12"/>
    <n v="0.61"/>
    <n v="32711.25"/>
    <n v="0"/>
    <n v="0.8"/>
    <n v="11840.5"/>
    <n v="726.91666666666663"/>
    <n v="6.139239615444167E-2"/>
    <n v="34"/>
    <n v="-25"/>
  </r>
  <r>
    <x v="864"/>
    <x v="606"/>
    <s v="B0865"/>
    <x v="6"/>
    <n v="22932"/>
    <n v="7.1"/>
    <n v="60"/>
    <x v="0"/>
    <x v="0"/>
    <x v="2"/>
    <n v="50566"/>
    <s v="MORTGAGE"/>
    <n v="0.2"/>
    <n v="0.9"/>
    <n v="24560.17"/>
    <n v="0"/>
    <n v="0.93370689209398805"/>
    <n v="4213.833333333333"/>
    <n v="382.2"/>
    <n v="9.0701261717359496E-2"/>
    <n v="24"/>
    <n v="-7.0999999999985448"/>
  </r>
  <r>
    <x v="865"/>
    <x v="53"/>
    <s v="B0866"/>
    <x v="0"/>
    <n v="35594"/>
    <n v="15"/>
    <n v="60"/>
    <x v="0"/>
    <x v="4"/>
    <x v="1"/>
    <n v="97766"/>
    <s v="RENT"/>
    <n v="0.31"/>
    <n v="0.76"/>
    <n v="40933.1"/>
    <n v="0"/>
    <n v="0.86956521739130432"/>
    <n v="8147.166666666667"/>
    <n v="593.23333333333335"/>
    <n v="7.2814679950084893E-2"/>
    <n v="49"/>
    <n v="-15"/>
  </r>
  <r>
    <x v="866"/>
    <x v="607"/>
    <s v="B0867"/>
    <x v="5"/>
    <n v="12421"/>
    <n v="12.7"/>
    <n v="60"/>
    <x v="0"/>
    <x v="5"/>
    <x v="3"/>
    <n v="36511"/>
    <s v="RENT"/>
    <n v="0.17"/>
    <n v="0.66"/>
    <n v="13998.47"/>
    <n v="0"/>
    <n v="0.88731125615870876"/>
    <n v="3042.5833333333335"/>
    <n v="207.01666666666668"/>
    <n v="6.8039768836788916E-2"/>
    <n v="46"/>
    <n v="-12.700000000000728"/>
  </r>
  <r>
    <x v="867"/>
    <x v="277"/>
    <s v="B0868"/>
    <x v="7"/>
    <n v="8629"/>
    <n v="22.3"/>
    <n v="36"/>
    <x v="1"/>
    <x v="0"/>
    <x v="1"/>
    <n v="144816"/>
    <s v="OWN"/>
    <n v="0.17"/>
    <n v="0.87"/>
    <n v="510.03"/>
    <n v="0"/>
    <n v="16.918612630629571"/>
    <n v="12068"/>
    <n v="239.69444444444446"/>
    <n v="1.9861985784259566E-2"/>
    <n v="52"/>
    <n v="-22.299999999999272"/>
  </r>
  <r>
    <x v="868"/>
    <x v="608"/>
    <s v="B0869"/>
    <x v="9"/>
    <n v="9325"/>
    <n v="14.5"/>
    <n v="60"/>
    <x v="0"/>
    <x v="4"/>
    <x v="2"/>
    <n v="137765"/>
    <s v="OWN"/>
    <n v="0.28999999999999998"/>
    <n v="0.72"/>
    <n v="10677.12"/>
    <n v="0"/>
    <n v="0.87336285440268535"/>
    <n v="11480.416666666666"/>
    <n v="155.41666666666666"/>
    <n v="1.3537545820781765E-2"/>
    <n v="25"/>
    <n v="-14.5"/>
  </r>
  <r>
    <x v="869"/>
    <x v="250"/>
    <s v="B0870"/>
    <x v="0"/>
    <n v="29495"/>
    <n v="7.2"/>
    <n v="36"/>
    <x v="1"/>
    <x v="4"/>
    <x v="2"/>
    <n v="148360"/>
    <s v="RENT"/>
    <n v="0.11"/>
    <n v="0.91"/>
    <n v="8429.58"/>
    <n v="0"/>
    <n v="3.4989880871882111"/>
    <n v="12363.333333333334"/>
    <n v="819.30555555555554"/>
    <n v="6.6268985350948134E-2"/>
    <n v="37"/>
    <n v="-7.2000000000007276"/>
  </r>
  <r>
    <x v="870"/>
    <x v="609"/>
    <s v="B0871"/>
    <x v="9"/>
    <n v="32750"/>
    <n v="17.7"/>
    <n v="36"/>
    <x v="0"/>
    <x v="0"/>
    <x v="4"/>
    <n v="56177"/>
    <s v="RENT"/>
    <n v="0.15"/>
    <n v="0.92"/>
    <n v="38546.75"/>
    <n v="0"/>
    <n v="0.84961767204757854"/>
    <n v="4681.416666666667"/>
    <n v="909.72222222222217"/>
    <n v="0.19432626638422604"/>
    <n v="48"/>
    <n v="-17.700000000000728"/>
  </r>
  <r>
    <x v="871"/>
    <x v="513"/>
    <s v="B0872"/>
    <x v="0"/>
    <n v="30619"/>
    <n v="20.399999999999999"/>
    <n v="36"/>
    <x v="3"/>
    <x v="0"/>
    <x v="2"/>
    <n v="34765"/>
    <s v="RENT"/>
    <n v="0.27"/>
    <n v="0.56999999999999995"/>
    <n v="7701.21"/>
    <n v="8440.1"/>
    <n v="3.9758687271221014"/>
    <n v="2897.0833333333335"/>
    <n v="850.52777777777783"/>
    <n v="0.29358070856704538"/>
    <n v="38"/>
    <n v="-20.400000000001455"/>
  </r>
  <r>
    <x v="872"/>
    <x v="451"/>
    <s v="B0873"/>
    <x v="4"/>
    <n v="9264"/>
    <n v="5.0999999999999996"/>
    <n v="36"/>
    <x v="1"/>
    <x v="1"/>
    <x v="1"/>
    <n v="50354"/>
    <s v="RENT"/>
    <n v="0.13"/>
    <n v="0.5"/>
    <n v="2652.86"/>
    <n v="0"/>
    <n v="3.4920802454709254"/>
    <n v="4196.166666666667"/>
    <n v="257.33333333333331"/>
    <n v="6.1325813242244898E-2"/>
    <n v="53"/>
    <n v="-5.1000000000003638"/>
  </r>
  <r>
    <x v="873"/>
    <x v="11"/>
    <s v="B0874"/>
    <x v="9"/>
    <n v="13686"/>
    <n v="22.2"/>
    <n v="60"/>
    <x v="2"/>
    <x v="0"/>
    <x v="4"/>
    <n v="53929"/>
    <s v="MORTGAGE"/>
    <n v="0.26"/>
    <n v="0.94"/>
    <n v="0"/>
    <n v="0"/>
    <n v="0"/>
    <n v="4494.083333333333"/>
    <n v="228.1"/>
    <n v="5.0755623134120791E-2"/>
    <n v="43"/>
    <n v="-22.200000000000728"/>
  </r>
  <r>
    <x v="874"/>
    <x v="19"/>
    <s v="B0875"/>
    <x v="0"/>
    <n v="25226"/>
    <n v="8.6999999999999993"/>
    <n v="36"/>
    <x v="3"/>
    <x v="2"/>
    <x v="2"/>
    <n v="58820"/>
    <s v="MORTGAGE"/>
    <n v="0.28999999999999998"/>
    <n v="0.91"/>
    <n v="9893.8700000000008"/>
    <n v="7297.15"/>
    <n v="2.5496595366625998"/>
    <n v="4901.666666666667"/>
    <n v="700.72222222222217"/>
    <n v="0.14295591068797459"/>
    <n v="40"/>
    <n v="-8.7000000000007276"/>
  </r>
  <r>
    <x v="875"/>
    <x v="325"/>
    <s v="B0876"/>
    <x v="8"/>
    <n v="7721"/>
    <n v="16"/>
    <n v="60"/>
    <x v="3"/>
    <x v="0"/>
    <x v="2"/>
    <n v="141576"/>
    <s v="MORTGAGE"/>
    <n v="0.28000000000000003"/>
    <n v="0.52"/>
    <n v="2883.3"/>
    <n v="822.57"/>
    <n v="2.6778344258315125"/>
    <n v="11798"/>
    <n v="128.68333333333334"/>
    <n v="1.090721591230152E-2"/>
    <n v="42"/>
    <n v="-16"/>
  </r>
  <r>
    <x v="876"/>
    <x v="610"/>
    <s v="B0877"/>
    <x v="9"/>
    <n v="21609"/>
    <n v="13.3"/>
    <n v="36"/>
    <x v="3"/>
    <x v="6"/>
    <x v="3"/>
    <n v="59523"/>
    <s v="RENT"/>
    <n v="0.45"/>
    <n v="0.87"/>
    <n v="3209.24"/>
    <n v="5044.0600000000004"/>
    <n v="6.7333698944298339"/>
    <n v="4960.25"/>
    <n v="600.25"/>
    <n v="0.12101204576382239"/>
    <n v="45"/>
    <n v="-13.299999999999272"/>
  </r>
  <r>
    <x v="877"/>
    <x v="190"/>
    <s v="B0878"/>
    <x v="0"/>
    <n v="8373"/>
    <n v="19.399999999999999"/>
    <n v="60"/>
    <x v="1"/>
    <x v="2"/>
    <x v="4"/>
    <n v="101088"/>
    <s v="MORTGAGE"/>
    <n v="0.31"/>
    <n v="0.71"/>
    <n v="1808.54"/>
    <n v="0"/>
    <n v="4.6297013060258552"/>
    <n v="8424"/>
    <n v="139.55000000000001"/>
    <n v="1.6565764482431151E-2"/>
    <n v="35"/>
    <n v="-19.399999999999636"/>
  </r>
  <r>
    <x v="878"/>
    <x v="611"/>
    <s v="B0879"/>
    <x v="6"/>
    <n v="39675"/>
    <n v="12.4"/>
    <n v="60"/>
    <x v="0"/>
    <x v="2"/>
    <x v="3"/>
    <n v="96163"/>
    <s v="MORTGAGE"/>
    <n v="0.28999999999999998"/>
    <n v="0.62"/>
    <n v="44594.7"/>
    <n v="0"/>
    <n v="0.88967971530249113"/>
    <n v="8013.583333333333"/>
    <n v="661.25"/>
    <n v="8.2516144463047114E-2"/>
    <n v="25"/>
    <n v="-12.400000000001455"/>
  </r>
  <r>
    <x v="879"/>
    <x v="157"/>
    <s v="B0880"/>
    <x v="7"/>
    <n v="29937"/>
    <n v="22.4"/>
    <n v="60"/>
    <x v="0"/>
    <x v="6"/>
    <x v="3"/>
    <n v="107525"/>
    <s v="OWN"/>
    <n v="0.26"/>
    <n v="0.9"/>
    <n v="36642.89"/>
    <n v="0"/>
    <n v="0.81699341946009174"/>
    <n v="8960.4166666666661"/>
    <n v="498.95"/>
    <n v="5.5683794466403168E-2"/>
    <n v="25"/>
    <n v="-22.400000000001455"/>
  </r>
  <r>
    <x v="880"/>
    <x v="377"/>
    <s v="B0881"/>
    <x v="6"/>
    <n v="6656"/>
    <n v="19.600000000000001"/>
    <n v="60"/>
    <x v="0"/>
    <x v="4"/>
    <x v="3"/>
    <n v="43780"/>
    <s v="OWN"/>
    <n v="0.43"/>
    <n v="0.59"/>
    <n v="7960.58"/>
    <n v="0"/>
    <n v="0.8361199812073995"/>
    <n v="3648.3333333333335"/>
    <n v="110.93333333333334"/>
    <n v="3.0406578346276837E-2"/>
    <n v="27"/>
    <n v="-19.600000000000364"/>
  </r>
  <r>
    <x v="881"/>
    <x v="449"/>
    <s v="B0882"/>
    <x v="2"/>
    <n v="9984"/>
    <n v="18"/>
    <n v="60"/>
    <x v="1"/>
    <x v="4"/>
    <x v="0"/>
    <n v="36589"/>
    <s v="MORTGAGE"/>
    <n v="0.46"/>
    <n v="0.93"/>
    <n v="2403.9499999999998"/>
    <n v="0"/>
    <n v="4.1531645832900024"/>
    <n v="3049.0833333333335"/>
    <n v="166.4"/>
    <n v="5.4573779004618871E-2"/>
    <n v="31"/>
    <n v="-18"/>
  </r>
  <r>
    <x v="882"/>
    <x v="131"/>
    <s v="B0883"/>
    <x v="0"/>
    <n v="30984"/>
    <n v="20.9"/>
    <n v="60"/>
    <x v="0"/>
    <x v="4"/>
    <x v="3"/>
    <n v="64812"/>
    <s v="MORTGAGE"/>
    <n v="0.44"/>
    <n v="0.59"/>
    <n v="37459.660000000003"/>
    <n v="0"/>
    <n v="0.82712977106572771"/>
    <n v="5401"/>
    <n v="516.4"/>
    <n v="9.5611923717830033E-2"/>
    <n v="34"/>
    <n v="-20.900000000001455"/>
  </r>
  <r>
    <x v="883"/>
    <x v="515"/>
    <s v="B0884"/>
    <x v="1"/>
    <n v="9286"/>
    <n v="20.100000000000001"/>
    <n v="36"/>
    <x v="3"/>
    <x v="0"/>
    <x v="1"/>
    <n v="123664"/>
    <s v="MORTGAGE"/>
    <n v="0.37"/>
    <n v="0.78"/>
    <n v="1932.97"/>
    <n v="2167.4899999999998"/>
    <n v="4.8040062701438719"/>
    <n v="10305.333333333334"/>
    <n v="257.94444444444446"/>
    <n v="2.5030189330228145E-2"/>
    <n v="55"/>
    <n v="-20.100000000000364"/>
  </r>
  <r>
    <x v="884"/>
    <x v="128"/>
    <s v="B0885"/>
    <x v="5"/>
    <n v="6901"/>
    <n v="5.7"/>
    <n v="60"/>
    <x v="2"/>
    <x v="0"/>
    <x v="2"/>
    <n v="75939"/>
    <s v="RENT"/>
    <n v="0.15"/>
    <n v="0.6"/>
    <n v="0"/>
    <n v="0"/>
    <n v="0"/>
    <n v="6328.25"/>
    <n v="115.01666666666667"/>
    <n v="1.8175114236426607E-2"/>
    <n v="33"/>
    <n v="-5.6999999999998181"/>
  </r>
  <r>
    <x v="885"/>
    <x v="345"/>
    <s v="B0886"/>
    <x v="6"/>
    <n v="32552"/>
    <n v="12.9"/>
    <n v="36"/>
    <x v="0"/>
    <x v="6"/>
    <x v="0"/>
    <n v="81493"/>
    <s v="OWN"/>
    <n v="0.21"/>
    <n v="0.75"/>
    <n v="36751.21"/>
    <n v="0"/>
    <n v="0.88573954435785929"/>
    <n v="6791.083333333333"/>
    <n v="904.22222222222217"/>
    <n v="0.1331484503781511"/>
    <n v="50"/>
    <n v="-12.900000000001455"/>
  </r>
  <r>
    <x v="886"/>
    <x v="316"/>
    <s v="B0887"/>
    <x v="9"/>
    <n v="26709"/>
    <n v="23.6"/>
    <n v="60"/>
    <x v="0"/>
    <x v="5"/>
    <x v="3"/>
    <n v="134188"/>
    <s v="OWN"/>
    <n v="0.12"/>
    <n v="0.81"/>
    <n v="33012.32"/>
    <n v="0"/>
    <n v="0.80906158670459993"/>
    <n v="11182.333333333334"/>
    <n v="445.15"/>
    <n v="3.9808328613586901E-2"/>
    <n v="47"/>
    <n v="-23.599999999998545"/>
  </r>
  <r>
    <x v="887"/>
    <x v="428"/>
    <s v="B0888"/>
    <x v="4"/>
    <n v="32055"/>
    <n v="7.5"/>
    <n v="36"/>
    <x v="2"/>
    <x v="5"/>
    <x v="2"/>
    <n v="123326"/>
    <s v="OWN"/>
    <n v="0.47"/>
    <n v="0.59"/>
    <n v="0"/>
    <n v="0"/>
    <n v="0"/>
    <n v="10277.166666666666"/>
    <n v="890.41666666666663"/>
    <n v="8.6640286719750909E-2"/>
    <n v="54"/>
    <n v="-7.5"/>
  </r>
  <r>
    <x v="888"/>
    <x v="256"/>
    <s v="B0889"/>
    <x v="5"/>
    <n v="38685"/>
    <n v="19.7"/>
    <n v="60"/>
    <x v="0"/>
    <x v="2"/>
    <x v="4"/>
    <n v="70953"/>
    <s v="MORTGAGE"/>
    <n v="0.36"/>
    <n v="0.73"/>
    <n v="46305.94"/>
    <n v="0"/>
    <n v="0.83542197826024045"/>
    <n v="5912.75"/>
    <n v="644.75"/>
    <n v="0.10904401505221767"/>
    <n v="23"/>
    <n v="-19.69999999999709"/>
  </r>
  <r>
    <x v="889"/>
    <x v="523"/>
    <s v="B0890"/>
    <x v="1"/>
    <n v="9429"/>
    <n v="24.5"/>
    <n v="60"/>
    <x v="1"/>
    <x v="1"/>
    <x v="4"/>
    <n v="95785"/>
    <s v="RENT"/>
    <n v="0.4"/>
    <n v="0.71"/>
    <n v="3859.51"/>
    <n v="0"/>
    <n v="2.4430562428909366"/>
    <n v="7982.083333333333"/>
    <n v="157.15"/>
    <n v="1.9687842564075797E-2"/>
    <n v="34"/>
    <n v="-24.5"/>
  </r>
  <r>
    <x v="890"/>
    <x v="507"/>
    <s v="B0891"/>
    <x v="3"/>
    <n v="15716"/>
    <n v="6"/>
    <n v="36"/>
    <x v="0"/>
    <x v="1"/>
    <x v="2"/>
    <n v="49309"/>
    <s v="OWN"/>
    <n v="0.22"/>
    <n v="0.53"/>
    <n v="16658.96"/>
    <n v="0"/>
    <n v="0.94339622641509435"/>
    <n v="4109.083333333333"/>
    <n v="436.55555555555554"/>
    <n v="0.10624159213666201"/>
    <n v="34"/>
    <n v="-6"/>
  </r>
  <r>
    <x v="891"/>
    <x v="612"/>
    <s v="B0892"/>
    <x v="0"/>
    <n v="12138"/>
    <n v="18.600000000000001"/>
    <n v="60"/>
    <x v="1"/>
    <x v="6"/>
    <x v="1"/>
    <n v="84195"/>
    <s v="OWN"/>
    <n v="0.44"/>
    <n v="0.87"/>
    <n v="3469.25"/>
    <n v="0"/>
    <n v="3.4987389205159616"/>
    <n v="7016.25"/>
    <n v="202.3"/>
    <n v="2.8833066096561555E-2"/>
    <n v="51"/>
    <n v="-18.600000000000364"/>
  </r>
  <r>
    <x v="892"/>
    <x v="206"/>
    <s v="B0893"/>
    <x v="4"/>
    <n v="36298"/>
    <n v="14.4"/>
    <n v="60"/>
    <x v="0"/>
    <x v="0"/>
    <x v="2"/>
    <n v="145662"/>
    <s v="RENT"/>
    <n v="0.2"/>
    <n v="0.65"/>
    <n v="41524.910000000003"/>
    <n v="0"/>
    <n v="0.8741259162271513"/>
    <n v="12138.5"/>
    <n v="604.9666666666667"/>
    <n v="4.9838667600335028E-2"/>
    <n v="21"/>
    <n v="-14.400000000001455"/>
  </r>
  <r>
    <x v="893"/>
    <x v="613"/>
    <s v="B0894"/>
    <x v="0"/>
    <n v="24429"/>
    <n v="16.600000000000001"/>
    <n v="60"/>
    <x v="3"/>
    <x v="4"/>
    <x v="2"/>
    <n v="55901"/>
    <s v="MORTGAGE"/>
    <n v="0.1"/>
    <n v="0.76"/>
    <n v="6635.65"/>
    <n v="6328.17"/>
    <n v="3.6814780767520894"/>
    <n v="4658.416666666667"/>
    <n v="407.15"/>
    <n v="8.7400940949177996E-2"/>
    <n v="24"/>
    <n v="-16.599999999998545"/>
  </r>
  <r>
    <x v="894"/>
    <x v="321"/>
    <s v="B0895"/>
    <x v="2"/>
    <n v="6772"/>
    <n v="6.7"/>
    <n v="36"/>
    <x v="1"/>
    <x v="3"/>
    <x v="0"/>
    <n v="53576"/>
    <s v="MORTGAGE"/>
    <n v="0.25"/>
    <n v="0.73"/>
    <n v="2938.07"/>
    <n v="0"/>
    <n v="2.3049144506427686"/>
    <n v="4464.666666666667"/>
    <n v="188.11111111111111"/>
    <n v="4.2133293514508979E-2"/>
    <n v="28"/>
    <n v="-6.6999999999998181"/>
  </r>
  <r>
    <x v="895"/>
    <x v="430"/>
    <s v="B0896"/>
    <x v="1"/>
    <n v="36732"/>
    <n v="5.9"/>
    <n v="60"/>
    <x v="0"/>
    <x v="2"/>
    <x v="4"/>
    <n v="61508"/>
    <s v="OWN"/>
    <n v="0.33"/>
    <n v="0.73"/>
    <n v="38899.19"/>
    <n v="0"/>
    <n v="0.9442870147167588"/>
    <n v="5125.666666666667"/>
    <n v="612.20000000000005"/>
    <n v="0.11943812187032582"/>
    <n v="33"/>
    <n v="-5.9000000000014552"/>
  </r>
  <r>
    <x v="896"/>
    <x v="614"/>
    <s v="B0897"/>
    <x v="0"/>
    <n v="18347"/>
    <n v="18.3"/>
    <n v="36"/>
    <x v="0"/>
    <x v="2"/>
    <x v="4"/>
    <n v="104711"/>
    <s v="OWN"/>
    <n v="0.28999999999999998"/>
    <n v="0.55000000000000004"/>
    <n v="21704.5"/>
    <n v="0"/>
    <n v="0.84530857656246405"/>
    <n v="8725.9166666666661"/>
    <n v="509.63888888888891"/>
    <n v="5.8405197798384767E-2"/>
    <n v="51"/>
    <n v="-18.299999999999272"/>
  </r>
  <r>
    <x v="897"/>
    <x v="615"/>
    <s v="B0898"/>
    <x v="9"/>
    <n v="17920"/>
    <n v="21.5"/>
    <n v="60"/>
    <x v="0"/>
    <x v="5"/>
    <x v="3"/>
    <n v="55464"/>
    <s v="RENT"/>
    <n v="0.44"/>
    <n v="0.69"/>
    <n v="21772.799999999999"/>
    <n v="0"/>
    <n v="0.82304526748971196"/>
    <n v="4622"/>
    <n v="298.66666666666669"/>
    <n v="6.4618491273618933E-2"/>
    <n v="45"/>
    <n v="-21.5"/>
  </r>
  <r>
    <x v="898"/>
    <x v="383"/>
    <s v="B0899"/>
    <x v="2"/>
    <n v="32822"/>
    <n v="20.6"/>
    <n v="60"/>
    <x v="2"/>
    <x v="6"/>
    <x v="2"/>
    <n v="90281"/>
    <s v="OWN"/>
    <n v="0.14000000000000001"/>
    <n v="0.7"/>
    <n v="0"/>
    <n v="0"/>
    <n v="0"/>
    <n v="7523.416666666667"/>
    <n v="547.0333333333333"/>
    <n v="7.2710758631384223E-2"/>
    <n v="40"/>
    <n v="-20.599999999998545"/>
  </r>
  <r>
    <x v="899"/>
    <x v="75"/>
    <s v="B0900"/>
    <x v="8"/>
    <n v="24563"/>
    <n v="15.9"/>
    <n v="36"/>
    <x v="1"/>
    <x v="0"/>
    <x v="2"/>
    <n v="46260"/>
    <s v="RENT"/>
    <n v="0.32"/>
    <n v="0.83"/>
    <n v="10136.36"/>
    <n v="0"/>
    <n v="2.4232564747108429"/>
    <n v="3855"/>
    <n v="682.30555555555554"/>
    <n v="0.17699236201181726"/>
    <n v="20"/>
    <n v="-15.900000000001455"/>
  </r>
  <r>
    <x v="900"/>
    <x v="616"/>
    <s v="B0901"/>
    <x v="3"/>
    <n v="8967"/>
    <n v="7"/>
    <n v="60"/>
    <x v="0"/>
    <x v="0"/>
    <x v="1"/>
    <n v="65440"/>
    <s v="OWN"/>
    <n v="0.31"/>
    <n v="0.88"/>
    <n v="9594.69"/>
    <n v="0"/>
    <n v="0.93457943925233644"/>
    <n v="5453.333333333333"/>
    <n v="149.44999999999999"/>
    <n v="2.7405256723716381E-2"/>
    <n v="38"/>
    <n v="-7"/>
  </r>
  <r>
    <x v="901"/>
    <x v="617"/>
    <s v="B0902"/>
    <x v="1"/>
    <n v="12871"/>
    <n v="18.8"/>
    <n v="60"/>
    <x v="0"/>
    <x v="4"/>
    <x v="4"/>
    <n v="125082"/>
    <s v="OWN"/>
    <n v="0.21"/>
    <n v="0.75"/>
    <n v="15290.75"/>
    <n v="0"/>
    <n v="0.84175073165148862"/>
    <n v="10423.5"/>
    <n v="214.51666666666668"/>
    <n v="2.058009945475768E-2"/>
    <n v="45"/>
    <n v="-18.799999999999272"/>
  </r>
  <r>
    <x v="902"/>
    <x v="448"/>
    <s v="B0903"/>
    <x v="7"/>
    <n v="29763"/>
    <n v="9.8000000000000007"/>
    <n v="36"/>
    <x v="0"/>
    <x v="5"/>
    <x v="1"/>
    <n v="135583"/>
    <s v="OWN"/>
    <n v="0.43"/>
    <n v="0.54"/>
    <n v="32679.77"/>
    <n v="0"/>
    <n v="0.91074692386145928"/>
    <n v="11298.583333333334"/>
    <n v="826.75"/>
    <n v="7.3172890406614399E-2"/>
    <n v="23"/>
    <n v="-9.7999999999992724"/>
  </r>
  <r>
    <x v="903"/>
    <x v="618"/>
    <s v="B0904"/>
    <x v="4"/>
    <n v="12916"/>
    <n v="23.2"/>
    <n v="60"/>
    <x v="1"/>
    <x v="4"/>
    <x v="0"/>
    <n v="86683"/>
    <s v="MORTGAGE"/>
    <n v="0.4"/>
    <n v="0.61"/>
    <n v="1414.24"/>
    <n v="0"/>
    <n v="9.1328204548025802"/>
    <n v="7223.583333333333"/>
    <n v="215.26666666666668"/>
    <n v="2.9800537590992469E-2"/>
    <n v="49"/>
    <n v="-23.200000000000728"/>
  </r>
  <r>
    <x v="904"/>
    <x v="452"/>
    <s v="B0905"/>
    <x v="6"/>
    <n v="9734"/>
    <n v="21.8"/>
    <n v="36"/>
    <x v="1"/>
    <x v="4"/>
    <x v="3"/>
    <n v="71430"/>
    <s v="RENT"/>
    <n v="0.39"/>
    <n v="0.56999999999999995"/>
    <n v="3613.86"/>
    <n v="0"/>
    <n v="2.6935188413496927"/>
    <n v="5952.5"/>
    <n v="270.38888888888891"/>
    <n v="4.5424424844836442E-2"/>
    <n v="42"/>
    <n v="-21.799999999999272"/>
  </r>
  <r>
    <x v="905"/>
    <x v="133"/>
    <s v="B0906"/>
    <x v="0"/>
    <n v="34613"/>
    <n v="19.2"/>
    <n v="36"/>
    <x v="0"/>
    <x v="0"/>
    <x v="1"/>
    <n v="31987"/>
    <s v="RENT"/>
    <n v="0.45"/>
    <n v="0.56000000000000005"/>
    <n v="41258.699999999997"/>
    <n v="0"/>
    <n v="0.8389260931633814"/>
    <n v="2665.5833333333335"/>
    <n v="961.47222222222217"/>
    <n v="0.36069861714654911"/>
    <n v="25"/>
    <n v="-19.19999999999709"/>
  </r>
  <r>
    <x v="906"/>
    <x v="619"/>
    <s v="B0907"/>
    <x v="4"/>
    <n v="29179"/>
    <n v="24"/>
    <n v="36"/>
    <x v="1"/>
    <x v="5"/>
    <x v="4"/>
    <n v="144778"/>
    <s v="MORTGAGE"/>
    <n v="0.39"/>
    <n v="0.66"/>
    <n v="7176.47"/>
    <n v="0"/>
    <n v="4.0659265627808656"/>
    <n v="12064.833333333334"/>
    <n v="810.52777777777783"/>
    <n v="6.7181017373726212E-2"/>
    <n v="32"/>
    <n v="-24"/>
  </r>
  <r>
    <x v="907"/>
    <x v="620"/>
    <s v="B0908"/>
    <x v="4"/>
    <n v="36262"/>
    <n v="5.6"/>
    <n v="60"/>
    <x v="1"/>
    <x v="6"/>
    <x v="0"/>
    <n v="55105"/>
    <s v="MORTGAGE"/>
    <n v="0.19"/>
    <n v="0.6"/>
    <n v="6621.15"/>
    <n v="0"/>
    <n v="5.4766921154180164"/>
    <n v="4592.083333333333"/>
    <n v="604.36666666666667"/>
    <n v="0.13161056165502225"/>
    <n v="55"/>
    <n v="-5.5999999999985448"/>
  </r>
  <r>
    <x v="908"/>
    <x v="621"/>
    <s v="B0909"/>
    <x v="7"/>
    <n v="13677"/>
    <n v="19.7"/>
    <n v="36"/>
    <x v="2"/>
    <x v="1"/>
    <x v="2"/>
    <n v="108484"/>
    <s v="MORTGAGE"/>
    <n v="0.38"/>
    <n v="0.6"/>
    <n v="0"/>
    <n v="0"/>
    <n v="0"/>
    <n v="9040.3333333333339"/>
    <n v="379.91666666666669"/>
    <n v="4.2024630360237451E-2"/>
    <n v="34"/>
    <n v="-19.700000000000728"/>
  </r>
  <r>
    <x v="909"/>
    <x v="316"/>
    <s v="B0910"/>
    <x v="7"/>
    <n v="19268"/>
    <n v="11.6"/>
    <n v="36"/>
    <x v="3"/>
    <x v="0"/>
    <x v="0"/>
    <n v="148747"/>
    <s v="RENT"/>
    <n v="0.22"/>
    <n v="0.52"/>
    <n v="2215.9299999999998"/>
    <n v="9626.5400000000009"/>
    <n v="8.6952205168935848"/>
    <n v="12395.583333333334"/>
    <n v="535.22222222222217"/>
    <n v="4.3178461862536155E-2"/>
    <n v="47"/>
    <n v="-11.599999999998545"/>
  </r>
  <r>
    <x v="910"/>
    <x v="622"/>
    <s v="B0911"/>
    <x v="2"/>
    <n v="13330"/>
    <n v="23.1"/>
    <n v="60"/>
    <x v="1"/>
    <x v="5"/>
    <x v="1"/>
    <n v="43026"/>
    <s v="OWN"/>
    <n v="0.2"/>
    <n v="0.51"/>
    <n v="3589.27"/>
    <n v="0"/>
    <n v="3.7138471054002626"/>
    <n v="3585.5"/>
    <n v="222.16666666666666"/>
    <n v="6.1962534281597169E-2"/>
    <n v="42"/>
    <n v="-23.100000000000364"/>
  </r>
  <r>
    <x v="911"/>
    <x v="623"/>
    <s v="B0912"/>
    <x v="1"/>
    <n v="21733"/>
    <n v="10.3"/>
    <n v="36"/>
    <x v="1"/>
    <x v="1"/>
    <x v="4"/>
    <n v="98309"/>
    <s v="MORTGAGE"/>
    <n v="0.13"/>
    <n v="0.55000000000000004"/>
    <n v="4562.7700000000004"/>
    <n v="0"/>
    <n v="4.7631153882400383"/>
    <n v="8192.4166666666661"/>
    <n v="603.69444444444446"/>
    <n v="7.3689421450053749E-2"/>
    <n v="47"/>
    <n v="-10.299999999999272"/>
  </r>
  <r>
    <x v="912"/>
    <x v="344"/>
    <s v="B0913"/>
    <x v="9"/>
    <n v="38947"/>
    <n v="19.5"/>
    <n v="60"/>
    <x v="0"/>
    <x v="5"/>
    <x v="1"/>
    <n v="75927"/>
    <s v="MORTGAGE"/>
    <n v="0.4"/>
    <n v="0.57999999999999996"/>
    <n v="46541.66"/>
    <n v="0"/>
    <n v="0.83682017358211969"/>
    <n v="6327.25"/>
    <n v="649.11666666666667"/>
    <n v="0.10259064627866241"/>
    <n v="22"/>
    <n v="-19.5"/>
  </r>
  <r>
    <x v="913"/>
    <x v="221"/>
    <s v="B0914"/>
    <x v="3"/>
    <n v="28286"/>
    <n v="22.6"/>
    <n v="60"/>
    <x v="1"/>
    <x v="4"/>
    <x v="2"/>
    <n v="105414"/>
    <s v="MORTGAGE"/>
    <n v="0.38"/>
    <n v="0.69"/>
    <n v="4615.7299999999996"/>
    <n v="0"/>
    <n v="6.1281747415901719"/>
    <n v="8784.5"/>
    <n v="471.43333333333334"/>
    <n v="5.3666495911359025E-2"/>
    <n v="55"/>
    <n v="-22.599999999998545"/>
  </r>
  <r>
    <x v="914"/>
    <x v="304"/>
    <s v="B0915"/>
    <x v="7"/>
    <n v="7610"/>
    <n v="5.8"/>
    <n v="60"/>
    <x v="0"/>
    <x v="5"/>
    <x v="2"/>
    <n v="87535"/>
    <s v="OWN"/>
    <n v="0.19"/>
    <n v="0.73"/>
    <n v="8051.38"/>
    <n v="0"/>
    <n v="0.94517958412098302"/>
    <n v="7294.583333333333"/>
    <n v="126.83333333333333"/>
    <n v="1.7387330781972927E-2"/>
    <n v="31"/>
    <n v="-5.8000000000001819"/>
  </r>
  <r>
    <x v="915"/>
    <x v="624"/>
    <s v="B0916"/>
    <x v="7"/>
    <n v="7430"/>
    <n v="13"/>
    <n v="60"/>
    <x v="0"/>
    <x v="3"/>
    <x v="4"/>
    <n v="72946"/>
    <s v="OWN"/>
    <n v="0.4"/>
    <n v="0.56000000000000005"/>
    <n v="8395.9"/>
    <n v="0"/>
    <n v="0.88495575221238942"/>
    <n v="6078.833333333333"/>
    <n v="123.83333333333333"/>
    <n v="2.0371233515203029E-2"/>
    <n v="37"/>
    <n v="-13"/>
  </r>
  <r>
    <x v="916"/>
    <x v="625"/>
    <s v="B0917"/>
    <x v="6"/>
    <n v="14828"/>
    <n v="20.2"/>
    <n v="36"/>
    <x v="0"/>
    <x v="0"/>
    <x v="3"/>
    <n v="86561"/>
    <s v="MORTGAGE"/>
    <n v="0.47"/>
    <n v="0.69"/>
    <n v="17823.259999999998"/>
    <n v="0"/>
    <n v="0.8319465686973091"/>
    <n v="7213.416666666667"/>
    <n v="411.88888888888891"/>
    <n v="5.7100387780486206E-2"/>
    <n v="23"/>
    <n v="-20.200000000000728"/>
  </r>
  <r>
    <x v="917"/>
    <x v="537"/>
    <s v="B0918"/>
    <x v="8"/>
    <n v="32497"/>
    <n v="14.1"/>
    <n v="36"/>
    <x v="1"/>
    <x v="4"/>
    <x v="0"/>
    <n v="40377"/>
    <s v="OWN"/>
    <n v="0.14000000000000001"/>
    <n v="0.65"/>
    <n v="11783.49"/>
    <n v="0"/>
    <n v="2.7578416920623687"/>
    <n v="3364.75"/>
    <n v="902.69444444444446"/>
    <n v="0.26827979625364273"/>
    <n v="50"/>
    <n v="-14.099999999998545"/>
  </r>
  <r>
    <x v="918"/>
    <x v="412"/>
    <s v="B0919"/>
    <x v="7"/>
    <n v="37618"/>
    <n v="10.3"/>
    <n v="36"/>
    <x v="0"/>
    <x v="4"/>
    <x v="0"/>
    <n v="83592"/>
    <s v="MORTGAGE"/>
    <n v="0.19"/>
    <n v="0.57999999999999996"/>
    <n v="41492.65"/>
    <n v="0"/>
    <n v="0.90661840109031355"/>
    <n v="6966"/>
    <n v="1044.9444444444443"/>
    <n v="0.15000638019587201"/>
    <n v="39"/>
    <n v="-10.30000000000291"/>
  </r>
  <r>
    <x v="919"/>
    <x v="626"/>
    <s v="B0920"/>
    <x v="8"/>
    <n v="27526"/>
    <n v="9.4"/>
    <n v="36"/>
    <x v="0"/>
    <x v="5"/>
    <x v="2"/>
    <n v="37347"/>
    <s v="OWN"/>
    <n v="0.4"/>
    <n v="0.5"/>
    <n v="30113.439999999999"/>
    <n v="0"/>
    <n v="0.91407690386750906"/>
    <n v="3112.25"/>
    <n v="764.61111111111109"/>
    <n v="0.24567792147517425"/>
    <n v="24"/>
    <n v="-9.4000000000014552"/>
  </r>
  <r>
    <x v="920"/>
    <x v="627"/>
    <s v="B0921"/>
    <x v="2"/>
    <n v="31158"/>
    <n v="7.6"/>
    <n v="36"/>
    <x v="0"/>
    <x v="0"/>
    <x v="1"/>
    <n v="63776"/>
    <s v="RENT"/>
    <n v="0.21"/>
    <n v="0.71"/>
    <n v="33526.01"/>
    <n v="0"/>
    <n v="0.92936797429816431"/>
    <n v="5314.666666666667"/>
    <n v="865.5"/>
    <n v="0.16285122930255894"/>
    <n v="52"/>
    <n v="-7.5999999999985448"/>
  </r>
  <r>
    <x v="921"/>
    <x v="535"/>
    <s v="B0922"/>
    <x v="9"/>
    <n v="26032"/>
    <n v="22.1"/>
    <n v="60"/>
    <x v="0"/>
    <x v="0"/>
    <x v="1"/>
    <n v="33783"/>
    <s v="RENT"/>
    <n v="0.35"/>
    <n v="0.81"/>
    <n v="31785.07"/>
    <n v="0"/>
    <n v="0.81900087053449933"/>
    <n v="2815.25"/>
    <n v="433.86666666666667"/>
    <n v="0.15411301542195779"/>
    <n v="25"/>
    <n v="-22.099999999998545"/>
  </r>
  <r>
    <x v="922"/>
    <x v="274"/>
    <s v="B0923"/>
    <x v="4"/>
    <n v="38846"/>
    <n v="16.5"/>
    <n v="36"/>
    <x v="0"/>
    <x v="4"/>
    <x v="3"/>
    <n v="85798"/>
    <s v="OWN"/>
    <n v="0.13"/>
    <n v="0.6"/>
    <n v="45255.59"/>
    <n v="0"/>
    <n v="0.85836909871244638"/>
    <n v="7149.833333333333"/>
    <n v="1079.0555555555557"/>
    <n v="0.15092037887441045"/>
    <n v="29"/>
    <n v="-16.5"/>
  </r>
  <r>
    <x v="923"/>
    <x v="415"/>
    <s v="B0924"/>
    <x v="7"/>
    <n v="30794"/>
    <n v="6.5"/>
    <n v="36"/>
    <x v="1"/>
    <x v="2"/>
    <x v="1"/>
    <n v="34298"/>
    <s v="RENT"/>
    <n v="0.28000000000000003"/>
    <n v="0.56000000000000005"/>
    <n v="12202.69"/>
    <n v="0"/>
    <n v="2.5235419403426622"/>
    <n v="2858.1666666666665"/>
    <n v="855.38888888888891"/>
    <n v="0.29927886951620114"/>
    <n v="26"/>
    <n v="-6.5"/>
  </r>
  <r>
    <x v="924"/>
    <x v="628"/>
    <s v="B0925"/>
    <x v="0"/>
    <n v="6448"/>
    <n v="12.7"/>
    <n v="36"/>
    <x v="1"/>
    <x v="1"/>
    <x v="0"/>
    <n v="100204"/>
    <s v="RENT"/>
    <n v="0.4"/>
    <n v="0.9"/>
    <n v="1032.68"/>
    <n v="0"/>
    <n v="6.2439477863423321"/>
    <n v="8350.3333333333339"/>
    <n v="179.11111111111111"/>
    <n v="2.1449576197889637E-2"/>
    <n v="54"/>
    <n v="-12.699999999999818"/>
  </r>
  <r>
    <x v="925"/>
    <x v="563"/>
    <s v="B0926"/>
    <x v="8"/>
    <n v="29861"/>
    <n v="12.4"/>
    <n v="60"/>
    <x v="0"/>
    <x v="1"/>
    <x v="1"/>
    <n v="116207"/>
    <s v="RENT"/>
    <n v="0.37"/>
    <n v="0.62"/>
    <n v="33563.760000000002"/>
    <n v="0"/>
    <n v="0.88967982133110235"/>
    <n v="9683.9166666666661"/>
    <n v="497.68333333333334"/>
    <n v="5.1392773240854686E-2"/>
    <n v="30"/>
    <n v="-12.400000000001455"/>
  </r>
  <r>
    <x v="926"/>
    <x v="629"/>
    <s v="B0927"/>
    <x v="6"/>
    <n v="29141"/>
    <n v="8.6"/>
    <n v="60"/>
    <x v="3"/>
    <x v="6"/>
    <x v="3"/>
    <n v="130356"/>
    <s v="MORTGAGE"/>
    <n v="0.43"/>
    <n v="0.6"/>
    <n v="3346.38"/>
    <n v="13855.54"/>
    <n v="8.7082160424100064"/>
    <n v="10863"/>
    <n v="485.68333333333334"/>
    <n v="4.4709871429009791E-2"/>
    <n v="30"/>
    <n v="-8.5999999999985448"/>
  </r>
  <r>
    <x v="927"/>
    <x v="52"/>
    <s v="B0928"/>
    <x v="3"/>
    <n v="10074"/>
    <n v="13.7"/>
    <n v="36"/>
    <x v="1"/>
    <x v="0"/>
    <x v="0"/>
    <n v="85161"/>
    <s v="OWN"/>
    <n v="0.45"/>
    <n v="0.89"/>
    <n v="4351.3500000000004"/>
    <n v="0"/>
    <n v="2.3151435761315451"/>
    <n v="7096.75"/>
    <n v="279.83333333333331"/>
    <n v="3.9431195030589117E-2"/>
    <n v="51"/>
    <n v="-13.700000000000728"/>
  </r>
  <r>
    <x v="928"/>
    <x v="630"/>
    <s v="B0929"/>
    <x v="6"/>
    <n v="7406"/>
    <n v="11.6"/>
    <n v="60"/>
    <x v="0"/>
    <x v="6"/>
    <x v="1"/>
    <n v="90652"/>
    <s v="OWN"/>
    <n v="0.41"/>
    <n v="0.87"/>
    <n v="8265.1"/>
    <n v="0"/>
    <n v="0.89605691401192966"/>
    <n v="7554.333333333333"/>
    <n v="123.43333333333334"/>
    <n v="1.6339407845386754E-2"/>
    <n v="53"/>
    <n v="-11.600000000000364"/>
  </r>
  <r>
    <x v="929"/>
    <x v="628"/>
    <s v="B0930"/>
    <x v="7"/>
    <n v="32823"/>
    <n v="11.8"/>
    <n v="36"/>
    <x v="1"/>
    <x v="5"/>
    <x v="0"/>
    <n v="64484"/>
    <s v="OWN"/>
    <n v="0.37"/>
    <n v="0.7"/>
    <n v="1788.26"/>
    <n v="0"/>
    <n v="18.354713520405312"/>
    <n v="5373.666666666667"/>
    <n v="911.75"/>
    <n v="0.16966999565783758"/>
    <n v="54"/>
    <n v="-11.80000000000291"/>
  </r>
  <r>
    <x v="930"/>
    <x v="406"/>
    <s v="B0931"/>
    <x v="1"/>
    <n v="24291"/>
    <n v="19.8"/>
    <n v="36"/>
    <x v="2"/>
    <x v="4"/>
    <x v="2"/>
    <n v="128614"/>
    <s v="RENT"/>
    <n v="0.11"/>
    <n v="0.72"/>
    <n v="0"/>
    <n v="0"/>
    <n v="0"/>
    <n v="10717.833333333334"/>
    <n v="674.75"/>
    <n v="6.2955821294726849E-2"/>
    <n v="22"/>
    <n v="-19.799999999999272"/>
  </r>
  <r>
    <x v="931"/>
    <x v="631"/>
    <s v="B0932"/>
    <x v="4"/>
    <n v="33003"/>
    <n v="9.5"/>
    <n v="60"/>
    <x v="0"/>
    <x v="6"/>
    <x v="2"/>
    <n v="142695"/>
    <s v="MORTGAGE"/>
    <n v="0.31"/>
    <n v="0.6"/>
    <n v="36138.28"/>
    <n v="0"/>
    <n v="0.913242135486249"/>
    <n v="11891.25"/>
    <n v="550.04999999999995"/>
    <n v="4.6256701356039098E-2"/>
    <n v="29"/>
    <n v="-9.5"/>
  </r>
  <r>
    <x v="932"/>
    <x v="607"/>
    <s v="B0933"/>
    <x v="9"/>
    <n v="35406"/>
    <n v="17.8"/>
    <n v="60"/>
    <x v="0"/>
    <x v="6"/>
    <x v="2"/>
    <n v="50922"/>
    <s v="OWN"/>
    <n v="0.12"/>
    <n v="0.54"/>
    <n v="41708.269999999997"/>
    <n v="0"/>
    <n v="0.84889639392859029"/>
    <n v="4243.5"/>
    <n v="590.1"/>
    <n v="0.13905973842347119"/>
    <n v="46"/>
    <n v="-17.80000000000291"/>
  </r>
  <r>
    <x v="933"/>
    <x v="232"/>
    <s v="B0934"/>
    <x v="0"/>
    <n v="24312"/>
    <n v="16.399999999999999"/>
    <n v="36"/>
    <x v="3"/>
    <x v="6"/>
    <x v="1"/>
    <n v="64028"/>
    <s v="RENT"/>
    <n v="0.42"/>
    <n v="0.76"/>
    <n v="9266.1200000000008"/>
    <n v="2516.62"/>
    <n v="2.6237519047886275"/>
    <n v="5335.666666666667"/>
    <n v="675.33333333333337"/>
    <n v="0.12656962578871744"/>
    <n v="31"/>
    <n v="-16.400000000001455"/>
  </r>
  <r>
    <x v="934"/>
    <x v="632"/>
    <s v="B0935"/>
    <x v="1"/>
    <n v="2382"/>
    <n v="16.399999999999999"/>
    <n v="36"/>
    <x v="1"/>
    <x v="0"/>
    <x v="3"/>
    <n v="141461"/>
    <s v="MORTGAGE"/>
    <n v="0.23"/>
    <n v="0.54"/>
    <n v="791.85"/>
    <n v="0"/>
    <n v="3.0081454820988824"/>
    <n v="11788.416666666666"/>
    <n v="66.166666666666671"/>
    <n v="5.612854426308312E-3"/>
    <n v="41"/>
    <n v="-16.400000000000091"/>
  </r>
  <r>
    <x v="935"/>
    <x v="633"/>
    <s v="B0936"/>
    <x v="6"/>
    <n v="35171"/>
    <n v="18.3"/>
    <n v="60"/>
    <x v="0"/>
    <x v="3"/>
    <x v="0"/>
    <n v="50316"/>
    <s v="MORTGAGE"/>
    <n v="0.32"/>
    <n v="0.7"/>
    <n v="41607.29"/>
    <n v="0"/>
    <n v="0.8453085985652995"/>
    <n v="4193"/>
    <n v="586.18333333333328"/>
    <n v="0.13980046108593686"/>
    <n v="45"/>
    <n v="-18.30000000000291"/>
  </r>
  <r>
    <x v="936"/>
    <x v="255"/>
    <s v="B0937"/>
    <x v="8"/>
    <n v="4292"/>
    <n v="16"/>
    <n v="36"/>
    <x v="1"/>
    <x v="2"/>
    <x v="4"/>
    <n v="106996"/>
    <s v="OWN"/>
    <n v="0.21"/>
    <n v="0.92"/>
    <n v="836.21"/>
    <n v="0"/>
    <n v="5.1326819817988305"/>
    <n v="8916.3333333333339"/>
    <n v="119.22222222222223"/>
    <n v="1.3371216369459295E-2"/>
    <n v="21"/>
    <n v="-16"/>
  </r>
  <r>
    <x v="937"/>
    <x v="331"/>
    <s v="B0938"/>
    <x v="8"/>
    <n v="34187"/>
    <n v="22.6"/>
    <n v="60"/>
    <x v="0"/>
    <x v="4"/>
    <x v="2"/>
    <n v="46968"/>
    <s v="OWN"/>
    <n v="0.41"/>
    <n v="0.93"/>
    <n v="41913.26"/>
    <n v="0"/>
    <n v="0.81566072407634238"/>
    <n v="3914"/>
    <n v="569.7833333333333"/>
    <n v="0.14557571112246634"/>
    <n v="31"/>
    <n v="-22.599999999998545"/>
  </r>
  <r>
    <x v="938"/>
    <x v="569"/>
    <s v="B0939"/>
    <x v="1"/>
    <n v="13411"/>
    <n v="18.5"/>
    <n v="36"/>
    <x v="3"/>
    <x v="0"/>
    <x v="2"/>
    <n v="60266"/>
    <s v="RENT"/>
    <n v="0.45"/>
    <n v="0.61"/>
    <n v="2332.75"/>
    <n v="2064.9299999999998"/>
    <n v="5.7490086807416141"/>
    <n v="5022.166666666667"/>
    <n v="372.52777777777777"/>
    <n v="7.4176705494529802E-2"/>
    <n v="37"/>
    <n v="-18.5"/>
  </r>
  <r>
    <x v="939"/>
    <x v="481"/>
    <s v="B0940"/>
    <x v="8"/>
    <n v="38285"/>
    <n v="15.9"/>
    <n v="60"/>
    <x v="0"/>
    <x v="0"/>
    <x v="4"/>
    <n v="125745"/>
    <s v="OWN"/>
    <n v="0.26"/>
    <n v="0.78"/>
    <n v="44372.32"/>
    <n v="0"/>
    <n v="0.86281267240477844"/>
    <n v="10478.75"/>
    <n v="638.08333333333337"/>
    <n v="6.0893077259533183E-2"/>
    <n v="21"/>
    <n v="-15.900000000001455"/>
  </r>
  <r>
    <x v="940"/>
    <x v="567"/>
    <s v="B0941"/>
    <x v="6"/>
    <n v="16422"/>
    <n v="21.6"/>
    <n v="36"/>
    <x v="0"/>
    <x v="3"/>
    <x v="4"/>
    <n v="54000"/>
    <s v="RENT"/>
    <n v="0.45"/>
    <n v="0.71"/>
    <n v="19969.150000000001"/>
    <n v="0"/>
    <n v="0.8223685034165199"/>
    <n v="4500"/>
    <n v="456.16666666666669"/>
    <n v="0.10137037037037037"/>
    <n v="23"/>
    <n v="-21.599999999998545"/>
  </r>
  <r>
    <x v="941"/>
    <x v="113"/>
    <s v="B0942"/>
    <x v="1"/>
    <n v="33371"/>
    <n v="17.100000000000001"/>
    <n v="36"/>
    <x v="1"/>
    <x v="5"/>
    <x v="1"/>
    <n v="44011"/>
    <s v="MORTGAGE"/>
    <n v="0.21"/>
    <n v="0.89"/>
    <n v="1803.79"/>
    <n v="0"/>
    <n v="18.500490633610344"/>
    <n v="3667.5833333333335"/>
    <n v="926.97222222222217"/>
    <n v="0.25274741920580457"/>
    <n v="53"/>
    <n v="-17.099999999998545"/>
  </r>
  <r>
    <x v="942"/>
    <x v="600"/>
    <s v="B0943"/>
    <x v="6"/>
    <n v="6693"/>
    <n v="10.8"/>
    <n v="60"/>
    <x v="0"/>
    <x v="4"/>
    <x v="0"/>
    <n v="32866"/>
    <s v="MORTGAGE"/>
    <n v="0.31"/>
    <n v="0.62"/>
    <n v="7415.84"/>
    <n v="0"/>
    <n v="0.90252756262271028"/>
    <n v="2738.8333333333335"/>
    <n v="111.55"/>
    <n v="4.0729020872634331E-2"/>
    <n v="29"/>
    <n v="-10.800000000000182"/>
  </r>
  <r>
    <x v="943"/>
    <x v="634"/>
    <s v="B0944"/>
    <x v="0"/>
    <n v="34535"/>
    <n v="9.1"/>
    <n v="36"/>
    <x v="0"/>
    <x v="4"/>
    <x v="2"/>
    <n v="142669"/>
    <s v="MORTGAGE"/>
    <n v="0.44"/>
    <n v="0.5"/>
    <n v="37677.68"/>
    <n v="0"/>
    <n v="0.91659040577869977"/>
    <n v="11889.083333333334"/>
    <n v="959.30555555555554"/>
    <n v="8.0687932673998319E-2"/>
    <n v="40"/>
    <n v="-9.0999999999985448"/>
  </r>
  <r>
    <x v="944"/>
    <x v="635"/>
    <s v="B0945"/>
    <x v="4"/>
    <n v="15818"/>
    <n v="8"/>
    <n v="36"/>
    <x v="1"/>
    <x v="4"/>
    <x v="3"/>
    <n v="35898"/>
    <s v="MORTGAGE"/>
    <n v="0.23"/>
    <n v="0.56999999999999995"/>
    <n v="2467.0100000000002"/>
    <n v="0"/>
    <n v="6.4118102480330439"/>
    <n v="2991.5"/>
    <n v="439.38888888888891"/>
    <n v="0.14687912047096405"/>
    <n v="41"/>
    <n v="-8"/>
  </r>
  <r>
    <x v="945"/>
    <x v="636"/>
    <s v="B0946"/>
    <x v="3"/>
    <n v="32238"/>
    <n v="23"/>
    <n v="60"/>
    <x v="1"/>
    <x v="1"/>
    <x v="1"/>
    <n v="48395"/>
    <s v="OWN"/>
    <n v="0.48"/>
    <n v="0.66"/>
    <n v="3609.94"/>
    <n v="0"/>
    <n v="8.9303423325595439"/>
    <n v="4032.9166666666665"/>
    <n v="537.29999999999995"/>
    <n v="0.13322863932224402"/>
    <n v="51"/>
    <n v="-23"/>
  </r>
  <r>
    <x v="946"/>
    <x v="637"/>
    <s v="B0947"/>
    <x v="0"/>
    <n v="31874"/>
    <n v="19.2"/>
    <n v="36"/>
    <x v="0"/>
    <x v="4"/>
    <x v="1"/>
    <n v="69019"/>
    <s v="OWN"/>
    <n v="0.15"/>
    <n v="0.64"/>
    <n v="37993.81"/>
    <n v="0"/>
    <n v="0.8389261303354415"/>
    <n v="5751.583333333333"/>
    <n v="885.38888888888891"/>
    <n v="0.15393828752469127"/>
    <n v="50"/>
    <n v="-19.200000000000728"/>
  </r>
  <r>
    <x v="947"/>
    <x v="638"/>
    <s v="B0948"/>
    <x v="0"/>
    <n v="27715"/>
    <n v="23.7"/>
    <n v="36"/>
    <x v="1"/>
    <x v="3"/>
    <x v="3"/>
    <n v="133243"/>
    <s v="RENT"/>
    <n v="0.11"/>
    <n v="0.86"/>
    <n v="9020.5300000000007"/>
    <n v="0"/>
    <n v="3.0724358768276363"/>
    <n v="11103.583333333334"/>
    <n v="769.86111111111109"/>
    <n v="6.9334474106206953E-2"/>
    <n v="41"/>
    <n v="-23.700000000000728"/>
  </r>
  <r>
    <x v="948"/>
    <x v="639"/>
    <s v="B0949"/>
    <x v="8"/>
    <n v="28605"/>
    <n v="17.100000000000001"/>
    <n v="36"/>
    <x v="0"/>
    <x v="1"/>
    <x v="3"/>
    <n v="34006"/>
    <s v="RENT"/>
    <n v="0.46"/>
    <n v="0.81"/>
    <n v="33496.46"/>
    <n v="0"/>
    <n v="0.85397083751536729"/>
    <n v="2833.8333333333335"/>
    <n v="794.58333333333337"/>
    <n v="0.28039169558313237"/>
    <n v="26"/>
    <n v="-17.099999999998545"/>
  </r>
  <r>
    <x v="949"/>
    <x v="352"/>
    <s v="B0950"/>
    <x v="7"/>
    <n v="35317"/>
    <n v="14.5"/>
    <n v="60"/>
    <x v="0"/>
    <x v="6"/>
    <x v="3"/>
    <n v="64393"/>
    <s v="RENT"/>
    <n v="0.13"/>
    <n v="0.63"/>
    <n v="40437.97"/>
    <n v="0"/>
    <n v="0.87336233742692815"/>
    <n v="5366.083333333333"/>
    <n v="588.61666666666667"/>
    <n v="0.10969204727221904"/>
    <n v="32"/>
    <n v="-14.5"/>
  </r>
  <r>
    <x v="950"/>
    <x v="266"/>
    <s v="B0951"/>
    <x v="5"/>
    <n v="32174"/>
    <n v="6.2"/>
    <n v="60"/>
    <x v="0"/>
    <x v="4"/>
    <x v="4"/>
    <n v="40956"/>
    <s v="RENT"/>
    <n v="0.5"/>
    <n v="0.71"/>
    <n v="34168.79"/>
    <n v="0"/>
    <n v="0.9416195305716123"/>
    <n v="3413"/>
    <n v="536.23333333333335"/>
    <n v="0.15711495263209299"/>
    <n v="29"/>
    <n v="-6.2000000000007276"/>
  </r>
  <r>
    <x v="951"/>
    <x v="640"/>
    <s v="B0952"/>
    <x v="8"/>
    <n v="10956"/>
    <n v="18.399999999999999"/>
    <n v="60"/>
    <x v="0"/>
    <x v="0"/>
    <x v="2"/>
    <n v="80042"/>
    <s v="RENT"/>
    <n v="0.48"/>
    <n v="0.54"/>
    <n v="12971.9"/>
    <n v="0"/>
    <n v="0.84459485503280174"/>
    <n v="6670.166666666667"/>
    <n v="182.6"/>
    <n v="2.737562779540741E-2"/>
    <n v="25"/>
    <n v="-18.399999999999636"/>
  </r>
  <r>
    <x v="952"/>
    <x v="641"/>
    <s v="B0953"/>
    <x v="7"/>
    <n v="39908"/>
    <n v="16.600000000000001"/>
    <n v="36"/>
    <x v="1"/>
    <x v="5"/>
    <x v="4"/>
    <n v="126199"/>
    <s v="MORTGAGE"/>
    <n v="0.15"/>
    <n v="0.9"/>
    <n v="4986.33"/>
    <n v="0"/>
    <n v="8.0034815184715011"/>
    <n v="10516.583333333334"/>
    <n v="1108.5555555555557"/>
    <n v="0.1054102383272979"/>
    <n v="56"/>
    <n v="-16.599999999998545"/>
  </r>
  <r>
    <x v="953"/>
    <x v="642"/>
    <s v="B0954"/>
    <x v="6"/>
    <n v="11837"/>
    <n v="24.8"/>
    <n v="36"/>
    <x v="0"/>
    <x v="4"/>
    <x v="2"/>
    <n v="36078"/>
    <s v="MORTGAGE"/>
    <n v="0.32"/>
    <n v="0.92"/>
    <n v="14772.58"/>
    <n v="0"/>
    <n v="0.80128183431736366"/>
    <n v="3006.5"/>
    <n v="328.80555555555554"/>
    <n v="0.10936489458026129"/>
    <n v="45"/>
    <n v="-24.799999999999272"/>
  </r>
  <r>
    <x v="954"/>
    <x v="643"/>
    <s v="B0955"/>
    <x v="5"/>
    <n v="4716"/>
    <n v="9.8000000000000007"/>
    <n v="36"/>
    <x v="1"/>
    <x v="0"/>
    <x v="4"/>
    <n v="59631"/>
    <s v="MORTGAGE"/>
    <n v="0.17"/>
    <n v="0.94"/>
    <n v="1357.66"/>
    <n v="0"/>
    <n v="3.4736237349557326"/>
    <n v="4969.25"/>
    <n v="131"/>
    <n v="2.6362127081551542E-2"/>
    <n v="31"/>
    <n v="-9.8000000000001819"/>
  </r>
  <r>
    <x v="955"/>
    <x v="165"/>
    <s v="B0956"/>
    <x v="8"/>
    <n v="5481"/>
    <n v="15.6"/>
    <n v="36"/>
    <x v="0"/>
    <x v="2"/>
    <x v="0"/>
    <n v="125676"/>
    <s v="RENT"/>
    <n v="0.27"/>
    <n v="0.89"/>
    <n v="6336.04"/>
    <n v="0"/>
    <n v="0.86505135699900881"/>
    <n v="10473"/>
    <n v="152.25"/>
    <n v="1.453738183901461E-2"/>
    <n v="51"/>
    <n v="-15.600000000000364"/>
  </r>
  <r>
    <x v="956"/>
    <x v="159"/>
    <s v="B0957"/>
    <x v="5"/>
    <n v="25282"/>
    <n v="18"/>
    <n v="60"/>
    <x v="2"/>
    <x v="4"/>
    <x v="2"/>
    <n v="92901"/>
    <s v="MORTGAGE"/>
    <n v="0.12"/>
    <n v="0.57999999999999996"/>
    <n v="0"/>
    <n v="0"/>
    <n v="0"/>
    <n v="7741.75"/>
    <n v="421.36666666666667"/>
    <n v="5.4427831777914125E-2"/>
    <n v="51"/>
    <n v="-18"/>
  </r>
  <r>
    <x v="957"/>
    <x v="644"/>
    <s v="B0958"/>
    <x v="5"/>
    <n v="7548"/>
    <n v="17.899999999999999"/>
    <n v="36"/>
    <x v="1"/>
    <x v="0"/>
    <x v="1"/>
    <n v="137227"/>
    <s v="MORTGAGE"/>
    <n v="0.19"/>
    <n v="0.52"/>
    <n v="2381.79"/>
    <n v="0"/>
    <n v="3.1690451299232931"/>
    <n v="11435.583333333334"/>
    <n v="209.66666666666666"/>
    <n v="1.8334584301923088E-2"/>
    <n v="26"/>
    <n v="-17.899999999999636"/>
  </r>
  <r>
    <x v="958"/>
    <x v="22"/>
    <s v="B0959"/>
    <x v="2"/>
    <n v="38605"/>
    <n v="16.2"/>
    <n v="36"/>
    <x v="1"/>
    <x v="0"/>
    <x v="2"/>
    <n v="99497"/>
    <s v="MORTGAGE"/>
    <n v="0.25"/>
    <n v="0.76"/>
    <n v="7107.9"/>
    <n v="0"/>
    <n v="5.4312806876855335"/>
    <n v="8291.4166666666661"/>
    <n v="1072.3611111111111"/>
    <n v="0.12933388276363442"/>
    <n v="33"/>
    <n v="-16.19999999999709"/>
  </r>
  <r>
    <x v="959"/>
    <x v="645"/>
    <s v="B0960"/>
    <x v="4"/>
    <n v="8758"/>
    <n v="20.5"/>
    <n v="36"/>
    <x v="0"/>
    <x v="4"/>
    <x v="2"/>
    <n v="124813"/>
    <s v="MORTGAGE"/>
    <n v="0.28000000000000003"/>
    <n v="0.91"/>
    <n v="10553.39"/>
    <n v="0"/>
    <n v="0.82987551867219922"/>
    <n v="10401.083333333334"/>
    <n v="243.27777777777777"/>
    <n v="2.3389657594427928E-2"/>
    <n v="53"/>
    <n v="-20.5"/>
  </r>
  <r>
    <x v="960"/>
    <x v="646"/>
    <s v="B0961"/>
    <x v="2"/>
    <n v="24177"/>
    <n v="9.1"/>
    <n v="60"/>
    <x v="0"/>
    <x v="3"/>
    <x v="2"/>
    <n v="147192"/>
    <s v="OWN"/>
    <n v="0.49"/>
    <n v="0.57999999999999996"/>
    <n v="26377.11"/>
    <n v="0"/>
    <n v="0.91659017989461311"/>
    <n v="12266"/>
    <n v="402.95"/>
    <n v="3.2850970161421814E-2"/>
    <n v="39"/>
    <n v="-9.0999999999985448"/>
  </r>
  <r>
    <x v="961"/>
    <x v="395"/>
    <s v="B0962"/>
    <x v="7"/>
    <n v="25022"/>
    <n v="19.5"/>
    <n v="36"/>
    <x v="0"/>
    <x v="4"/>
    <x v="0"/>
    <n v="71574"/>
    <s v="RENT"/>
    <n v="0.42"/>
    <n v="0.5"/>
    <n v="29901.29"/>
    <n v="0"/>
    <n v="0.83682008368200833"/>
    <n v="5964.5"/>
    <n v="695.05555555555554"/>
    <n v="0.11653207403060702"/>
    <n v="29"/>
    <n v="-19.5"/>
  </r>
  <r>
    <x v="962"/>
    <x v="420"/>
    <s v="B0963"/>
    <x v="9"/>
    <n v="6542"/>
    <n v="17.399999999999999"/>
    <n v="36"/>
    <x v="3"/>
    <x v="4"/>
    <x v="4"/>
    <n v="148494"/>
    <s v="RENT"/>
    <n v="0.39"/>
    <n v="0.86"/>
    <n v="723.02"/>
    <n v="1622.45"/>
    <n v="9.0481591103980534"/>
    <n v="12374.5"/>
    <n v="181.72222222222223"/>
    <n v="1.4685217360072911E-2"/>
    <n v="33"/>
    <n v="-17.399999999999636"/>
  </r>
  <r>
    <x v="963"/>
    <x v="647"/>
    <s v="B0964"/>
    <x v="1"/>
    <n v="26476"/>
    <n v="22.9"/>
    <n v="36"/>
    <x v="0"/>
    <x v="1"/>
    <x v="1"/>
    <n v="61417"/>
    <s v="OWN"/>
    <n v="0.31"/>
    <n v="0.53"/>
    <n v="32539"/>
    <n v="0"/>
    <n v="0.81366975014597864"/>
    <n v="5118.083333333333"/>
    <n v="735.44444444444446"/>
    <n v="0.14369528523590103"/>
    <n v="31"/>
    <n v="-22.900000000001455"/>
  </r>
  <r>
    <x v="964"/>
    <x v="648"/>
    <s v="B0965"/>
    <x v="3"/>
    <n v="31784"/>
    <n v="21.9"/>
    <n v="36"/>
    <x v="1"/>
    <x v="4"/>
    <x v="4"/>
    <n v="118020"/>
    <s v="MORTGAGE"/>
    <n v="0.44"/>
    <n v="0.69"/>
    <n v="2122.0300000000002"/>
    <n v="0"/>
    <n v="14.978110582791006"/>
    <n v="9835"/>
    <n v="882.88888888888891"/>
    <n v="8.9770095464045643E-2"/>
    <n v="22"/>
    <n v="-21.900000000001455"/>
  </r>
  <r>
    <x v="965"/>
    <x v="649"/>
    <s v="B0966"/>
    <x v="9"/>
    <n v="23740"/>
    <n v="11.3"/>
    <n v="36"/>
    <x v="1"/>
    <x v="0"/>
    <x v="4"/>
    <n v="113639"/>
    <s v="MORTGAGE"/>
    <n v="0.24"/>
    <n v="0.81"/>
    <n v="1468.47"/>
    <n v="0"/>
    <n v="16.166486206732177"/>
    <n v="9469.9166666666661"/>
    <n v="659.44444444444446"/>
    <n v="6.9635717784680737E-2"/>
    <n v="33"/>
    <n v="-11.299999999999272"/>
  </r>
  <r>
    <x v="966"/>
    <x v="246"/>
    <s v="B0967"/>
    <x v="1"/>
    <n v="25817"/>
    <n v="10.5"/>
    <n v="60"/>
    <x v="0"/>
    <x v="0"/>
    <x v="3"/>
    <n v="95006"/>
    <s v="MORTGAGE"/>
    <n v="0.38"/>
    <n v="0.61"/>
    <n v="28527.78"/>
    <n v="0"/>
    <n v="0.9049775341789652"/>
    <n v="7917.166666666667"/>
    <n v="430.28333333333336"/>
    <n v="5.4348146432856875E-2"/>
    <n v="40"/>
    <n v="-10.5"/>
  </r>
  <r>
    <x v="967"/>
    <x v="346"/>
    <s v="B0968"/>
    <x v="7"/>
    <n v="17052"/>
    <n v="24.6"/>
    <n v="36"/>
    <x v="1"/>
    <x v="4"/>
    <x v="0"/>
    <n v="124881"/>
    <s v="RENT"/>
    <n v="0.5"/>
    <n v="0.54"/>
    <n v="6524.2"/>
    <n v="0"/>
    <n v="2.6136537813065206"/>
    <n v="10406.75"/>
    <n v="473.66666666666669"/>
    <n v="4.5515330594726178E-2"/>
    <n v="43"/>
    <n v="-24.599999999998545"/>
  </r>
  <r>
    <x v="968"/>
    <x v="551"/>
    <s v="B0969"/>
    <x v="7"/>
    <n v="36153"/>
    <n v="15.5"/>
    <n v="36"/>
    <x v="1"/>
    <x v="0"/>
    <x v="3"/>
    <n v="141862"/>
    <s v="RENT"/>
    <n v="0.23"/>
    <n v="0.85"/>
    <n v="6981.3"/>
    <n v="0"/>
    <n v="5.1785484078896475"/>
    <n v="11821.833333333334"/>
    <n v="1004.25"/>
    <n v="8.4948753013491987E-2"/>
    <n v="47"/>
    <n v="-15.5"/>
  </r>
  <r>
    <x v="969"/>
    <x v="93"/>
    <s v="B0970"/>
    <x v="6"/>
    <n v="1671"/>
    <n v="23.1"/>
    <n v="36"/>
    <x v="1"/>
    <x v="0"/>
    <x v="0"/>
    <n v="69454"/>
    <s v="RENT"/>
    <n v="0.37"/>
    <n v="0.78"/>
    <n v="682.33"/>
    <n v="0"/>
    <n v="2.4489616461243093"/>
    <n v="5787.833333333333"/>
    <n v="46.416666666666664"/>
    <n v="8.0196964897630094E-3"/>
    <n v="29"/>
    <n v="-23.099999999999909"/>
  </r>
  <r>
    <x v="970"/>
    <x v="391"/>
    <s v="B0971"/>
    <x v="3"/>
    <n v="1163"/>
    <n v="8.3000000000000007"/>
    <n v="36"/>
    <x v="0"/>
    <x v="6"/>
    <x v="4"/>
    <n v="31587"/>
    <s v="RENT"/>
    <n v="0.44"/>
    <n v="0.94"/>
    <n v="1259.53"/>
    <n v="0"/>
    <n v="0.92336030106468292"/>
    <n v="2632.25"/>
    <n v="32.305555555555557"/>
    <n v="1.22729815008284E-2"/>
    <n v="25"/>
    <n v="-8.2999999999999545"/>
  </r>
  <r>
    <x v="971"/>
    <x v="650"/>
    <s v="B0972"/>
    <x v="4"/>
    <n v="5795"/>
    <n v="17.899999999999999"/>
    <n v="36"/>
    <x v="0"/>
    <x v="0"/>
    <x v="4"/>
    <n v="138107"/>
    <s v="RENT"/>
    <n v="0.47"/>
    <n v="0.65"/>
    <n v="6832.3"/>
    <n v="0"/>
    <n v="0.84817704140626138"/>
    <n v="11508.916666666666"/>
    <n v="160.97222222222223"/>
    <n v="1.3986739750097147E-2"/>
    <n v="26"/>
    <n v="-17.899999999999636"/>
  </r>
  <r>
    <x v="972"/>
    <x v="63"/>
    <s v="B0973"/>
    <x v="5"/>
    <n v="11634"/>
    <n v="21.2"/>
    <n v="36"/>
    <x v="0"/>
    <x v="1"/>
    <x v="0"/>
    <n v="145584"/>
    <s v="OWN"/>
    <n v="0.39"/>
    <n v="0.53"/>
    <n v="14100.41"/>
    <n v="0"/>
    <n v="0.82508239122124816"/>
    <n v="12132"/>
    <n v="323.16666666666669"/>
    <n v="2.6637542587097485E-2"/>
    <n v="21"/>
    <n v="-21.200000000000728"/>
  </r>
  <r>
    <x v="973"/>
    <x v="651"/>
    <s v="B0974"/>
    <x v="2"/>
    <n v="5798"/>
    <n v="23.9"/>
    <n v="36"/>
    <x v="1"/>
    <x v="6"/>
    <x v="4"/>
    <n v="84710"/>
    <s v="RENT"/>
    <n v="0.21"/>
    <n v="0.83"/>
    <n v="1416.33"/>
    <n v="0"/>
    <n v="4.093678733063622"/>
    <n v="7059.166666666667"/>
    <n v="161.05555555555554"/>
    <n v="2.2815094636603309E-2"/>
    <n v="25"/>
    <n v="-23.899999999999636"/>
  </r>
  <r>
    <x v="974"/>
    <x v="225"/>
    <s v="B0975"/>
    <x v="2"/>
    <n v="23420"/>
    <n v="11.7"/>
    <n v="36"/>
    <x v="1"/>
    <x v="5"/>
    <x v="4"/>
    <n v="116567"/>
    <s v="MORTGAGE"/>
    <n v="0.23"/>
    <n v="0.73"/>
    <n v="5945.15"/>
    <n v="0"/>
    <n v="3.9393455169339715"/>
    <n v="9713.9166666666661"/>
    <n v="650.55555555555554"/>
    <n v="6.6971498508726024E-2"/>
    <n v="28"/>
    <n v="-11.700000000000728"/>
  </r>
  <r>
    <x v="975"/>
    <x v="76"/>
    <s v="B0976"/>
    <x v="7"/>
    <n v="30300"/>
    <n v="19.5"/>
    <n v="36"/>
    <x v="0"/>
    <x v="4"/>
    <x v="1"/>
    <n v="121748"/>
    <s v="RENT"/>
    <n v="0.11"/>
    <n v="0.6"/>
    <n v="36208.5"/>
    <n v="0"/>
    <n v="0.83682008368200833"/>
    <n v="10145.666666666666"/>
    <n v="841.66666666666663"/>
    <n v="8.2958241613825284E-2"/>
    <n v="36"/>
    <n v="-19.5"/>
  </r>
  <r>
    <x v="976"/>
    <x v="379"/>
    <s v="B0977"/>
    <x v="2"/>
    <n v="25345"/>
    <n v="15.8"/>
    <n v="36"/>
    <x v="3"/>
    <x v="0"/>
    <x v="3"/>
    <n v="105886"/>
    <s v="OWN"/>
    <n v="0.4"/>
    <n v="0.85"/>
    <n v="6434.2"/>
    <n v="4640.18"/>
    <n v="3.9391066488452333"/>
    <n v="8823.8333333333339"/>
    <n v="704.02777777777783"/>
    <n v="7.9787066593632147E-2"/>
    <n v="33"/>
    <n v="-15.799999999999272"/>
  </r>
  <r>
    <x v="977"/>
    <x v="652"/>
    <s v="B0978"/>
    <x v="7"/>
    <n v="11749"/>
    <n v="6.2"/>
    <n v="60"/>
    <x v="0"/>
    <x v="1"/>
    <x v="3"/>
    <n v="48816"/>
    <s v="MORTGAGE"/>
    <n v="0.12"/>
    <n v="0.59"/>
    <n v="12477.44"/>
    <n v="0"/>
    <n v="0.94161943475584731"/>
    <n v="4068"/>
    <n v="195.81666666666666"/>
    <n v="4.8135857096034088E-2"/>
    <n v="35"/>
    <n v="-6.2000000000007276"/>
  </r>
  <r>
    <x v="978"/>
    <x v="653"/>
    <s v="B0979"/>
    <x v="5"/>
    <n v="39595"/>
    <n v="18.8"/>
    <n v="60"/>
    <x v="3"/>
    <x v="5"/>
    <x v="3"/>
    <n v="115824"/>
    <s v="OWN"/>
    <n v="0.45"/>
    <n v="0.62"/>
    <n v="12429.24"/>
    <n v="11066.94"/>
    <n v="3.1856332326031196"/>
    <n v="9652"/>
    <n v="659.91666666666663"/>
    <n v="6.8370976654234E-2"/>
    <n v="54"/>
    <n v="-18.80000000000291"/>
  </r>
  <r>
    <x v="979"/>
    <x v="220"/>
    <s v="B0980"/>
    <x v="7"/>
    <n v="26121"/>
    <n v="18.8"/>
    <n v="60"/>
    <x v="4"/>
    <x v="1"/>
    <x v="2"/>
    <n v="59432"/>
    <s v="MORTGAGE"/>
    <n v="0.15"/>
    <n v="0.54"/>
    <n v="0"/>
    <n v="0"/>
    <n v="0"/>
    <n v="4952.666666666667"/>
    <n v="435.35"/>
    <n v="8.7902140261138781E-2"/>
    <n v="52"/>
    <n v="-18.799999999999272"/>
  </r>
  <r>
    <x v="980"/>
    <x v="400"/>
    <s v="B0981"/>
    <x v="6"/>
    <n v="38487"/>
    <n v="23.6"/>
    <n v="60"/>
    <x v="3"/>
    <x v="0"/>
    <x v="1"/>
    <n v="139758"/>
    <s v="RENT"/>
    <n v="0.17"/>
    <n v="0.68"/>
    <n v="7006.59"/>
    <n v="17357.919999999998"/>
    <n v="5.4929716167208298"/>
    <n v="11646.5"/>
    <n v="641.45000000000005"/>
    <n v="5.5076632464688968E-2"/>
    <n v="32"/>
    <n v="-23.599999999998545"/>
  </r>
  <r>
    <x v="981"/>
    <x v="654"/>
    <s v="B0982"/>
    <x v="4"/>
    <n v="29411"/>
    <n v="14.9"/>
    <n v="36"/>
    <x v="1"/>
    <x v="2"/>
    <x v="3"/>
    <n v="78617"/>
    <s v="OWN"/>
    <n v="0.28999999999999998"/>
    <n v="0.69"/>
    <n v="3079.75"/>
    <n v="0"/>
    <n v="9.5498011202207973"/>
    <n v="6551.416666666667"/>
    <n v="816.97222222222217"/>
    <n v="0.12470161245871332"/>
    <n v="32"/>
    <n v="-14.900000000001455"/>
  </r>
  <r>
    <x v="982"/>
    <x v="503"/>
    <s v="B0983"/>
    <x v="0"/>
    <n v="34361"/>
    <n v="9.6"/>
    <n v="60"/>
    <x v="0"/>
    <x v="0"/>
    <x v="3"/>
    <n v="102373"/>
    <s v="MORTGAGE"/>
    <n v="0.4"/>
    <n v="0.73"/>
    <n v="37659.660000000003"/>
    <n v="0"/>
    <n v="0.9124086622130948"/>
    <n v="8531.0833333333339"/>
    <n v="572.68333333333328"/>
    <n v="6.7129028161722323E-2"/>
    <n v="39"/>
    <n v="-9.5999999999985448"/>
  </r>
  <r>
    <x v="983"/>
    <x v="73"/>
    <s v="B0984"/>
    <x v="8"/>
    <n v="22223"/>
    <n v="5.9"/>
    <n v="60"/>
    <x v="0"/>
    <x v="4"/>
    <x v="1"/>
    <n v="64217"/>
    <s v="RENT"/>
    <n v="0.16"/>
    <n v="0.82"/>
    <n v="23534.16"/>
    <n v="0"/>
    <n v="0.94428694289492376"/>
    <n v="5351.416666666667"/>
    <n v="370.38333333333333"/>
    <n v="6.9212202376317797E-2"/>
    <n v="39"/>
    <n v="-5.9000000000014552"/>
  </r>
  <r>
    <x v="984"/>
    <x v="655"/>
    <s v="B0985"/>
    <x v="4"/>
    <n v="8394"/>
    <n v="13.3"/>
    <n v="36"/>
    <x v="1"/>
    <x v="4"/>
    <x v="4"/>
    <n v="50884"/>
    <s v="MORTGAGE"/>
    <n v="0.28000000000000003"/>
    <n v="0.91"/>
    <n v="2520.1"/>
    <n v="0"/>
    <n v="3.3308202055473992"/>
    <n v="4240.333333333333"/>
    <n v="233.16666666666666"/>
    <n v="5.4987815423315781E-2"/>
    <n v="38"/>
    <n v="-13.299999999999272"/>
  </r>
  <r>
    <x v="985"/>
    <x v="656"/>
    <s v="B0986"/>
    <x v="4"/>
    <n v="15056"/>
    <n v="11"/>
    <n v="60"/>
    <x v="0"/>
    <x v="0"/>
    <x v="3"/>
    <n v="35454"/>
    <s v="OWN"/>
    <n v="0.28999999999999998"/>
    <n v="0.56000000000000005"/>
    <n v="16712.16"/>
    <n v="0"/>
    <n v="0.90090090090090091"/>
    <n v="2954.5"/>
    <n v="250.93333333333334"/>
    <n v="8.4932588706492923E-2"/>
    <n v="48"/>
    <n v="-11"/>
  </r>
  <r>
    <x v="986"/>
    <x v="657"/>
    <s v="B0987"/>
    <x v="9"/>
    <n v="29380"/>
    <n v="20.2"/>
    <n v="60"/>
    <x v="0"/>
    <x v="5"/>
    <x v="4"/>
    <n v="104960"/>
    <s v="OWN"/>
    <n v="0.18"/>
    <n v="0.52"/>
    <n v="35314.76"/>
    <n v="0"/>
    <n v="0.83194675540765384"/>
    <n v="8746.6666666666661"/>
    <n v="489.66666666666669"/>
    <n v="5.5983231707317081E-2"/>
    <n v="40"/>
    <n v="-20.200000000000728"/>
  </r>
  <r>
    <x v="987"/>
    <x v="533"/>
    <s v="B0988"/>
    <x v="3"/>
    <n v="27035"/>
    <n v="12.1"/>
    <n v="36"/>
    <x v="1"/>
    <x v="1"/>
    <x v="3"/>
    <n v="132421"/>
    <s v="OWN"/>
    <n v="0.15"/>
    <n v="0.51"/>
    <n v="5329.68"/>
    <n v="0"/>
    <n v="5.0725371879737615"/>
    <n v="11035.083333333334"/>
    <n v="750.97222222222217"/>
    <n v="6.8053153704221131E-2"/>
    <n v="56"/>
    <n v="-12.099999999998545"/>
  </r>
  <r>
    <x v="988"/>
    <x v="507"/>
    <s v="B0989"/>
    <x v="3"/>
    <n v="31620"/>
    <n v="24"/>
    <n v="36"/>
    <x v="0"/>
    <x v="6"/>
    <x v="0"/>
    <n v="137173"/>
    <s v="OWN"/>
    <n v="0.43"/>
    <n v="0.56000000000000005"/>
    <n v="39208.800000000003"/>
    <n v="0"/>
    <n v="0.80645161290322576"/>
    <n v="11431.083333333334"/>
    <n v="878.33333333333337"/>
    <n v="7.6837278473168916E-2"/>
    <n v="34"/>
    <n v="-24"/>
  </r>
  <r>
    <x v="989"/>
    <x v="132"/>
    <s v="B0990"/>
    <x v="1"/>
    <n v="20877"/>
    <n v="24.2"/>
    <n v="36"/>
    <x v="3"/>
    <x v="6"/>
    <x v="2"/>
    <n v="73618"/>
    <s v="RENT"/>
    <n v="0.3"/>
    <n v="0.8"/>
    <n v="4859.07"/>
    <n v="9308.75"/>
    <n v="4.296501182325013"/>
    <n v="6134.833333333333"/>
    <n v="579.91666666666663"/>
    <n v="9.4528512048683747E-2"/>
    <n v="41"/>
    <n v="-24.200000000000728"/>
  </r>
  <r>
    <x v="990"/>
    <x v="373"/>
    <s v="B0991"/>
    <x v="8"/>
    <n v="31911"/>
    <n v="17.399999999999999"/>
    <n v="60"/>
    <x v="1"/>
    <x v="5"/>
    <x v="3"/>
    <n v="113948"/>
    <s v="MORTGAGE"/>
    <n v="0.11"/>
    <n v="0.83"/>
    <n v="10885.67"/>
    <n v="0"/>
    <n v="2.9314686188355883"/>
    <n v="9495.6666666666661"/>
    <n v="531.85"/>
    <n v="5.6009758837364421E-2"/>
    <n v="55"/>
    <n v="-17.400000000001455"/>
  </r>
  <r>
    <x v="991"/>
    <x v="658"/>
    <s v="B0992"/>
    <x v="5"/>
    <n v="33784"/>
    <n v="23.6"/>
    <n v="60"/>
    <x v="1"/>
    <x v="1"/>
    <x v="0"/>
    <n v="92671"/>
    <s v="RENT"/>
    <n v="0.42"/>
    <n v="0.85"/>
    <n v="9201.2900000000009"/>
    <n v="0"/>
    <n v="3.6716590825851587"/>
    <n v="7722.583333333333"/>
    <n v="563.06666666666672"/>
    <n v="7.2911698373817058E-2"/>
    <n v="36"/>
    <n v="-23.599999999998545"/>
  </r>
  <r>
    <x v="992"/>
    <x v="93"/>
    <s v="B0993"/>
    <x v="0"/>
    <n v="4191"/>
    <n v="20.2"/>
    <n v="36"/>
    <x v="1"/>
    <x v="0"/>
    <x v="1"/>
    <n v="77111"/>
    <s v="OWN"/>
    <n v="0.49"/>
    <n v="0.61"/>
    <n v="1379.36"/>
    <n v="0"/>
    <n v="3.0383656188377222"/>
    <n v="6425.916666666667"/>
    <n v="116.41666666666667"/>
    <n v="1.8116740802220175E-2"/>
    <n v="29"/>
    <n v="-20.199999999999818"/>
  </r>
  <r>
    <x v="993"/>
    <x v="451"/>
    <s v="B0994"/>
    <x v="0"/>
    <n v="34160"/>
    <n v="15.9"/>
    <n v="36"/>
    <x v="3"/>
    <x v="5"/>
    <x v="0"/>
    <n v="69613"/>
    <s v="MORTGAGE"/>
    <n v="0.34"/>
    <n v="0.64"/>
    <n v="8992.9599999999991"/>
    <n v="10741.33"/>
    <n v="3.7985268476675094"/>
    <n v="5801.083333333333"/>
    <n v="948.88888888888891"/>
    <n v="0.16357098051609137"/>
    <n v="53"/>
    <n v="-15.900000000001455"/>
  </r>
  <r>
    <x v="994"/>
    <x v="254"/>
    <s v="B0995"/>
    <x v="3"/>
    <n v="26000"/>
    <n v="8.6"/>
    <n v="60"/>
    <x v="1"/>
    <x v="0"/>
    <x v="1"/>
    <n v="115678"/>
    <s v="OWN"/>
    <n v="0.3"/>
    <n v="0.72"/>
    <n v="9955.6200000000008"/>
    <n v="0"/>
    <n v="2.6115902374739091"/>
    <n v="9639.8333333333339"/>
    <n v="433.33333333333331"/>
    <n v="4.4952367779525923E-2"/>
    <n v="28"/>
    <n v="-8.5999999999985448"/>
  </r>
  <r>
    <x v="995"/>
    <x v="220"/>
    <s v="B0996"/>
    <x v="4"/>
    <n v="4631"/>
    <n v="14.2"/>
    <n v="36"/>
    <x v="1"/>
    <x v="4"/>
    <x v="3"/>
    <n v="132928"/>
    <s v="RENT"/>
    <n v="0.45"/>
    <n v="0.53"/>
    <n v="1702.69"/>
    <n v="0"/>
    <n v="2.7198139414690869"/>
    <n v="11077.333333333334"/>
    <n v="128.63888888888889"/>
    <n v="1.1612802920879472E-2"/>
    <n v="52"/>
    <n v="-14.199999999999818"/>
  </r>
  <r>
    <x v="996"/>
    <x v="659"/>
    <s v="B0997"/>
    <x v="6"/>
    <n v="7172"/>
    <n v="16.2"/>
    <n v="60"/>
    <x v="0"/>
    <x v="4"/>
    <x v="1"/>
    <n v="89993"/>
    <s v="RENT"/>
    <n v="0.48"/>
    <n v="0.78"/>
    <n v="8333.86"/>
    <n v="0"/>
    <n v="0.86058561098938546"/>
    <n v="7499.416666666667"/>
    <n v="119.53333333333333"/>
    <n v="1.5939017479137264E-2"/>
    <n v="55"/>
    <n v="-16.199999999999818"/>
  </r>
  <r>
    <x v="997"/>
    <x v="83"/>
    <s v="B0998"/>
    <x v="1"/>
    <n v="24561"/>
    <n v="22.3"/>
    <n v="36"/>
    <x v="3"/>
    <x v="4"/>
    <x v="0"/>
    <n v="38848"/>
    <s v="RENT"/>
    <n v="0.4"/>
    <n v="0.94"/>
    <n v="6392.17"/>
    <n v="9431.07"/>
    <n v="3.8423571338058906"/>
    <n v="3237.3333333333335"/>
    <n v="682.25"/>
    <n v="0.21074443986820426"/>
    <n v="55"/>
    <n v="-22.299999999999272"/>
  </r>
  <r>
    <x v="998"/>
    <x v="391"/>
    <s v="B0999"/>
    <x v="7"/>
    <n v="25817"/>
    <n v="14.6"/>
    <n v="36"/>
    <x v="1"/>
    <x v="5"/>
    <x v="2"/>
    <n v="144853"/>
    <s v="MORTGAGE"/>
    <n v="0.28000000000000003"/>
    <n v="0.66"/>
    <n v="9178.11"/>
    <n v="0"/>
    <n v="2.8128884922930752"/>
    <n v="12071.083333333334"/>
    <n v="717.13888888888891"/>
    <n v="5.9409654385250331E-2"/>
    <n v="25"/>
    <n v="-14.599999999998545"/>
  </r>
  <r>
    <x v="999"/>
    <x v="440"/>
    <s v="B1000"/>
    <x v="1"/>
    <n v="21281"/>
    <n v="23"/>
    <n v="60"/>
    <x v="0"/>
    <x v="2"/>
    <x v="4"/>
    <n v="108672"/>
    <s v="MORTGAGE"/>
    <n v="0.34"/>
    <n v="0.84"/>
    <n v="26175.63"/>
    <n v="0"/>
    <n v="0.81300813008130079"/>
    <n v="9056"/>
    <n v="354.68333333333334"/>
    <n v="3.9165562426383985E-2"/>
    <n v="55"/>
    <n v="-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E19:F30" firstHeaderRow="1" firstDataRow="1" firstDataCol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7"/>
        <item x="8"/>
        <item x="5"/>
        <item x="6"/>
        <item x="3"/>
        <item x="4"/>
        <item x="2"/>
        <item x="0"/>
        <item x="1"/>
        <item x="9"/>
        <item t="default"/>
      </items>
    </pivotField>
    <pivotField dataField="1" numFmtId="1" showAll="0"/>
    <pivotField numFmtId="164" showAll="0"/>
    <pivotField numFmtId="1" showAll="0"/>
    <pivotField showAll="0">
      <items count="6">
        <item x="3"/>
        <item x="1"/>
        <item x="0"/>
        <item x="4"/>
        <item x="2"/>
        <item t="default"/>
      </items>
    </pivotField>
    <pivotField showAll="0">
      <items count="8">
        <item x="0"/>
        <item x="4"/>
        <item x="5"/>
        <item x="1"/>
        <item x="6"/>
        <item x="2"/>
        <item x="3"/>
        <item t="default"/>
      </items>
    </pivotField>
    <pivotField showAll="0">
      <items count="6">
        <item x="1"/>
        <item x="4"/>
        <item x="2"/>
        <item x="3"/>
        <item x="0"/>
        <item t="default"/>
      </items>
    </pivotField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Loan Amoun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19:C32" firstHeaderRow="0" firstDataRow="1" firstDataCol="1"/>
  <pivotFields count="22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" showAll="0"/>
    <pivotField numFmtId="164" showAll="0"/>
    <pivotField numFmtId="1" showAll="0"/>
    <pivotField showAll="0">
      <items count="6">
        <item x="3"/>
        <item x="1"/>
        <item x="0"/>
        <item x="4"/>
        <item x="2"/>
        <item t="default"/>
      </items>
    </pivotField>
    <pivotField showAll="0">
      <items count="8">
        <item x="0"/>
        <item x="4"/>
        <item x="5"/>
        <item x="1"/>
        <item x="6"/>
        <item x="2"/>
        <item x="3"/>
        <item t="default"/>
      </items>
    </pivotField>
    <pivotField showAll="0">
      <items count="6">
        <item x="1"/>
        <item x="4"/>
        <item x="2"/>
        <item x="3"/>
        <item x="0"/>
        <item t="default"/>
      </items>
    </pivotField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Amount" fld="4" baseField="0" baseItem="0"/>
    <dataField name="Count of Loan ID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3:K9" firstHeaderRow="0" firstDataRow="1" firstDataCol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" showAll="0"/>
    <pivotField numFmtId="164" showAll="0"/>
    <pivotField numFmtId="1" showAll="0"/>
    <pivotField showAll="0">
      <items count="6">
        <item x="3"/>
        <item x="1"/>
        <item x="0"/>
        <item x="4"/>
        <item x="2"/>
        <item t="default"/>
      </items>
    </pivotField>
    <pivotField dataField="1" showAll="0">
      <items count="8">
        <item x="0"/>
        <item x="4"/>
        <item x="5"/>
        <item x="1"/>
        <item x="6"/>
        <item x="2"/>
        <item x="3"/>
        <item t="default"/>
      </items>
    </pivotField>
    <pivotField axis="axisRow" showAll="0">
      <items count="6">
        <item x="1"/>
        <item x="4"/>
        <item x="2"/>
        <item x="3"/>
        <item x="0"/>
        <item t="default"/>
      </items>
    </pivotField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Amount" fld="4" baseField="0" baseItem="0"/>
    <dataField name="Count of Loan Gra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5">
  <location ref="E3:G11" firstHeaderRow="0" firstDataRow="1" firstDataCol="1"/>
  <pivotFields count="22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" showAll="0"/>
    <pivotField numFmtId="164" showAll="0"/>
    <pivotField numFmtId="1" showAll="0"/>
    <pivotField showAll="0">
      <items count="6">
        <item x="3"/>
        <item x="1"/>
        <item x="0"/>
        <item x="4"/>
        <item x="2"/>
        <item t="default"/>
      </items>
    </pivotField>
    <pivotField axis="axisRow" showAll="0">
      <items count="8">
        <item x="0"/>
        <item x="4"/>
        <item x="5"/>
        <item x="1"/>
        <item x="6"/>
        <item x="2"/>
        <item x="3"/>
        <item t="default"/>
      </items>
    </pivotField>
    <pivotField showAll="0"/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Amount" fld="4" baseField="0" baseItem="0"/>
    <dataField name="Count of Loan ID" fld="0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3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3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3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3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3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3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3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3" format="27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43" format="28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43" format="29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43" format="30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43" format="3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43" format="32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43" format="33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9" firstHeaderRow="0" firstDataRow="1" firstDataCol="1"/>
  <pivotFields count="22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numFmtId="1" showAll="0"/>
    <pivotField numFmtId="164" showAll="0"/>
    <pivotField numFmtId="1"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numFmtId="1" showAll="0"/>
    <pivotField showAll="0"/>
    <pivotField numFmtId="2" showAll="0"/>
    <pivotField numFmtId="2" showAll="0"/>
    <pivotField numFmtId="2" showAll="0"/>
    <pivotField numFmtId="1" showAll="0"/>
    <pivotField numFmtId="2" showAll="0"/>
    <pivotField numFmtId="2" showAll="0"/>
    <pivotField numFmtId="2" showAll="0"/>
    <pivotField numFmtId="2" showAll="0"/>
    <pivotField numFmtId="1" showAll="0"/>
    <pivotField numFmtId="2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 Amount" fld="4" baseField="0" baseItem="0"/>
    <dataField name="Count of Loa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V1001" totalsRowShown="0">
  <autoFilter ref="A1:V1001"/>
  <tableColumns count="22">
    <tableColumn id="1" name="Loan ID"/>
    <tableColumn id="2" name="Issue Date" dataDxfId="14"/>
    <tableColumn id="3" name="Borrower ID"/>
    <tableColumn id="4" name="State"/>
    <tableColumn id="5" name="Loan Amount" dataDxfId="13"/>
    <tableColumn id="6" name="Interest Rate" dataDxfId="12"/>
    <tableColumn id="7" name="Term (Months)" dataDxfId="11"/>
    <tableColumn id="8" name="Loan Status"/>
    <tableColumn id="9" name="Loan Grade"/>
    <tableColumn id="10" name="Loan Intent"/>
    <tableColumn id="11" name="Annual Income" dataDxfId="10"/>
    <tableColumn id="12" name="Home Ownership"/>
    <tableColumn id="13" name="DTI" dataDxfId="9"/>
    <tableColumn id="14" name="LTV" dataDxfId="8"/>
    <tableColumn id="15" name="Total Payments Received" dataDxfId="7"/>
    <tableColumn id="16" name="Recovery Amount" dataDxfId="6"/>
    <tableColumn id="17" name=" (LTV) ratio." dataDxfId="5"/>
    <tableColumn id="18" name="monthy Income" dataDxfId="4">
      <calculatedColumnFormula>Table1[[#This Row],[Annual Income]]/12</calculatedColumnFormula>
    </tableColumn>
    <tableColumn id="19" name="Monthly Debt Payment" dataDxfId="3">
      <calculatedColumnFormula>E2/G2</calculatedColumnFormula>
    </tableColumn>
    <tableColumn id="20" name="(DTI) ratio." dataDxfId="2">
      <calculatedColumnFormula>Table1[[#This Row],[Monthly Debt Payment]]/Table1[[#This Row],[monthy Income]]</calculatedColumnFormula>
    </tableColumn>
    <tableColumn id="21" name="the age of the loan" dataDxfId="1">
      <calculatedColumnFormula>DATEDIF(B2, TODAY(), "m")</calculatedColumnFormula>
    </tableColumn>
    <tableColumn id="22" name="Profit/Loss for each loan." dataDxfId="0">
      <calculatedColumnFormula>(E2-F2)-E2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opLeftCell="T1" workbookViewId="0">
      <selection activeCell="Y8" sqref="Y8"/>
    </sheetView>
  </sheetViews>
  <sheetFormatPr defaultRowHeight="14.4" x14ac:dyDescent="0.3"/>
  <cols>
    <col min="1" max="1" width="9.21875" customWidth="1"/>
    <col min="2" max="2" width="11.44140625" style="1" customWidth="1"/>
    <col min="3" max="3" width="12.88671875" customWidth="1"/>
    <col min="4" max="4" width="7.21875" customWidth="1"/>
    <col min="5" max="5" width="14.33203125" style="4" customWidth="1"/>
    <col min="6" max="6" width="13.5546875" style="3" customWidth="1"/>
    <col min="7" max="7" width="15.5546875" style="4" customWidth="1"/>
    <col min="8" max="8" width="16" bestFit="1" customWidth="1"/>
    <col min="9" max="9" width="12.44140625" customWidth="1"/>
    <col min="10" max="10" width="17.21875" bestFit="1" customWidth="1"/>
    <col min="11" max="11" width="15.6640625" style="4" customWidth="1"/>
    <col min="12" max="12" width="17.33203125" customWidth="1"/>
    <col min="13" max="13" width="5.6640625" style="2" customWidth="1"/>
    <col min="14" max="14" width="6" style="2" customWidth="1"/>
    <col min="15" max="15" width="23.88671875" style="2" customWidth="1"/>
    <col min="16" max="16" width="18" style="4" customWidth="1"/>
    <col min="17" max="17" width="13" bestFit="1" customWidth="1"/>
    <col min="18" max="18" width="16.77734375" bestFit="1" customWidth="1"/>
    <col min="19" max="19" width="23.109375" bestFit="1" customWidth="1"/>
    <col min="20" max="20" width="12.21875" bestFit="1" customWidth="1"/>
    <col min="21" max="21" width="19.109375" style="4" bestFit="1" customWidth="1"/>
    <col min="22" max="22" width="24.6640625" bestFit="1" customWidth="1"/>
  </cols>
  <sheetData>
    <row r="1" spans="1:22" x14ac:dyDescent="0.3">
      <c r="A1" t="s">
        <v>0</v>
      </c>
      <c r="B1" s="1" t="s">
        <v>1</v>
      </c>
      <c r="C1" t="s">
        <v>2</v>
      </c>
      <c r="D1" t="s">
        <v>3</v>
      </c>
      <c r="E1" s="4" t="s">
        <v>4</v>
      </c>
      <c r="F1" s="3" t="s">
        <v>5</v>
      </c>
      <c r="G1" s="4" t="s">
        <v>6</v>
      </c>
      <c r="H1" t="s">
        <v>7</v>
      </c>
      <c r="I1" t="s">
        <v>8</v>
      </c>
      <c r="J1" t="s">
        <v>9</v>
      </c>
      <c r="K1" s="4" t="s">
        <v>10</v>
      </c>
      <c r="L1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t="s">
        <v>2049</v>
      </c>
      <c r="R1" t="s">
        <v>2046</v>
      </c>
      <c r="S1" t="s">
        <v>2047</v>
      </c>
      <c r="T1" t="s">
        <v>2048</v>
      </c>
      <c r="U1" s="4" t="s">
        <v>2050</v>
      </c>
      <c r="V1" t="s">
        <v>2051</v>
      </c>
    </row>
    <row r="2" spans="1:22" x14ac:dyDescent="0.3">
      <c r="A2" t="s">
        <v>16</v>
      </c>
      <c r="B2" s="1">
        <v>45057</v>
      </c>
      <c r="C2" t="s">
        <v>17</v>
      </c>
      <c r="D2" t="s">
        <v>18</v>
      </c>
      <c r="E2" s="4">
        <v>23180</v>
      </c>
      <c r="F2" s="3">
        <v>10.1</v>
      </c>
      <c r="G2" s="4">
        <v>60</v>
      </c>
      <c r="H2" t="s">
        <v>19</v>
      </c>
      <c r="I2" t="s">
        <v>20</v>
      </c>
      <c r="J2" t="s">
        <v>21</v>
      </c>
      <c r="K2" s="4">
        <v>41676</v>
      </c>
      <c r="L2" t="s">
        <v>22</v>
      </c>
      <c r="M2" s="2">
        <v>0.24</v>
      </c>
      <c r="N2" s="2">
        <v>0.82</v>
      </c>
      <c r="O2" s="2">
        <v>25521.18</v>
      </c>
      <c r="P2" s="4">
        <v>0</v>
      </c>
      <c r="Q2" s="2">
        <v>0.90826521344232514</v>
      </c>
      <c r="R2" s="2">
        <f>Table1[[#This Row],[Annual Income]]/12</f>
        <v>3473</v>
      </c>
      <c r="S2" s="2">
        <f t="shared" ref="S2:S65" si="0">E2/G2</f>
        <v>386.33333333333331</v>
      </c>
      <c r="T2" s="2">
        <f>Table1[[#This Row],[Monthly Debt Payment]]/Table1[[#This Row],[monthy Income]]</f>
        <v>0.1112390824455322</v>
      </c>
      <c r="U2" s="4">
        <f ca="1">DATEDIF(B2, TODAY(), "m")</f>
        <v>28</v>
      </c>
      <c r="V2" s="2">
        <f>(E2-F2)-E2</f>
        <v>-10.099999999998545</v>
      </c>
    </row>
    <row r="3" spans="1:22" x14ac:dyDescent="0.3">
      <c r="A3" t="s">
        <v>23</v>
      </c>
      <c r="B3" s="1">
        <v>45241</v>
      </c>
      <c r="C3" t="s">
        <v>24</v>
      </c>
      <c r="D3" t="s">
        <v>25</v>
      </c>
      <c r="E3" s="4">
        <v>32896</v>
      </c>
      <c r="F3" s="3">
        <v>20.6</v>
      </c>
      <c r="G3" s="4">
        <v>36</v>
      </c>
      <c r="H3" t="s">
        <v>26</v>
      </c>
      <c r="I3" t="s">
        <v>27</v>
      </c>
      <c r="J3" t="s">
        <v>28</v>
      </c>
      <c r="K3" s="4">
        <v>34434</v>
      </c>
      <c r="L3" t="s">
        <v>29</v>
      </c>
      <c r="M3" s="2">
        <v>0.47</v>
      </c>
      <c r="N3" s="2">
        <v>0.59</v>
      </c>
      <c r="O3" s="2">
        <v>9222.59</v>
      </c>
      <c r="P3" s="4">
        <v>0</v>
      </c>
      <c r="Q3" s="2">
        <v>3.5668938985686234</v>
      </c>
      <c r="R3" s="2">
        <f>Table1[[#This Row],[Annual Income]]/12</f>
        <v>2869.5</v>
      </c>
      <c r="S3" s="2">
        <f t="shared" si="0"/>
        <v>913.77777777777783</v>
      </c>
      <c r="T3" s="2">
        <f>Table1[[#This Row],[Monthly Debt Payment]]/Table1[[#This Row],[monthy Income]]</f>
        <v>0.31844494782288824</v>
      </c>
      <c r="U3" s="4">
        <f t="shared" ref="U3:U65" ca="1" si="1">DATEDIF(B3, TODAY(), "m")</f>
        <v>22</v>
      </c>
      <c r="V3" s="2">
        <f t="shared" ref="V3:V65" si="2">(E3-F3)-E3</f>
        <v>-20.599999999998545</v>
      </c>
    </row>
    <row r="4" spans="1:22" x14ac:dyDescent="0.3">
      <c r="A4" t="s">
        <v>30</v>
      </c>
      <c r="B4" s="1">
        <v>44318</v>
      </c>
      <c r="C4" t="s">
        <v>31</v>
      </c>
      <c r="D4" t="s">
        <v>25</v>
      </c>
      <c r="E4" s="4">
        <v>13875</v>
      </c>
      <c r="F4" s="3">
        <v>21.5</v>
      </c>
      <c r="G4" s="4">
        <v>36</v>
      </c>
      <c r="H4" t="s">
        <v>26</v>
      </c>
      <c r="I4" t="s">
        <v>20</v>
      </c>
      <c r="J4" t="s">
        <v>32</v>
      </c>
      <c r="K4" s="4">
        <v>79810</v>
      </c>
      <c r="L4" t="s">
        <v>33</v>
      </c>
      <c r="M4" s="2">
        <v>0.33</v>
      </c>
      <c r="N4" s="2">
        <v>0.7</v>
      </c>
      <c r="O4" s="2">
        <v>2689.37</v>
      </c>
      <c r="P4" s="4">
        <v>0</v>
      </c>
      <c r="Q4" s="2">
        <v>5.1592008537315435</v>
      </c>
      <c r="R4" s="2">
        <f>Table1[[#This Row],[Annual Income]]/12</f>
        <v>6650.833333333333</v>
      </c>
      <c r="S4" s="2">
        <f t="shared" si="0"/>
        <v>385.41666666666669</v>
      </c>
      <c r="T4" s="2">
        <f>Table1[[#This Row],[Monthly Debt Payment]]/Table1[[#This Row],[monthy Income]]</f>
        <v>5.7950131562460851E-2</v>
      </c>
      <c r="U4" s="4">
        <f t="shared" ca="1" si="1"/>
        <v>52</v>
      </c>
      <c r="V4" s="2">
        <f t="shared" si="2"/>
        <v>-21.5</v>
      </c>
    </row>
    <row r="5" spans="1:22" x14ac:dyDescent="0.3">
      <c r="A5" t="s">
        <v>34</v>
      </c>
      <c r="B5" s="1">
        <v>44663</v>
      </c>
      <c r="C5" t="s">
        <v>35</v>
      </c>
      <c r="D5" t="s">
        <v>18</v>
      </c>
      <c r="E5" s="4">
        <v>2622</v>
      </c>
      <c r="F5" s="3">
        <v>14.9</v>
      </c>
      <c r="G5" s="4">
        <v>60</v>
      </c>
      <c r="H5" t="s">
        <v>19</v>
      </c>
      <c r="I5" t="s">
        <v>36</v>
      </c>
      <c r="J5" t="s">
        <v>37</v>
      </c>
      <c r="K5" s="4">
        <v>133361</v>
      </c>
      <c r="L5" t="s">
        <v>22</v>
      </c>
      <c r="M5" s="2">
        <v>0.17</v>
      </c>
      <c r="N5" s="2">
        <v>0.87</v>
      </c>
      <c r="O5" s="2">
        <v>3012.68</v>
      </c>
      <c r="P5" s="4">
        <v>0</v>
      </c>
      <c r="Q5" s="2">
        <v>0.87032144137445733</v>
      </c>
      <c r="R5" s="2">
        <f>Table1[[#This Row],[Annual Income]]/12</f>
        <v>11113.416666666666</v>
      </c>
      <c r="S5" s="2">
        <f t="shared" si="0"/>
        <v>43.7</v>
      </c>
      <c r="T5" s="2">
        <f>Table1[[#This Row],[Monthly Debt Payment]]/Table1[[#This Row],[monthy Income]]</f>
        <v>3.932184071805101E-3</v>
      </c>
      <c r="U5" s="4">
        <f t="shared" ca="1" si="1"/>
        <v>41</v>
      </c>
      <c r="V5" s="2">
        <f t="shared" si="2"/>
        <v>-14.900000000000091</v>
      </c>
    </row>
    <row r="6" spans="1:22" x14ac:dyDescent="0.3">
      <c r="A6" t="s">
        <v>38</v>
      </c>
      <c r="B6" s="1">
        <v>44527</v>
      </c>
      <c r="C6" t="s">
        <v>39</v>
      </c>
      <c r="D6" t="s">
        <v>40</v>
      </c>
      <c r="E6" s="4">
        <v>17725</v>
      </c>
      <c r="F6" s="3">
        <v>12.7</v>
      </c>
      <c r="G6" s="4">
        <v>36</v>
      </c>
      <c r="H6" t="s">
        <v>19</v>
      </c>
      <c r="I6" t="s">
        <v>41</v>
      </c>
      <c r="J6" t="s">
        <v>37</v>
      </c>
      <c r="K6" s="4">
        <v>148696</v>
      </c>
      <c r="L6" t="s">
        <v>22</v>
      </c>
      <c r="M6" s="2">
        <v>0.16</v>
      </c>
      <c r="N6" s="2">
        <v>0.79</v>
      </c>
      <c r="O6" s="2">
        <v>19976.080000000002</v>
      </c>
      <c r="P6" s="4">
        <v>0</v>
      </c>
      <c r="Q6" s="2">
        <v>0.88731122422417208</v>
      </c>
      <c r="R6" s="2">
        <f>Table1[[#This Row],[Annual Income]]/12</f>
        <v>12391.333333333334</v>
      </c>
      <c r="S6" s="2">
        <f t="shared" si="0"/>
        <v>492.36111111111109</v>
      </c>
      <c r="T6" s="2">
        <f>Table1[[#This Row],[Monthly Debt Payment]]/Table1[[#This Row],[monthy Income]]</f>
        <v>3.9734312512329402E-2</v>
      </c>
      <c r="U6" s="4">
        <f t="shared" ca="1" si="1"/>
        <v>45</v>
      </c>
      <c r="V6" s="2">
        <f t="shared" si="2"/>
        <v>-12.700000000000728</v>
      </c>
    </row>
    <row r="7" spans="1:22" x14ac:dyDescent="0.3">
      <c r="A7" t="s">
        <v>42</v>
      </c>
      <c r="B7" s="1">
        <v>44284</v>
      </c>
      <c r="C7" t="s">
        <v>43</v>
      </c>
      <c r="D7" t="s">
        <v>40</v>
      </c>
      <c r="E7" s="4">
        <v>16646</v>
      </c>
      <c r="F7" s="3">
        <v>14</v>
      </c>
      <c r="G7" s="4">
        <v>36</v>
      </c>
      <c r="H7" t="s">
        <v>19</v>
      </c>
      <c r="I7" t="s">
        <v>20</v>
      </c>
      <c r="J7" t="s">
        <v>37</v>
      </c>
      <c r="K7" s="4">
        <v>124636</v>
      </c>
      <c r="L7" t="s">
        <v>33</v>
      </c>
      <c r="M7" s="2">
        <v>0.33</v>
      </c>
      <c r="N7" s="2">
        <v>0.69</v>
      </c>
      <c r="O7" s="2">
        <v>18976.439999999999</v>
      </c>
      <c r="P7" s="4">
        <v>0</v>
      </c>
      <c r="Q7" s="2">
        <v>0.87719298245614041</v>
      </c>
      <c r="R7" s="2">
        <f>Table1[[#This Row],[Annual Income]]/12</f>
        <v>10386.333333333334</v>
      </c>
      <c r="S7" s="2">
        <f t="shared" si="0"/>
        <v>462.38888888888891</v>
      </c>
      <c r="T7" s="2">
        <f>Table1[[#This Row],[Monthly Debt Payment]]/Table1[[#This Row],[monthy Income]]</f>
        <v>4.4518972581490637E-2</v>
      </c>
      <c r="U7" s="4">
        <f t="shared" ca="1" si="1"/>
        <v>53</v>
      </c>
      <c r="V7" s="2">
        <f t="shared" si="2"/>
        <v>-14</v>
      </c>
    </row>
    <row r="8" spans="1:22" x14ac:dyDescent="0.3">
      <c r="A8" t="s">
        <v>44</v>
      </c>
      <c r="B8" s="1">
        <v>45068</v>
      </c>
      <c r="C8" t="s">
        <v>45</v>
      </c>
      <c r="D8" t="s">
        <v>46</v>
      </c>
      <c r="E8" s="4">
        <v>18029</v>
      </c>
      <c r="F8" s="3">
        <v>9.5</v>
      </c>
      <c r="G8" s="4">
        <v>60</v>
      </c>
      <c r="H8" t="s">
        <v>19</v>
      </c>
      <c r="I8" t="s">
        <v>27</v>
      </c>
      <c r="J8" t="s">
        <v>47</v>
      </c>
      <c r="K8" s="4">
        <v>34994</v>
      </c>
      <c r="L8" t="s">
        <v>22</v>
      </c>
      <c r="M8" s="2">
        <v>0.4</v>
      </c>
      <c r="N8" s="2">
        <v>0.8</v>
      </c>
      <c r="O8" s="2">
        <v>19741.759999999998</v>
      </c>
      <c r="P8" s="4">
        <v>0</v>
      </c>
      <c r="Q8" s="2">
        <v>0.91324177783541094</v>
      </c>
      <c r="R8" s="2">
        <f>Table1[[#This Row],[Annual Income]]/12</f>
        <v>2916.1666666666665</v>
      </c>
      <c r="S8" s="2">
        <f t="shared" si="0"/>
        <v>300.48333333333335</v>
      </c>
      <c r="T8" s="2">
        <f>Table1[[#This Row],[Monthly Debt Payment]]/Table1[[#This Row],[monthy Income]]</f>
        <v>0.10304052123221125</v>
      </c>
      <c r="U8" s="4">
        <f t="shared" ca="1" si="1"/>
        <v>27</v>
      </c>
      <c r="V8" s="2">
        <f t="shared" si="2"/>
        <v>-9.5</v>
      </c>
    </row>
    <row r="9" spans="1:22" x14ac:dyDescent="0.3">
      <c r="A9" t="s">
        <v>48</v>
      </c>
      <c r="B9" s="1">
        <v>44327</v>
      </c>
      <c r="C9" t="s">
        <v>49</v>
      </c>
      <c r="D9" t="s">
        <v>50</v>
      </c>
      <c r="E9" s="4">
        <v>30402</v>
      </c>
      <c r="F9" s="3">
        <v>22.8</v>
      </c>
      <c r="G9" s="4">
        <v>36</v>
      </c>
      <c r="H9" t="s">
        <v>26</v>
      </c>
      <c r="I9" t="s">
        <v>20</v>
      </c>
      <c r="J9" t="s">
        <v>21</v>
      </c>
      <c r="K9" s="4">
        <v>34234</v>
      </c>
      <c r="L9" t="s">
        <v>33</v>
      </c>
      <c r="M9" s="2">
        <v>0.41</v>
      </c>
      <c r="N9" s="2">
        <v>0.55000000000000004</v>
      </c>
      <c r="O9" s="2">
        <v>3813.31</v>
      </c>
      <c r="P9" s="4">
        <v>0</v>
      </c>
      <c r="Q9" s="2">
        <v>7.9726012309515877</v>
      </c>
      <c r="R9" s="2">
        <f>Table1[[#This Row],[Annual Income]]/12</f>
        <v>2852.8333333333335</v>
      </c>
      <c r="S9" s="2">
        <f t="shared" si="0"/>
        <v>844.5</v>
      </c>
      <c r="T9" s="2">
        <f>Table1[[#This Row],[Monthly Debt Payment]]/Table1[[#This Row],[monthy Income]]</f>
        <v>0.29602149909446746</v>
      </c>
      <c r="U9" s="4">
        <f t="shared" ca="1" si="1"/>
        <v>52</v>
      </c>
      <c r="V9" s="2">
        <f t="shared" si="2"/>
        <v>-22.799999999999272</v>
      </c>
    </row>
    <row r="10" spans="1:22" x14ac:dyDescent="0.3">
      <c r="A10" t="s">
        <v>51</v>
      </c>
      <c r="B10" s="1">
        <v>44966</v>
      </c>
      <c r="C10" t="s">
        <v>52</v>
      </c>
      <c r="D10" t="s">
        <v>53</v>
      </c>
      <c r="E10" s="4">
        <v>5263</v>
      </c>
      <c r="F10" s="3">
        <v>14</v>
      </c>
      <c r="G10" s="4">
        <v>36</v>
      </c>
      <c r="H10" t="s">
        <v>26</v>
      </c>
      <c r="I10" t="s">
        <v>27</v>
      </c>
      <c r="J10" t="s">
        <v>32</v>
      </c>
      <c r="K10" s="4">
        <v>99300</v>
      </c>
      <c r="L10" t="s">
        <v>33</v>
      </c>
      <c r="M10" s="2">
        <v>0.21</v>
      </c>
      <c r="N10" s="2">
        <v>0.68</v>
      </c>
      <c r="O10" s="2">
        <v>885.74</v>
      </c>
      <c r="P10" s="4">
        <v>0</v>
      </c>
      <c r="Q10" s="2">
        <v>5.9419242667148371</v>
      </c>
      <c r="R10" s="2">
        <f>Table1[[#This Row],[Annual Income]]/12</f>
        <v>8275</v>
      </c>
      <c r="S10" s="2">
        <f t="shared" si="0"/>
        <v>146.19444444444446</v>
      </c>
      <c r="T10" s="2">
        <f>Table1[[#This Row],[Monthly Debt Payment]]/Table1[[#This Row],[monthy Income]]</f>
        <v>1.7667002349781809E-2</v>
      </c>
      <c r="U10" s="4">
        <f t="shared" ca="1" si="1"/>
        <v>31</v>
      </c>
      <c r="V10" s="2">
        <f t="shared" si="2"/>
        <v>-14</v>
      </c>
    </row>
    <row r="11" spans="1:22" x14ac:dyDescent="0.3">
      <c r="A11" t="s">
        <v>54</v>
      </c>
      <c r="B11" s="1">
        <v>44540</v>
      </c>
      <c r="C11" t="s">
        <v>55</v>
      </c>
      <c r="D11" t="s">
        <v>56</v>
      </c>
      <c r="E11" s="4">
        <v>31987</v>
      </c>
      <c r="F11" s="3">
        <v>22.6</v>
      </c>
      <c r="G11" s="4">
        <v>60</v>
      </c>
      <c r="H11" t="s">
        <v>26</v>
      </c>
      <c r="I11" t="s">
        <v>57</v>
      </c>
      <c r="J11" t="s">
        <v>21</v>
      </c>
      <c r="K11" s="4">
        <v>73949</v>
      </c>
      <c r="L11" t="s">
        <v>33</v>
      </c>
      <c r="M11" s="2">
        <v>0.18</v>
      </c>
      <c r="N11" s="2">
        <v>0.86</v>
      </c>
      <c r="O11" s="2">
        <v>2113.92</v>
      </c>
      <c r="P11" s="4">
        <v>0</v>
      </c>
      <c r="Q11" s="2">
        <v>15.131603844989403</v>
      </c>
      <c r="R11" s="2">
        <f>Table1[[#This Row],[Annual Income]]/12</f>
        <v>6162.416666666667</v>
      </c>
      <c r="S11" s="2">
        <f t="shared" si="0"/>
        <v>533.11666666666667</v>
      </c>
      <c r="T11" s="2">
        <f>Table1[[#This Row],[Monthly Debt Payment]]/Table1[[#This Row],[monthy Income]]</f>
        <v>8.6510973779226216E-2</v>
      </c>
      <c r="U11" s="4">
        <f t="shared" ca="1" si="1"/>
        <v>45</v>
      </c>
      <c r="V11" s="2">
        <f t="shared" si="2"/>
        <v>-22.599999999998545</v>
      </c>
    </row>
    <row r="12" spans="1:22" x14ac:dyDescent="0.3">
      <c r="A12" t="s">
        <v>58</v>
      </c>
      <c r="B12" s="1">
        <v>45002</v>
      </c>
      <c r="C12" t="s">
        <v>59</v>
      </c>
      <c r="D12" t="s">
        <v>25</v>
      </c>
      <c r="E12" s="4">
        <v>9646</v>
      </c>
      <c r="F12" s="3">
        <v>7.1</v>
      </c>
      <c r="G12" s="4">
        <v>60</v>
      </c>
      <c r="H12" t="s">
        <v>2045</v>
      </c>
      <c r="I12" t="s">
        <v>27</v>
      </c>
      <c r="J12" t="s">
        <v>47</v>
      </c>
      <c r="K12" s="4">
        <v>67405</v>
      </c>
      <c r="L12" t="s">
        <v>33</v>
      </c>
      <c r="M12" s="2">
        <v>0.11</v>
      </c>
      <c r="N12" s="2">
        <v>0.6</v>
      </c>
      <c r="O12" s="2">
        <v>0</v>
      </c>
      <c r="P12" s="4">
        <v>0</v>
      </c>
      <c r="Q12" s="2">
        <v>0</v>
      </c>
      <c r="R12" s="2">
        <f>Table1[[#This Row],[Annual Income]]/12</f>
        <v>5617.083333333333</v>
      </c>
      <c r="S12" s="2">
        <f t="shared" si="0"/>
        <v>160.76666666666668</v>
      </c>
      <c r="T12" s="2">
        <f>Table1[[#This Row],[Monthly Debt Payment]]/Table1[[#This Row],[monthy Income]]</f>
        <v>2.8621022179363551E-2</v>
      </c>
      <c r="U12" s="4">
        <f t="shared" ca="1" si="1"/>
        <v>29</v>
      </c>
      <c r="V12" s="2">
        <f t="shared" si="2"/>
        <v>-7.1000000000003638</v>
      </c>
    </row>
    <row r="13" spans="1:22" x14ac:dyDescent="0.3">
      <c r="A13" t="s">
        <v>60</v>
      </c>
      <c r="B13" s="1">
        <v>44582</v>
      </c>
      <c r="C13" t="s">
        <v>61</v>
      </c>
      <c r="D13" t="s">
        <v>46</v>
      </c>
      <c r="E13" s="4">
        <v>28529</v>
      </c>
      <c r="F13" s="3">
        <v>24.8</v>
      </c>
      <c r="G13" s="4">
        <v>60</v>
      </c>
      <c r="H13" t="s">
        <v>19</v>
      </c>
      <c r="I13" t="s">
        <v>57</v>
      </c>
      <c r="J13" t="s">
        <v>32</v>
      </c>
      <c r="K13" s="4">
        <v>64872</v>
      </c>
      <c r="L13" t="s">
        <v>33</v>
      </c>
      <c r="M13" s="2">
        <v>0.37</v>
      </c>
      <c r="N13" s="2">
        <v>0.57999999999999996</v>
      </c>
      <c r="O13" s="2">
        <v>35604.19</v>
      </c>
      <c r="P13" s="4">
        <v>0</v>
      </c>
      <c r="Q13" s="2">
        <v>0.80128209629259917</v>
      </c>
      <c r="R13" s="2">
        <f>Table1[[#This Row],[Annual Income]]/12</f>
        <v>5406</v>
      </c>
      <c r="S13" s="2">
        <f t="shared" si="0"/>
        <v>475.48333333333335</v>
      </c>
      <c r="T13" s="2">
        <f>Table1[[#This Row],[Monthly Debt Payment]]/Table1[[#This Row],[monthy Income]]</f>
        <v>8.795474164508571E-2</v>
      </c>
      <c r="U13" s="4">
        <f t="shared" ca="1" si="1"/>
        <v>43</v>
      </c>
      <c r="V13" s="2">
        <f t="shared" si="2"/>
        <v>-24.799999999999272</v>
      </c>
    </row>
    <row r="14" spans="1:22" x14ac:dyDescent="0.3">
      <c r="A14" t="s">
        <v>62</v>
      </c>
      <c r="B14" s="1">
        <v>45152</v>
      </c>
      <c r="C14" t="s">
        <v>63</v>
      </c>
      <c r="D14" t="s">
        <v>64</v>
      </c>
      <c r="E14" s="4">
        <v>12664</v>
      </c>
      <c r="F14" s="3">
        <v>13.9</v>
      </c>
      <c r="G14" s="4">
        <v>36</v>
      </c>
      <c r="H14" t="s">
        <v>19</v>
      </c>
      <c r="I14" t="s">
        <v>20</v>
      </c>
      <c r="J14" t="s">
        <v>32</v>
      </c>
      <c r="K14" s="4">
        <v>72215</v>
      </c>
      <c r="L14" t="s">
        <v>29</v>
      </c>
      <c r="M14" s="2">
        <v>0.13</v>
      </c>
      <c r="N14" s="2">
        <v>0.93</v>
      </c>
      <c r="O14" s="2">
        <v>14424.3</v>
      </c>
      <c r="P14" s="4">
        <v>0</v>
      </c>
      <c r="Q14" s="2">
        <v>0.87796288208093287</v>
      </c>
      <c r="R14" s="2">
        <f>Table1[[#This Row],[Annual Income]]/12</f>
        <v>6017.916666666667</v>
      </c>
      <c r="S14" s="2">
        <f t="shared" si="0"/>
        <v>351.77777777777777</v>
      </c>
      <c r="T14" s="2">
        <f>Table1[[#This Row],[Monthly Debt Payment]]/Table1[[#This Row],[monthy Income]]</f>
        <v>5.8455076276858454E-2</v>
      </c>
      <c r="U14" s="4">
        <f t="shared" ca="1" si="1"/>
        <v>25</v>
      </c>
      <c r="V14" s="2">
        <f t="shared" si="2"/>
        <v>-13.899999999999636</v>
      </c>
    </row>
    <row r="15" spans="1:22" x14ac:dyDescent="0.3">
      <c r="A15" t="s">
        <v>65</v>
      </c>
      <c r="B15" s="1">
        <v>44473</v>
      </c>
      <c r="C15" t="s">
        <v>66</v>
      </c>
      <c r="D15" t="s">
        <v>46</v>
      </c>
      <c r="E15" s="4">
        <v>36737</v>
      </c>
      <c r="F15" s="3">
        <v>6</v>
      </c>
      <c r="G15" s="4">
        <v>60</v>
      </c>
      <c r="H15" t="s">
        <v>19</v>
      </c>
      <c r="I15" t="s">
        <v>57</v>
      </c>
      <c r="J15" t="s">
        <v>28</v>
      </c>
      <c r="K15" s="4">
        <v>53185</v>
      </c>
      <c r="L15" t="s">
        <v>33</v>
      </c>
      <c r="M15" s="2">
        <v>0.27</v>
      </c>
      <c r="N15" s="2">
        <v>0.59</v>
      </c>
      <c r="O15" s="2">
        <v>38941.22</v>
      </c>
      <c r="P15" s="4">
        <v>0</v>
      </c>
      <c r="Q15" s="2">
        <v>0.94339622641509435</v>
      </c>
      <c r="R15" s="2">
        <f>Table1[[#This Row],[Annual Income]]/12</f>
        <v>4432.083333333333</v>
      </c>
      <c r="S15" s="2">
        <f t="shared" si="0"/>
        <v>612.2833333333333</v>
      </c>
      <c r="T15" s="2">
        <f>Table1[[#This Row],[Monthly Debt Payment]]/Table1[[#This Row],[monthy Income]]</f>
        <v>0.13814797405283444</v>
      </c>
      <c r="U15" s="4">
        <f t="shared" ca="1" si="1"/>
        <v>47</v>
      </c>
      <c r="V15" s="2">
        <f t="shared" si="2"/>
        <v>-6</v>
      </c>
    </row>
    <row r="16" spans="1:22" x14ac:dyDescent="0.3">
      <c r="A16" t="s">
        <v>67</v>
      </c>
      <c r="B16" s="1">
        <v>44656</v>
      </c>
      <c r="C16" t="s">
        <v>68</v>
      </c>
      <c r="D16" t="s">
        <v>64</v>
      </c>
      <c r="E16" s="4">
        <v>36796</v>
      </c>
      <c r="F16" s="3">
        <v>5.8</v>
      </c>
      <c r="G16" s="4">
        <v>60</v>
      </c>
      <c r="H16" t="s">
        <v>26</v>
      </c>
      <c r="I16" t="s">
        <v>20</v>
      </c>
      <c r="J16" t="s">
        <v>21</v>
      </c>
      <c r="K16" s="4">
        <v>73442</v>
      </c>
      <c r="L16" t="s">
        <v>29</v>
      </c>
      <c r="M16" s="2">
        <v>0.34</v>
      </c>
      <c r="N16" s="2">
        <v>0.62</v>
      </c>
      <c r="O16" s="2">
        <v>13503.79</v>
      </c>
      <c r="P16" s="4">
        <v>0</v>
      </c>
      <c r="Q16" s="2">
        <v>2.72486464910962</v>
      </c>
      <c r="R16" s="2">
        <f>Table1[[#This Row],[Annual Income]]/12</f>
        <v>6120.166666666667</v>
      </c>
      <c r="S16" s="2">
        <f t="shared" si="0"/>
        <v>613.26666666666665</v>
      </c>
      <c r="T16" s="2">
        <f>Table1[[#This Row],[Monthly Debt Payment]]/Table1[[#This Row],[monthy Income]]</f>
        <v>0.1002042428038452</v>
      </c>
      <c r="U16" s="4">
        <f t="shared" ca="1" si="1"/>
        <v>41</v>
      </c>
      <c r="V16" s="2">
        <f t="shared" si="2"/>
        <v>-5.8000000000029104</v>
      </c>
    </row>
    <row r="17" spans="1:22" x14ac:dyDescent="0.3">
      <c r="A17" t="s">
        <v>69</v>
      </c>
      <c r="B17" s="1">
        <v>44218</v>
      </c>
      <c r="C17" t="s">
        <v>70</v>
      </c>
      <c r="D17" t="s">
        <v>71</v>
      </c>
      <c r="E17" s="4">
        <v>25027</v>
      </c>
      <c r="F17" s="3">
        <v>19.899999999999999</v>
      </c>
      <c r="G17" s="4">
        <v>36</v>
      </c>
      <c r="H17" t="s">
        <v>19</v>
      </c>
      <c r="I17" t="s">
        <v>72</v>
      </c>
      <c r="J17" t="s">
        <v>21</v>
      </c>
      <c r="K17" s="4">
        <v>81759</v>
      </c>
      <c r="L17" t="s">
        <v>33</v>
      </c>
      <c r="M17" s="2">
        <v>0.47</v>
      </c>
      <c r="N17" s="2">
        <v>0.94</v>
      </c>
      <c r="O17" s="2">
        <v>30007.37</v>
      </c>
      <c r="P17" s="4">
        <v>0</v>
      </c>
      <c r="Q17" s="2">
        <v>0.83402844034648826</v>
      </c>
      <c r="R17" s="2">
        <f>Table1[[#This Row],[Annual Income]]/12</f>
        <v>6813.25</v>
      </c>
      <c r="S17" s="2">
        <f t="shared" si="0"/>
        <v>695.19444444444446</v>
      </c>
      <c r="T17" s="2">
        <f>Table1[[#This Row],[Monthly Debt Payment]]/Table1[[#This Row],[monthy Income]]</f>
        <v>0.1020356576442145</v>
      </c>
      <c r="U17" s="4">
        <f t="shared" ca="1" si="1"/>
        <v>55</v>
      </c>
      <c r="V17" s="2">
        <f t="shared" si="2"/>
        <v>-19.900000000001455</v>
      </c>
    </row>
    <row r="18" spans="1:22" x14ac:dyDescent="0.3">
      <c r="A18" t="s">
        <v>73</v>
      </c>
      <c r="B18" s="1">
        <v>44449</v>
      </c>
      <c r="C18" t="s">
        <v>74</v>
      </c>
      <c r="D18" t="s">
        <v>75</v>
      </c>
      <c r="E18" s="4">
        <v>30373</v>
      </c>
      <c r="F18" s="3">
        <v>18.2</v>
      </c>
      <c r="G18" s="4">
        <v>60</v>
      </c>
      <c r="H18" t="s">
        <v>26</v>
      </c>
      <c r="I18" t="s">
        <v>20</v>
      </c>
      <c r="J18" t="s">
        <v>28</v>
      </c>
      <c r="K18" s="4">
        <v>71153</v>
      </c>
      <c r="L18" t="s">
        <v>22</v>
      </c>
      <c r="M18" s="2">
        <v>0.22</v>
      </c>
      <c r="N18" s="2">
        <v>0.83</v>
      </c>
      <c r="O18" s="2">
        <v>8244.83</v>
      </c>
      <c r="P18" s="4">
        <v>0</v>
      </c>
      <c r="Q18" s="2">
        <v>3.6838843250861451</v>
      </c>
      <c r="R18" s="2">
        <f>Table1[[#This Row],[Annual Income]]/12</f>
        <v>5929.416666666667</v>
      </c>
      <c r="S18" s="2">
        <f t="shared" si="0"/>
        <v>506.21666666666664</v>
      </c>
      <c r="T18" s="2">
        <f>Table1[[#This Row],[Monthly Debt Payment]]/Table1[[#This Row],[monthy Income]]</f>
        <v>8.5373772012423924E-2</v>
      </c>
      <c r="U18" s="4">
        <f t="shared" ca="1" si="1"/>
        <v>48</v>
      </c>
      <c r="V18" s="2">
        <f t="shared" si="2"/>
        <v>-18.200000000000728</v>
      </c>
    </row>
    <row r="19" spans="1:22" x14ac:dyDescent="0.3">
      <c r="A19" t="s">
        <v>76</v>
      </c>
      <c r="B19" s="1">
        <v>44944</v>
      </c>
      <c r="C19" t="s">
        <v>77</v>
      </c>
      <c r="D19" t="s">
        <v>18</v>
      </c>
      <c r="E19" s="4">
        <v>37397</v>
      </c>
      <c r="F19" s="3">
        <v>21</v>
      </c>
      <c r="G19" s="4">
        <v>60</v>
      </c>
      <c r="H19" t="s">
        <v>19</v>
      </c>
      <c r="I19" t="s">
        <v>72</v>
      </c>
      <c r="J19" t="s">
        <v>37</v>
      </c>
      <c r="K19" s="4">
        <v>107535</v>
      </c>
      <c r="L19" t="s">
        <v>29</v>
      </c>
      <c r="M19" s="2">
        <v>0.2</v>
      </c>
      <c r="N19" s="2">
        <v>0.81</v>
      </c>
      <c r="O19" s="2">
        <v>45250.37</v>
      </c>
      <c r="P19" s="4">
        <v>0</v>
      </c>
      <c r="Q19" s="2">
        <v>0.82644628099173545</v>
      </c>
      <c r="R19" s="2">
        <f>Table1[[#This Row],[Annual Income]]/12</f>
        <v>8961.25</v>
      </c>
      <c r="S19" s="2">
        <f t="shared" si="0"/>
        <v>623.2833333333333</v>
      </c>
      <c r="T19" s="2">
        <f>Table1[[#This Row],[Monthly Debt Payment]]/Table1[[#This Row],[monthy Income]]</f>
        <v>6.9553168735760451E-2</v>
      </c>
      <c r="U19" s="4">
        <f t="shared" ca="1" si="1"/>
        <v>31</v>
      </c>
      <c r="V19" s="2">
        <f t="shared" si="2"/>
        <v>-21</v>
      </c>
    </row>
    <row r="20" spans="1:22" x14ac:dyDescent="0.3">
      <c r="A20" t="s">
        <v>78</v>
      </c>
      <c r="B20" s="1">
        <v>45053</v>
      </c>
      <c r="C20" t="s">
        <v>79</v>
      </c>
      <c r="D20" t="s">
        <v>75</v>
      </c>
      <c r="E20" s="4">
        <v>21609</v>
      </c>
      <c r="F20" s="3">
        <v>7.1</v>
      </c>
      <c r="G20" s="4">
        <v>60</v>
      </c>
      <c r="H20" t="s">
        <v>80</v>
      </c>
      <c r="I20" t="s">
        <v>36</v>
      </c>
      <c r="J20" t="s">
        <v>47</v>
      </c>
      <c r="K20" s="4">
        <v>132023</v>
      </c>
      <c r="L20" t="s">
        <v>22</v>
      </c>
      <c r="M20" s="2">
        <v>0.36</v>
      </c>
      <c r="N20" s="2">
        <v>0.88</v>
      </c>
      <c r="O20" s="2">
        <v>2771.85</v>
      </c>
      <c r="P20" s="4">
        <v>10111.4</v>
      </c>
      <c r="Q20" s="2">
        <v>7.7958764002381082</v>
      </c>
      <c r="R20" s="2">
        <f>Table1[[#This Row],[Annual Income]]/12</f>
        <v>11001.916666666666</v>
      </c>
      <c r="S20" s="2">
        <f t="shared" si="0"/>
        <v>360.15</v>
      </c>
      <c r="T20" s="2">
        <f>Table1[[#This Row],[Monthly Debt Payment]]/Table1[[#This Row],[monthy Income]]</f>
        <v>3.2735205229391849E-2</v>
      </c>
      <c r="U20" s="4">
        <f t="shared" ca="1" si="1"/>
        <v>28</v>
      </c>
      <c r="V20" s="2">
        <f t="shared" si="2"/>
        <v>-7.0999999999985448</v>
      </c>
    </row>
    <row r="21" spans="1:22" x14ac:dyDescent="0.3">
      <c r="A21" t="s">
        <v>81</v>
      </c>
      <c r="B21" s="1">
        <v>44671</v>
      </c>
      <c r="C21" t="s">
        <v>82</v>
      </c>
      <c r="D21" t="s">
        <v>46</v>
      </c>
      <c r="E21" s="4">
        <v>36835</v>
      </c>
      <c r="F21" s="3">
        <v>5.7</v>
      </c>
      <c r="G21" s="4">
        <v>60</v>
      </c>
      <c r="H21" t="s">
        <v>80</v>
      </c>
      <c r="I21" t="s">
        <v>83</v>
      </c>
      <c r="J21" t="s">
        <v>21</v>
      </c>
      <c r="K21" s="4">
        <v>32581</v>
      </c>
      <c r="L21" t="s">
        <v>33</v>
      </c>
      <c r="M21" s="2">
        <v>0.35</v>
      </c>
      <c r="N21" s="2">
        <v>0.55000000000000004</v>
      </c>
      <c r="O21" s="2">
        <v>5580.8</v>
      </c>
      <c r="P21" s="4">
        <v>9880.57</v>
      </c>
      <c r="Q21" s="2">
        <v>6.600308199541284</v>
      </c>
      <c r="R21" s="2">
        <f>Table1[[#This Row],[Annual Income]]/12</f>
        <v>2715.0833333333335</v>
      </c>
      <c r="S21" s="2">
        <f t="shared" si="0"/>
        <v>613.91666666666663</v>
      </c>
      <c r="T21" s="2">
        <f>Table1[[#This Row],[Monthly Debt Payment]]/Table1[[#This Row],[monthy Income]]</f>
        <v>0.22611337896319939</v>
      </c>
      <c r="U21" s="4">
        <f t="shared" ca="1" si="1"/>
        <v>40</v>
      </c>
      <c r="V21" s="2">
        <f t="shared" si="2"/>
        <v>-5.6999999999970896</v>
      </c>
    </row>
    <row r="22" spans="1:22" x14ac:dyDescent="0.3">
      <c r="A22" t="s">
        <v>84</v>
      </c>
      <c r="B22" s="1">
        <v>45279</v>
      </c>
      <c r="C22" t="s">
        <v>85</v>
      </c>
      <c r="D22" t="s">
        <v>75</v>
      </c>
      <c r="E22" s="4">
        <v>39709</v>
      </c>
      <c r="F22" s="3">
        <v>15.2</v>
      </c>
      <c r="G22" s="4">
        <v>36</v>
      </c>
      <c r="H22" t="s">
        <v>19</v>
      </c>
      <c r="I22" t="s">
        <v>36</v>
      </c>
      <c r="J22" t="s">
        <v>28</v>
      </c>
      <c r="K22" s="4">
        <v>81717</v>
      </c>
      <c r="L22" t="s">
        <v>33</v>
      </c>
      <c r="M22" s="2">
        <v>0.23</v>
      </c>
      <c r="N22" s="2">
        <v>0.82</v>
      </c>
      <c r="O22" s="2">
        <v>45744.77</v>
      </c>
      <c r="P22" s="4">
        <v>0</v>
      </c>
      <c r="Q22" s="2">
        <v>0.86805551760343325</v>
      </c>
      <c r="R22" s="2">
        <f>Table1[[#This Row],[Annual Income]]/12</f>
        <v>6809.75</v>
      </c>
      <c r="S22" s="2">
        <f t="shared" si="0"/>
        <v>1103.0277777777778</v>
      </c>
      <c r="T22" s="2">
        <f>Table1[[#This Row],[Monthly Debt Payment]]/Table1[[#This Row],[monthy Income]]</f>
        <v>0.16197771985429388</v>
      </c>
      <c r="U22" s="4">
        <f t="shared" ca="1" si="1"/>
        <v>20</v>
      </c>
      <c r="V22" s="2">
        <f t="shared" si="2"/>
        <v>-15.19999999999709</v>
      </c>
    </row>
    <row r="23" spans="1:22" x14ac:dyDescent="0.3">
      <c r="A23" t="s">
        <v>86</v>
      </c>
      <c r="B23" s="1">
        <v>44707</v>
      </c>
      <c r="C23" t="s">
        <v>87</v>
      </c>
      <c r="D23" t="s">
        <v>56</v>
      </c>
      <c r="E23" s="4">
        <v>20250</v>
      </c>
      <c r="F23" s="3">
        <v>12.8</v>
      </c>
      <c r="G23" s="4">
        <v>60</v>
      </c>
      <c r="H23" t="s">
        <v>19</v>
      </c>
      <c r="I23" t="s">
        <v>36</v>
      </c>
      <c r="J23" t="s">
        <v>32</v>
      </c>
      <c r="K23" s="4">
        <v>32763</v>
      </c>
      <c r="L23" t="s">
        <v>22</v>
      </c>
      <c r="M23" s="2">
        <v>0.47</v>
      </c>
      <c r="N23" s="2">
        <v>0.73</v>
      </c>
      <c r="O23" s="2">
        <v>22842</v>
      </c>
      <c r="P23" s="4">
        <v>0</v>
      </c>
      <c r="Q23" s="2">
        <v>0.88652482269503541</v>
      </c>
      <c r="R23" s="2">
        <f>Table1[[#This Row],[Annual Income]]/12</f>
        <v>2730.25</v>
      </c>
      <c r="S23" s="2">
        <f t="shared" si="0"/>
        <v>337.5</v>
      </c>
      <c r="T23" s="2">
        <f>Table1[[#This Row],[Monthly Debt Payment]]/Table1[[#This Row],[monthy Income]]</f>
        <v>0.12361505356652321</v>
      </c>
      <c r="U23" s="4">
        <f t="shared" ca="1" si="1"/>
        <v>39</v>
      </c>
      <c r="V23" s="2">
        <f t="shared" si="2"/>
        <v>-12.799999999999272</v>
      </c>
    </row>
    <row r="24" spans="1:22" x14ac:dyDescent="0.3">
      <c r="A24" t="s">
        <v>88</v>
      </c>
      <c r="B24" s="1">
        <v>44896</v>
      </c>
      <c r="C24" t="s">
        <v>89</v>
      </c>
      <c r="D24" t="s">
        <v>71</v>
      </c>
      <c r="E24" s="4">
        <v>22172</v>
      </c>
      <c r="F24" s="3">
        <v>14.2</v>
      </c>
      <c r="G24" s="4">
        <v>60</v>
      </c>
      <c r="H24" t="s">
        <v>26</v>
      </c>
      <c r="I24" t="s">
        <v>20</v>
      </c>
      <c r="J24" t="s">
        <v>28</v>
      </c>
      <c r="K24" s="4">
        <v>122910</v>
      </c>
      <c r="L24" t="s">
        <v>33</v>
      </c>
      <c r="M24" s="2">
        <v>0.44</v>
      </c>
      <c r="N24" s="2">
        <v>0.87</v>
      </c>
      <c r="O24" s="2">
        <v>2131.63</v>
      </c>
      <c r="P24" s="4">
        <v>0</v>
      </c>
      <c r="Q24" s="2">
        <v>10.401429891679138</v>
      </c>
      <c r="R24" s="2">
        <f>Table1[[#This Row],[Annual Income]]/12</f>
        <v>10242.5</v>
      </c>
      <c r="S24" s="2">
        <f t="shared" si="0"/>
        <v>369.53333333333336</v>
      </c>
      <c r="T24" s="2">
        <f>Table1[[#This Row],[Monthly Debt Payment]]/Table1[[#This Row],[monthy Income]]</f>
        <v>3.607843137254902E-2</v>
      </c>
      <c r="U24" s="4">
        <f t="shared" ca="1" si="1"/>
        <v>33</v>
      </c>
      <c r="V24" s="2">
        <f t="shared" si="2"/>
        <v>-14.200000000000728</v>
      </c>
    </row>
    <row r="25" spans="1:22" x14ac:dyDescent="0.3">
      <c r="A25" t="s">
        <v>90</v>
      </c>
      <c r="B25" s="1">
        <v>45172</v>
      </c>
      <c r="C25" t="s">
        <v>91</v>
      </c>
      <c r="D25" t="s">
        <v>53</v>
      </c>
      <c r="E25" s="4">
        <v>12555</v>
      </c>
      <c r="F25" s="3">
        <v>24.8</v>
      </c>
      <c r="G25" s="4">
        <v>36</v>
      </c>
      <c r="H25" t="s">
        <v>19</v>
      </c>
      <c r="I25" t="s">
        <v>20</v>
      </c>
      <c r="J25" t="s">
        <v>37</v>
      </c>
      <c r="K25" s="4">
        <v>85480</v>
      </c>
      <c r="L25" t="s">
        <v>22</v>
      </c>
      <c r="M25" s="2">
        <v>0.19</v>
      </c>
      <c r="N25" s="2">
        <v>0.73</v>
      </c>
      <c r="O25" s="2">
        <v>15668.64</v>
      </c>
      <c r="P25" s="4">
        <v>0</v>
      </c>
      <c r="Q25" s="2">
        <v>0.80128205128205132</v>
      </c>
      <c r="R25" s="2">
        <f>Table1[[#This Row],[Annual Income]]/12</f>
        <v>7123.333333333333</v>
      </c>
      <c r="S25" s="2">
        <f t="shared" si="0"/>
        <v>348.75</v>
      </c>
      <c r="T25" s="2">
        <f>Table1[[#This Row],[Monthly Debt Payment]]/Table1[[#This Row],[monthy Income]]</f>
        <v>4.8958820776789896E-2</v>
      </c>
      <c r="U25" s="4">
        <f t="shared" ca="1" si="1"/>
        <v>24</v>
      </c>
      <c r="V25" s="2">
        <f t="shared" si="2"/>
        <v>-24.799999999999272</v>
      </c>
    </row>
    <row r="26" spans="1:22" x14ac:dyDescent="0.3">
      <c r="A26" t="s">
        <v>92</v>
      </c>
      <c r="B26" s="1">
        <v>44386</v>
      </c>
      <c r="C26" t="s">
        <v>93</v>
      </c>
      <c r="D26" t="s">
        <v>71</v>
      </c>
      <c r="E26" s="4">
        <v>22874</v>
      </c>
      <c r="F26" s="3">
        <v>24.4</v>
      </c>
      <c r="G26" s="4">
        <v>60</v>
      </c>
      <c r="H26" t="s">
        <v>19</v>
      </c>
      <c r="I26" t="s">
        <v>72</v>
      </c>
      <c r="J26" t="s">
        <v>47</v>
      </c>
      <c r="K26" s="4">
        <v>68759</v>
      </c>
      <c r="L26" t="s">
        <v>33</v>
      </c>
      <c r="M26" s="2">
        <v>0.2</v>
      </c>
      <c r="N26" s="2">
        <v>0.78</v>
      </c>
      <c r="O26" s="2">
        <v>28455.26</v>
      </c>
      <c r="P26" s="4">
        <v>0</v>
      </c>
      <c r="Q26" s="2">
        <v>0.80385840790068341</v>
      </c>
      <c r="R26" s="2">
        <f>Table1[[#This Row],[Annual Income]]/12</f>
        <v>5729.916666666667</v>
      </c>
      <c r="S26" s="2">
        <f t="shared" si="0"/>
        <v>381.23333333333335</v>
      </c>
      <c r="T26" s="2">
        <f>Table1[[#This Row],[Monthly Debt Payment]]/Table1[[#This Row],[monthy Income]]</f>
        <v>6.6533835570616207E-2</v>
      </c>
      <c r="U26" s="4">
        <f t="shared" ca="1" si="1"/>
        <v>50</v>
      </c>
      <c r="V26" s="2">
        <f t="shared" si="2"/>
        <v>-24.400000000001455</v>
      </c>
    </row>
    <row r="27" spans="1:22" x14ac:dyDescent="0.3">
      <c r="A27" t="s">
        <v>94</v>
      </c>
      <c r="B27" s="1">
        <v>45154</v>
      </c>
      <c r="C27" t="s">
        <v>95</v>
      </c>
      <c r="D27" t="s">
        <v>25</v>
      </c>
      <c r="E27" s="4">
        <v>14081</v>
      </c>
      <c r="F27" s="3">
        <v>23.8</v>
      </c>
      <c r="G27" s="4">
        <v>36</v>
      </c>
      <c r="H27" t="s">
        <v>26</v>
      </c>
      <c r="I27" t="s">
        <v>36</v>
      </c>
      <c r="J27" t="s">
        <v>37</v>
      </c>
      <c r="K27" s="4">
        <v>106067</v>
      </c>
      <c r="L27" t="s">
        <v>33</v>
      </c>
      <c r="M27" s="2">
        <v>0.3</v>
      </c>
      <c r="N27" s="2">
        <v>0.71</v>
      </c>
      <c r="O27" s="2">
        <v>4585.71</v>
      </c>
      <c r="P27" s="4">
        <v>0</v>
      </c>
      <c r="Q27" s="2">
        <v>3.0706259227033543</v>
      </c>
      <c r="R27" s="2">
        <f>Table1[[#This Row],[Annual Income]]/12</f>
        <v>8838.9166666666661</v>
      </c>
      <c r="S27" s="2">
        <f t="shared" si="0"/>
        <v>391.13888888888891</v>
      </c>
      <c r="T27" s="2">
        <f>Table1[[#This Row],[Monthly Debt Payment]]/Table1[[#This Row],[monthy Income]]</f>
        <v>4.4251903670950131E-2</v>
      </c>
      <c r="U27" s="4">
        <f t="shared" ca="1" si="1"/>
        <v>24</v>
      </c>
      <c r="V27" s="2">
        <f t="shared" si="2"/>
        <v>-23.799999999999272</v>
      </c>
    </row>
    <row r="28" spans="1:22" x14ac:dyDescent="0.3">
      <c r="A28" t="s">
        <v>96</v>
      </c>
      <c r="B28" s="1">
        <v>44883</v>
      </c>
      <c r="C28" t="s">
        <v>97</v>
      </c>
      <c r="D28" t="s">
        <v>56</v>
      </c>
      <c r="E28" s="4">
        <v>25063</v>
      </c>
      <c r="F28" s="3">
        <v>20.7</v>
      </c>
      <c r="G28" s="4">
        <v>36</v>
      </c>
      <c r="H28" t="s">
        <v>19</v>
      </c>
      <c r="I28" t="s">
        <v>41</v>
      </c>
      <c r="J28" t="s">
        <v>32</v>
      </c>
      <c r="K28" s="4">
        <v>148094</v>
      </c>
      <c r="L28" t="s">
        <v>29</v>
      </c>
      <c r="M28" s="2">
        <v>0.41</v>
      </c>
      <c r="N28" s="2">
        <v>0.72</v>
      </c>
      <c r="O28" s="2">
        <v>30251.040000000001</v>
      </c>
      <c r="P28" s="4">
        <v>0</v>
      </c>
      <c r="Q28" s="2">
        <v>0.82850044163770897</v>
      </c>
      <c r="R28" s="2">
        <f>Table1[[#This Row],[Annual Income]]/12</f>
        <v>12341.166666666666</v>
      </c>
      <c r="S28" s="2">
        <f t="shared" si="0"/>
        <v>696.19444444444446</v>
      </c>
      <c r="T28" s="2">
        <f>Table1[[#This Row],[Monthly Debt Payment]]/Table1[[#This Row],[monthy Income]]</f>
        <v>5.6412368720767443E-2</v>
      </c>
      <c r="U28" s="4">
        <f t="shared" ca="1" si="1"/>
        <v>33</v>
      </c>
      <c r="V28" s="2">
        <f t="shared" si="2"/>
        <v>-20.700000000000728</v>
      </c>
    </row>
    <row r="29" spans="1:22" x14ac:dyDescent="0.3">
      <c r="A29" t="s">
        <v>98</v>
      </c>
      <c r="B29" s="1">
        <v>45154</v>
      </c>
      <c r="C29" t="s">
        <v>99</v>
      </c>
      <c r="D29" t="s">
        <v>75</v>
      </c>
      <c r="E29" s="4">
        <v>7819</v>
      </c>
      <c r="F29" s="3">
        <v>12.1</v>
      </c>
      <c r="G29" s="4">
        <v>36</v>
      </c>
      <c r="H29" t="s">
        <v>26</v>
      </c>
      <c r="I29" t="s">
        <v>20</v>
      </c>
      <c r="J29" t="s">
        <v>32</v>
      </c>
      <c r="K29" s="4">
        <v>55307</v>
      </c>
      <c r="L29" t="s">
        <v>22</v>
      </c>
      <c r="M29" s="2">
        <v>0.12</v>
      </c>
      <c r="N29" s="2">
        <v>0.85</v>
      </c>
      <c r="O29" s="2">
        <v>722.43</v>
      </c>
      <c r="P29" s="4">
        <v>0</v>
      </c>
      <c r="Q29" s="2">
        <v>10.823193942665727</v>
      </c>
      <c r="R29" s="2">
        <f>Table1[[#This Row],[Annual Income]]/12</f>
        <v>4608.916666666667</v>
      </c>
      <c r="S29" s="2">
        <f t="shared" si="0"/>
        <v>217.19444444444446</v>
      </c>
      <c r="T29" s="2">
        <f>Table1[[#This Row],[Monthly Debt Payment]]/Table1[[#This Row],[monthy Income]]</f>
        <v>4.7124836518584144E-2</v>
      </c>
      <c r="U29" s="4">
        <f t="shared" ca="1" si="1"/>
        <v>24</v>
      </c>
      <c r="V29" s="2">
        <f t="shared" si="2"/>
        <v>-12.100000000000364</v>
      </c>
    </row>
    <row r="30" spans="1:22" x14ac:dyDescent="0.3">
      <c r="A30" t="s">
        <v>100</v>
      </c>
      <c r="B30" s="1">
        <v>44759</v>
      </c>
      <c r="C30" t="s">
        <v>101</v>
      </c>
      <c r="D30" t="s">
        <v>53</v>
      </c>
      <c r="E30" s="4">
        <v>26712</v>
      </c>
      <c r="F30" s="3">
        <v>13.2</v>
      </c>
      <c r="G30" s="4">
        <v>60</v>
      </c>
      <c r="H30" t="s">
        <v>26</v>
      </c>
      <c r="I30" t="s">
        <v>57</v>
      </c>
      <c r="J30" t="s">
        <v>32</v>
      </c>
      <c r="K30" s="4">
        <v>126371</v>
      </c>
      <c r="L30" t="s">
        <v>33</v>
      </c>
      <c r="M30" s="2">
        <v>0.38</v>
      </c>
      <c r="N30" s="2">
        <v>0.78</v>
      </c>
      <c r="O30" s="2">
        <v>10402.379999999999</v>
      </c>
      <c r="P30" s="4">
        <v>0</v>
      </c>
      <c r="Q30" s="2">
        <v>2.5678738903981593</v>
      </c>
      <c r="R30" s="2">
        <f>Table1[[#This Row],[Annual Income]]/12</f>
        <v>10530.916666666666</v>
      </c>
      <c r="S30" s="2">
        <f t="shared" si="0"/>
        <v>445.2</v>
      </c>
      <c r="T30" s="2">
        <f>Table1[[#This Row],[Monthly Debt Payment]]/Table1[[#This Row],[monthy Income]]</f>
        <v>4.227552207389354E-2</v>
      </c>
      <c r="U30" s="4">
        <f t="shared" ca="1" si="1"/>
        <v>37</v>
      </c>
      <c r="V30" s="2">
        <f t="shared" si="2"/>
        <v>-13.200000000000728</v>
      </c>
    </row>
    <row r="31" spans="1:22" x14ac:dyDescent="0.3">
      <c r="A31" t="s">
        <v>102</v>
      </c>
      <c r="B31" s="1">
        <v>45028</v>
      </c>
      <c r="C31" t="s">
        <v>103</v>
      </c>
      <c r="D31" t="s">
        <v>75</v>
      </c>
      <c r="E31" s="4">
        <v>25762</v>
      </c>
      <c r="F31" s="3">
        <v>16</v>
      </c>
      <c r="G31" s="4">
        <v>36</v>
      </c>
      <c r="H31" t="s">
        <v>19</v>
      </c>
      <c r="I31" t="s">
        <v>20</v>
      </c>
      <c r="J31" t="s">
        <v>32</v>
      </c>
      <c r="K31" s="4">
        <v>41064</v>
      </c>
      <c r="L31" t="s">
        <v>22</v>
      </c>
      <c r="M31" s="2">
        <v>0.36</v>
      </c>
      <c r="N31" s="2">
        <v>0.78</v>
      </c>
      <c r="O31" s="2">
        <v>29883.919999999998</v>
      </c>
      <c r="P31" s="4">
        <v>0</v>
      </c>
      <c r="Q31" s="2">
        <v>0.86206896551724144</v>
      </c>
      <c r="R31" s="2">
        <f>Table1[[#This Row],[Annual Income]]/12</f>
        <v>3422</v>
      </c>
      <c r="S31" s="2">
        <f t="shared" si="0"/>
        <v>715.61111111111109</v>
      </c>
      <c r="T31" s="2">
        <f>Table1[[#This Row],[Monthly Debt Payment]]/Table1[[#This Row],[monthy Income]]</f>
        <v>0.20912072212481328</v>
      </c>
      <c r="U31" s="4">
        <f t="shared" ca="1" si="1"/>
        <v>29</v>
      </c>
      <c r="V31" s="2">
        <f t="shared" si="2"/>
        <v>-16</v>
      </c>
    </row>
    <row r="32" spans="1:22" x14ac:dyDescent="0.3">
      <c r="A32" t="s">
        <v>104</v>
      </c>
      <c r="B32" s="1">
        <v>44843</v>
      </c>
      <c r="C32" t="s">
        <v>105</v>
      </c>
      <c r="D32" t="s">
        <v>50</v>
      </c>
      <c r="E32" s="4">
        <v>12046</v>
      </c>
      <c r="F32" s="3">
        <v>21.6</v>
      </c>
      <c r="G32" s="4">
        <v>36</v>
      </c>
      <c r="H32" t="s">
        <v>19</v>
      </c>
      <c r="I32" t="s">
        <v>27</v>
      </c>
      <c r="J32" t="s">
        <v>28</v>
      </c>
      <c r="K32" s="4">
        <v>106848</v>
      </c>
      <c r="L32" t="s">
        <v>29</v>
      </c>
      <c r="M32" s="2">
        <v>0.19</v>
      </c>
      <c r="N32" s="2">
        <v>0.7</v>
      </c>
      <c r="O32" s="2">
        <v>14647.94</v>
      </c>
      <c r="P32" s="4">
        <v>0</v>
      </c>
      <c r="Q32" s="2">
        <v>0.82236819648360104</v>
      </c>
      <c r="R32" s="2">
        <f>Table1[[#This Row],[Annual Income]]/12</f>
        <v>8904</v>
      </c>
      <c r="S32" s="2">
        <f t="shared" si="0"/>
        <v>334.61111111111109</v>
      </c>
      <c r="T32" s="2">
        <f>Table1[[#This Row],[Monthly Debt Payment]]/Table1[[#This Row],[monthy Income]]</f>
        <v>3.7579864230807628E-2</v>
      </c>
      <c r="U32" s="4">
        <f t="shared" ca="1" si="1"/>
        <v>35</v>
      </c>
      <c r="V32" s="2">
        <f t="shared" si="2"/>
        <v>-21.600000000000364</v>
      </c>
    </row>
    <row r="33" spans="1:22" x14ac:dyDescent="0.3">
      <c r="A33" t="s">
        <v>106</v>
      </c>
      <c r="B33" s="1">
        <v>44217</v>
      </c>
      <c r="C33" t="s">
        <v>107</v>
      </c>
      <c r="D33" t="s">
        <v>50</v>
      </c>
      <c r="E33" s="4">
        <v>32463</v>
      </c>
      <c r="F33" s="3">
        <v>6.4</v>
      </c>
      <c r="G33" s="4">
        <v>36</v>
      </c>
      <c r="H33" t="s">
        <v>19</v>
      </c>
      <c r="I33" t="s">
        <v>27</v>
      </c>
      <c r="J33" t="s">
        <v>32</v>
      </c>
      <c r="K33" s="4">
        <v>67548</v>
      </c>
      <c r="L33" t="s">
        <v>22</v>
      </c>
      <c r="M33" s="2">
        <v>0.37</v>
      </c>
      <c r="N33" s="2">
        <v>0.74</v>
      </c>
      <c r="O33" s="2">
        <v>34540.629999999997</v>
      </c>
      <c r="P33" s="4">
        <v>0</v>
      </c>
      <c r="Q33" s="2">
        <v>0.93984967848009726</v>
      </c>
      <c r="R33" s="2">
        <f>Table1[[#This Row],[Annual Income]]/12</f>
        <v>5629</v>
      </c>
      <c r="S33" s="2">
        <f t="shared" si="0"/>
        <v>901.75</v>
      </c>
      <c r="T33" s="2">
        <f>Table1[[#This Row],[Monthly Debt Payment]]/Table1[[#This Row],[monthy Income]]</f>
        <v>0.16019719310712383</v>
      </c>
      <c r="U33" s="4">
        <f t="shared" ca="1" si="1"/>
        <v>55</v>
      </c>
      <c r="V33" s="2">
        <f t="shared" si="2"/>
        <v>-6.4000000000014552</v>
      </c>
    </row>
    <row r="34" spans="1:22" x14ac:dyDescent="0.3">
      <c r="A34" t="s">
        <v>108</v>
      </c>
      <c r="B34" s="1">
        <v>45037</v>
      </c>
      <c r="C34" t="s">
        <v>109</v>
      </c>
      <c r="D34" t="s">
        <v>40</v>
      </c>
      <c r="E34" s="4">
        <v>29769</v>
      </c>
      <c r="F34" s="3">
        <v>13.5</v>
      </c>
      <c r="G34" s="4">
        <v>60</v>
      </c>
      <c r="H34" t="s">
        <v>26</v>
      </c>
      <c r="I34" t="s">
        <v>20</v>
      </c>
      <c r="J34" t="s">
        <v>32</v>
      </c>
      <c r="K34" s="4">
        <v>66945</v>
      </c>
      <c r="L34" t="s">
        <v>29</v>
      </c>
      <c r="M34" s="2">
        <v>0.48</v>
      </c>
      <c r="N34" s="2">
        <v>0.84</v>
      </c>
      <c r="O34" s="2">
        <v>1763.22</v>
      </c>
      <c r="P34" s="4">
        <v>0</v>
      </c>
      <c r="Q34" s="2">
        <v>16.883315751863069</v>
      </c>
      <c r="R34" s="2">
        <f>Table1[[#This Row],[Annual Income]]/12</f>
        <v>5578.75</v>
      </c>
      <c r="S34" s="2">
        <f t="shared" si="0"/>
        <v>496.15</v>
      </c>
      <c r="T34" s="2">
        <f>Table1[[#This Row],[Monthly Debt Payment]]/Table1[[#This Row],[monthy Income]]</f>
        <v>8.8935693479722161E-2</v>
      </c>
      <c r="U34" s="4">
        <f t="shared" ca="1" si="1"/>
        <v>28</v>
      </c>
      <c r="V34" s="2">
        <f t="shared" si="2"/>
        <v>-13.5</v>
      </c>
    </row>
    <row r="35" spans="1:22" x14ac:dyDescent="0.3">
      <c r="A35" t="s">
        <v>110</v>
      </c>
      <c r="B35" s="1">
        <v>44363</v>
      </c>
      <c r="C35" t="s">
        <v>111</v>
      </c>
      <c r="D35" t="s">
        <v>71</v>
      </c>
      <c r="E35" s="4">
        <v>24150</v>
      </c>
      <c r="F35" s="3">
        <v>6.7</v>
      </c>
      <c r="G35" s="4">
        <v>60</v>
      </c>
      <c r="H35" t="s">
        <v>19</v>
      </c>
      <c r="I35" t="s">
        <v>72</v>
      </c>
      <c r="J35" t="s">
        <v>28</v>
      </c>
      <c r="K35" s="4">
        <v>77937</v>
      </c>
      <c r="L35" t="s">
        <v>22</v>
      </c>
      <c r="M35" s="2">
        <v>0.12</v>
      </c>
      <c r="N35" s="2">
        <v>0.87</v>
      </c>
      <c r="O35" s="2">
        <v>25768.05</v>
      </c>
      <c r="P35" s="4">
        <v>0</v>
      </c>
      <c r="Q35" s="2">
        <v>0.93720712277413309</v>
      </c>
      <c r="R35" s="2">
        <f>Table1[[#This Row],[Annual Income]]/12</f>
        <v>6494.75</v>
      </c>
      <c r="S35" s="2">
        <f t="shared" si="0"/>
        <v>402.5</v>
      </c>
      <c r="T35" s="2">
        <f>Table1[[#This Row],[Monthly Debt Payment]]/Table1[[#This Row],[monthy Income]]</f>
        <v>6.1973132145194197E-2</v>
      </c>
      <c r="U35" s="4">
        <f t="shared" ca="1" si="1"/>
        <v>50</v>
      </c>
      <c r="V35" s="2">
        <f t="shared" si="2"/>
        <v>-6.7000000000007276</v>
      </c>
    </row>
    <row r="36" spans="1:22" x14ac:dyDescent="0.3">
      <c r="A36" t="s">
        <v>112</v>
      </c>
      <c r="B36" s="1">
        <v>44584</v>
      </c>
      <c r="C36" t="s">
        <v>113</v>
      </c>
      <c r="D36" t="s">
        <v>53</v>
      </c>
      <c r="E36" s="4">
        <v>3711</v>
      </c>
      <c r="F36" s="3">
        <v>15.3</v>
      </c>
      <c r="G36" s="4">
        <v>60</v>
      </c>
      <c r="H36" t="s">
        <v>80</v>
      </c>
      <c r="I36" t="s">
        <v>27</v>
      </c>
      <c r="J36" t="s">
        <v>32</v>
      </c>
      <c r="K36" s="4">
        <v>36476</v>
      </c>
      <c r="L36" t="s">
        <v>22</v>
      </c>
      <c r="M36" s="2">
        <v>0.23</v>
      </c>
      <c r="N36" s="2">
        <v>0.81</v>
      </c>
      <c r="O36" s="2">
        <v>648.73</v>
      </c>
      <c r="P36" s="4">
        <v>938.22</v>
      </c>
      <c r="Q36" s="2">
        <v>5.7204075655511533</v>
      </c>
      <c r="R36" s="2">
        <f>Table1[[#This Row],[Annual Income]]/12</f>
        <v>3039.6666666666665</v>
      </c>
      <c r="S36" s="2">
        <f t="shared" si="0"/>
        <v>61.85</v>
      </c>
      <c r="T36" s="2">
        <f>Table1[[#This Row],[Monthly Debt Payment]]/Table1[[#This Row],[monthy Income]]</f>
        <v>2.0347625836166248E-2</v>
      </c>
      <c r="U36" s="4">
        <f t="shared" ca="1" si="1"/>
        <v>43</v>
      </c>
      <c r="V36" s="2">
        <f t="shared" si="2"/>
        <v>-15.300000000000182</v>
      </c>
    </row>
    <row r="37" spans="1:22" x14ac:dyDescent="0.3">
      <c r="A37" t="s">
        <v>114</v>
      </c>
      <c r="B37" s="1">
        <v>44797</v>
      </c>
      <c r="C37" t="s">
        <v>115</v>
      </c>
      <c r="D37" t="s">
        <v>50</v>
      </c>
      <c r="E37" s="4">
        <v>5853</v>
      </c>
      <c r="F37" s="3">
        <v>23</v>
      </c>
      <c r="G37" s="4">
        <v>60</v>
      </c>
      <c r="H37" t="s">
        <v>19</v>
      </c>
      <c r="I37" t="s">
        <v>27</v>
      </c>
      <c r="J37" t="s">
        <v>37</v>
      </c>
      <c r="K37" s="4">
        <v>81756</v>
      </c>
      <c r="L37" t="s">
        <v>29</v>
      </c>
      <c r="M37" s="2">
        <v>0.28000000000000003</v>
      </c>
      <c r="N37" s="2">
        <v>0.92</v>
      </c>
      <c r="O37" s="2">
        <v>7199.19</v>
      </c>
      <c r="P37" s="4">
        <v>0</v>
      </c>
      <c r="Q37" s="2">
        <v>0.81300813008130091</v>
      </c>
      <c r="R37" s="2">
        <f>Table1[[#This Row],[Annual Income]]/12</f>
        <v>6813</v>
      </c>
      <c r="S37" s="2">
        <f t="shared" si="0"/>
        <v>97.55</v>
      </c>
      <c r="T37" s="2">
        <f>Table1[[#This Row],[Monthly Debt Payment]]/Table1[[#This Row],[monthy Income]]</f>
        <v>1.4318215176867752E-2</v>
      </c>
      <c r="U37" s="4">
        <f t="shared" ca="1" si="1"/>
        <v>36</v>
      </c>
      <c r="V37" s="2">
        <f t="shared" si="2"/>
        <v>-23</v>
      </c>
    </row>
    <row r="38" spans="1:22" x14ac:dyDescent="0.3">
      <c r="A38" t="s">
        <v>116</v>
      </c>
      <c r="B38" s="1">
        <v>44512</v>
      </c>
      <c r="C38" t="s">
        <v>117</v>
      </c>
      <c r="D38" t="s">
        <v>40</v>
      </c>
      <c r="E38" s="4">
        <v>30077</v>
      </c>
      <c r="F38" s="3">
        <v>20.6</v>
      </c>
      <c r="G38" s="4">
        <v>60</v>
      </c>
      <c r="H38" t="s">
        <v>19</v>
      </c>
      <c r="I38" t="s">
        <v>20</v>
      </c>
      <c r="J38" t="s">
        <v>37</v>
      </c>
      <c r="K38" s="4">
        <v>120101</v>
      </c>
      <c r="L38" t="s">
        <v>33</v>
      </c>
      <c r="M38" s="2">
        <v>0.46</v>
      </c>
      <c r="N38" s="2">
        <v>0.87</v>
      </c>
      <c r="O38" s="2">
        <v>36272.86</v>
      </c>
      <c r="P38" s="4">
        <v>0</v>
      </c>
      <c r="Q38" s="2">
        <v>0.82918744207101391</v>
      </c>
      <c r="R38" s="2">
        <f>Table1[[#This Row],[Annual Income]]/12</f>
        <v>10008.416666666666</v>
      </c>
      <c r="S38" s="2">
        <f t="shared" si="0"/>
        <v>501.28333333333336</v>
      </c>
      <c r="T38" s="2">
        <f>Table1[[#This Row],[Monthly Debt Payment]]/Table1[[#This Row],[monthy Income]]</f>
        <v>5.0086177467298362E-2</v>
      </c>
      <c r="U38" s="4">
        <f t="shared" ca="1" si="1"/>
        <v>46</v>
      </c>
      <c r="V38" s="2">
        <f t="shared" si="2"/>
        <v>-20.599999999998545</v>
      </c>
    </row>
    <row r="39" spans="1:22" x14ac:dyDescent="0.3">
      <c r="A39" t="s">
        <v>118</v>
      </c>
      <c r="B39" s="1">
        <v>44210</v>
      </c>
      <c r="C39" t="s">
        <v>119</v>
      </c>
      <c r="D39" t="s">
        <v>56</v>
      </c>
      <c r="E39" s="4">
        <v>24863</v>
      </c>
      <c r="F39" s="3">
        <v>9.6</v>
      </c>
      <c r="G39" s="4">
        <v>60</v>
      </c>
      <c r="H39" t="s">
        <v>19</v>
      </c>
      <c r="I39" t="s">
        <v>36</v>
      </c>
      <c r="J39" t="s">
        <v>21</v>
      </c>
      <c r="K39" s="4">
        <v>32382</v>
      </c>
      <c r="L39" t="s">
        <v>33</v>
      </c>
      <c r="M39" s="2">
        <v>0.48</v>
      </c>
      <c r="N39" s="2">
        <v>0.75</v>
      </c>
      <c r="O39" s="2">
        <v>27249.85</v>
      </c>
      <c r="P39" s="4">
        <v>0</v>
      </c>
      <c r="Q39" s="2">
        <v>0.91240869215793852</v>
      </c>
      <c r="R39" s="2">
        <f>Table1[[#This Row],[Annual Income]]/12</f>
        <v>2698.5</v>
      </c>
      <c r="S39" s="2">
        <f t="shared" si="0"/>
        <v>414.38333333333333</v>
      </c>
      <c r="T39" s="2">
        <f>Table1[[#This Row],[Monthly Debt Payment]]/Table1[[#This Row],[monthy Income]]</f>
        <v>0.15356062009758509</v>
      </c>
      <c r="U39" s="4">
        <f t="shared" ca="1" si="1"/>
        <v>56</v>
      </c>
      <c r="V39" s="2">
        <f t="shared" si="2"/>
        <v>-9.5999999999985448</v>
      </c>
    </row>
    <row r="40" spans="1:22" x14ac:dyDescent="0.3">
      <c r="A40" t="s">
        <v>120</v>
      </c>
      <c r="B40" s="1">
        <v>44438</v>
      </c>
      <c r="C40" t="s">
        <v>121</v>
      </c>
      <c r="D40" t="s">
        <v>53</v>
      </c>
      <c r="E40" s="4">
        <v>22792</v>
      </c>
      <c r="F40" s="3">
        <v>24.5</v>
      </c>
      <c r="G40" s="4">
        <v>60</v>
      </c>
      <c r="H40" t="s">
        <v>19</v>
      </c>
      <c r="I40" t="s">
        <v>72</v>
      </c>
      <c r="J40" t="s">
        <v>37</v>
      </c>
      <c r="K40" s="4">
        <v>79683</v>
      </c>
      <c r="L40" t="s">
        <v>33</v>
      </c>
      <c r="M40" s="2">
        <v>0.28000000000000003</v>
      </c>
      <c r="N40" s="2">
        <v>0.8</v>
      </c>
      <c r="O40" s="2">
        <v>28376.04</v>
      </c>
      <c r="P40" s="4">
        <v>0</v>
      </c>
      <c r="Q40" s="2">
        <v>0.80321285140562249</v>
      </c>
      <c r="R40" s="2">
        <f>Table1[[#This Row],[Annual Income]]/12</f>
        <v>6640.25</v>
      </c>
      <c r="S40" s="2">
        <f t="shared" si="0"/>
        <v>379.86666666666667</v>
      </c>
      <c r="T40" s="2">
        <f>Table1[[#This Row],[Monthly Debt Payment]]/Table1[[#This Row],[monthy Income]]</f>
        <v>5.7206681475346056E-2</v>
      </c>
      <c r="U40" s="4">
        <f t="shared" ca="1" si="1"/>
        <v>48</v>
      </c>
      <c r="V40" s="2">
        <f t="shared" si="2"/>
        <v>-24.5</v>
      </c>
    </row>
    <row r="41" spans="1:22" x14ac:dyDescent="0.3">
      <c r="A41" t="s">
        <v>122</v>
      </c>
      <c r="B41" s="1">
        <v>44973</v>
      </c>
      <c r="C41" t="s">
        <v>123</v>
      </c>
      <c r="D41" t="s">
        <v>40</v>
      </c>
      <c r="E41" s="4">
        <v>9942</v>
      </c>
      <c r="F41" s="3">
        <v>18.3</v>
      </c>
      <c r="G41" s="4">
        <v>36</v>
      </c>
      <c r="H41" t="s">
        <v>19</v>
      </c>
      <c r="I41" t="s">
        <v>83</v>
      </c>
      <c r="J41" t="s">
        <v>47</v>
      </c>
      <c r="K41" s="4">
        <v>117999</v>
      </c>
      <c r="L41" t="s">
        <v>22</v>
      </c>
      <c r="M41" s="2">
        <v>0.4</v>
      </c>
      <c r="N41" s="2">
        <v>0.92</v>
      </c>
      <c r="O41" s="2">
        <v>11761.39</v>
      </c>
      <c r="P41" s="4">
        <v>0</v>
      </c>
      <c r="Q41" s="2">
        <v>0.84530825013029931</v>
      </c>
      <c r="R41" s="2">
        <f>Table1[[#This Row],[Annual Income]]/12</f>
        <v>9833.25</v>
      </c>
      <c r="S41" s="2">
        <f t="shared" si="0"/>
        <v>276.16666666666669</v>
      </c>
      <c r="T41" s="2">
        <f>Table1[[#This Row],[Monthly Debt Payment]]/Table1[[#This Row],[monthy Income]]</f>
        <v>2.808498377104891E-2</v>
      </c>
      <c r="U41" s="4">
        <f t="shared" ca="1" si="1"/>
        <v>30</v>
      </c>
      <c r="V41" s="2">
        <f t="shared" si="2"/>
        <v>-18.299999999999272</v>
      </c>
    </row>
    <row r="42" spans="1:22" x14ac:dyDescent="0.3">
      <c r="A42" t="s">
        <v>124</v>
      </c>
      <c r="B42" s="1">
        <v>44761</v>
      </c>
      <c r="C42" t="s">
        <v>125</v>
      </c>
      <c r="D42" t="s">
        <v>18</v>
      </c>
      <c r="E42" s="4">
        <v>2762</v>
      </c>
      <c r="F42" s="3">
        <v>5.2</v>
      </c>
      <c r="G42" s="4">
        <v>36</v>
      </c>
      <c r="H42" t="s">
        <v>26</v>
      </c>
      <c r="I42" t="s">
        <v>83</v>
      </c>
      <c r="J42" t="s">
        <v>47</v>
      </c>
      <c r="K42" s="4">
        <v>75276</v>
      </c>
      <c r="L42" t="s">
        <v>22</v>
      </c>
      <c r="M42" s="2">
        <v>0.31</v>
      </c>
      <c r="N42" s="2">
        <v>0.78</v>
      </c>
      <c r="O42" s="2">
        <v>1245.1099999999999</v>
      </c>
      <c r="P42" s="4">
        <v>0</v>
      </c>
      <c r="Q42" s="2">
        <v>2.2182779031571509</v>
      </c>
      <c r="R42" s="2">
        <f>Table1[[#This Row],[Annual Income]]/12</f>
        <v>6273</v>
      </c>
      <c r="S42" s="2">
        <f t="shared" si="0"/>
        <v>76.722222222222229</v>
      </c>
      <c r="T42" s="2">
        <f>Table1[[#This Row],[Monthly Debt Payment]]/Table1[[#This Row],[monthy Income]]</f>
        <v>1.2230547142072728E-2</v>
      </c>
      <c r="U42" s="4">
        <f t="shared" ca="1" si="1"/>
        <v>37</v>
      </c>
      <c r="V42" s="2">
        <f t="shared" si="2"/>
        <v>-5.1999999999998181</v>
      </c>
    </row>
    <row r="43" spans="1:22" x14ac:dyDescent="0.3">
      <c r="A43" t="s">
        <v>126</v>
      </c>
      <c r="B43" s="1">
        <v>45094</v>
      </c>
      <c r="C43" t="s">
        <v>127</v>
      </c>
      <c r="D43" t="s">
        <v>53</v>
      </c>
      <c r="E43" s="4">
        <v>32987</v>
      </c>
      <c r="F43" s="3">
        <v>10.1</v>
      </c>
      <c r="G43" s="4">
        <v>36</v>
      </c>
      <c r="H43" t="s">
        <v>19</v>
      </c>
      <c r="I43" t="s">
        <v>20</v>
      </c>
      <c r="J43" t="s">
        <v>47</v>
      </c>
      <c r="K43" s="4">
        <v>63402</v>
      </c>
      <c r="L43" t="s">
        <v>33</v>
      </c>
      <c r="M43" s="2">
        <v>0.32</v>
      </c>
      <c r="N43" s="2">
        <v>0.87</v>
      </c>
      <c r="O43" s="2">
        <v>36318.69</v>
      </c>
      <c r="P43" s="4">
        <v>0</v>
      </c>
      <c r="Q43" s="2">
        <v>0.90826513841771273</v>
      </c>
      <c r="R43" s="2">
        <f>Table1[[#This Row],[Annual Income]]/12</f>
        <v>5283.5</v>
      </c>
      <c r="S43" s="2">
        <f t="shared" si="0"/>
        <v>916.30555555555554</v>
      </c>
      <c r="T43" s="2">
        <f>Table1[[#This Row],[Monthly Debt Payment]]/Table1[[#This Row],[monthy Income]]</f>
        <v>0.17342775727369272</v>
      </c>
      <c r="U43" s="4">
        <f t="shared" ca="1" si="1"/>
        <v>26</v>
      </c>
      <c r="V43" s="2">
        <f t="shared" si="2"/>
        <v>-10.099999999998545</v>
      </c>
    </row>
    <row r="44" spans="1:22" x14ac:dyDescent="0.3">
      <c r="A44" t="s">
        <v>128</v>
      </c>
      <c r="B44" s="1">
        <v>44288</v>
      </c>
      <c r="C44" t="s">
        <v>129</v>
      </c>
      <c r="D44" t="s">
        <v>46</v>
      </c>
      <c r="E44" s="4">
        <v>16850</v>
      </c>
      <c r="F44" s="3">
        <v>10.199999999999999</v>
      </c>
      <c r="G44" s="4">
        <v>36</v>
      </c>
      <c r="H44" t="s">
        <v>19</v>
      </c>
      <c r="I44" t="s">
        <v>20</v>
      </c>
      <c r="J44" t="s">
        <v>28</v>
      </c>
      <c r="K44" s="4">
        <v>121881</v>
      </c>
      <c r="L44" t="s">
        <v>22</v>
      </c>
      <c r="M44" s="2">
        <v>0.21</v>
      </c>
      <c r="N44" s="2">
        <v>0.81</v>
      </c>
      <c r="O44" s="2">
        <v>18568.7</v>
      </c>
      <c r="P44" s="4">
        <v>0</v>
      </c>
      <c r="Q44" s="2">
        <v>0.90744101633393826</v>
      </c>
      <c r="R44" s="2">
        <f>Table1[[#This Row],[Annual Income]]/12</f>
        <v>10156.75</v>
      </c>
      <c r="S44" s="2">
        <f t="shared" si="0"/>
        <v>468.05555555555554</v>
      </c>
      <c r="T44" s="2">
        <f>Table1[[#This Row],[Monthly Debt Payment]]/Table1[[#This Row],[monthy Income]]</f>
        <v>4.6083201374017828E-2</v>
      </c>
      <c r="U44" s="4">
        <f t="shared" ca="1" si="1"/>
        <v>53</v>
      </c>
      <c r="V44" s="2">
        <f t="shared" si="2"/>
        <v>-10.200000000000728</v>
      </c>
    </row>
    <row r="45" spans="1:22" x14ac:dyDescent="0.3">
      <c r="A45" t="s">
        <v>130</v>
      </c>
      <c r="B45" s="1">
        <v>45152</v>
      </c>
      <c r="C45" t="s">
        <v>131</v>
      </c>
      <c r="D45" t="s">
        <v>40</v>
      </c>
      <c r="E45" s="4">
        <v>13112</v>
      </c>
      <c r="F45" s="3">
        <v>6.4</v>
      </c>
      <c r="G45" s="4">
        <v>60</v>
      </c>
      <c r="H45" t="s">
        <v>19</v>
      </c>
      <c r="I45" t="s">
        <v>27</v>
      </c>
      <c r="J45" t="s">
        <v>37</v>
      </c>
      <c r="K45" s="4">
        <v>140300</v>
      </c>
      <c r="L45" t="s">
        <v>22</v>
      </c>
      <c r="M45" s="2">
        <v>0.19</v>
      </c>
      <c r="N45" s="2">
        <v>0.75</v>
      </c>
      <c r="O45" s="2">
        <v>13951.17</v>
      </c>
      <c r="P45" s="4">
        <v>0</v>
      </c>
      <c r="Q45" s="2">
        <v>0.93984948932598489</v>
      </c>
      <c r="R45" s="2">
        <f>Table1[[#This Row],[Annual Income]]/12</f>
        <v>11691.666666666666</v>
      </c>
      <c r="S45" s="2">
        <f t="shared" si="0"/>
        <v>218.53333333333333</v>
      </c>
      <c r="T45" s="2">
        <f>Table1[[#This Row],[Monthly Debt Payment]]/Table1[[#This Row],[monthy Income]]</f>
        <v>1.8691375623663579E-2</v>
      </c>
      <c r="U45" s="4">
        <f t="shared" ca="1" si="1"/>
        <v>25</v>
      </c>
      <c r="V45" s="2">
        <f t="shared" si="2"/>
        <v>-6.3999999999996362</v>
      </c>
    </row>
    <row r="46" spans="1:22" x14ac:dyDescent="0.3">
      <c r="A46" t="s">
        <v>132</v>
      </c>
      <c r="B46" s="1">
        <v>44705</v>
      </c>
      <c r="C46" t="s">
        <v>133</v>
      </c>
      <c r="D46" t="s">
        <v>75</v>
      </c>
      <c r="E46" s="4">
        <v>25058</v>
      </c>
      <c r="F46" s="3">
        <v>24.2</v>
      </c>
      <c r="G46" s="4">
        <v>36</v>
      </c>
      <c r="H46" t="s">
        <v>26</v>
      </c>
      <c r="I46" t="s">
        <v>20</v>
      </c>
      <c r="J46" t="s">
        <v>47</v>
      </c>
      <c r="K46" s="4">
        <v>56946</v>
      </c>
      <c r="L46" t="s">
        <v>33</v>
      </c>
      <c r="M46" s="2">
        <v>0.22</v>
      </c>
      <c r="N46" s="2">
        <v>0.61</v>
      </c>
      <c r="O46" s="2">
        <v>9355.1299999999992</v>
      </c>
      <c r="P46" s="4">
        <v>0</v>
      </c>
      <c r="Q46" s="2">
        <v>2.6785303892089156</v>
      </c>
      <c r="R46" s="2">
        <f>Table1[[#This Row],[Annual Income]]/12</f>
        <v>4745.5</v>
      </c>
      <c r="S46" s="2">
        <f t="shared" si="0"/>
        <v>696.05555555555554</v>
      </c>
      <c r="T46" s="2">
        <f>Table1[[#This Row],[Monthly Debt Payment]]/Table1[[#This Row],[monthy Income]]</f>
        <v>0.14667696882426626</v>
      </c>
      <c r="U46" s="4">
        <f t="shared" ca="1" si="1"/>
        <v>39</v>
      </c>
      <c r="V46" s="2">
        <f t="shared" si="2"/>
        <v>-24.200000000000728</v>
      </c>
    </row>
    <row r="47" spans="1:22" x14ac:dyDescent="0.3">
      <c r="A47" t="s">
        <v>134</v>
      </c>
      <c r="B47" s="1">
        <v>44972</v>
      </c>
      <c r="C47" t="s">
        <v>135</v>
      </c>
      <c r="D47" t="s">
        <v>46</v>
      </c>
      <c r="E47" s="4">
        <v>39890</v>
      </c>
      <c r="F47" s="3">
        <v>14.6</v>
      </c>
      <c r="G47" s="4">
        <v>36</v>
      </c>
      <c r="H47" t="s">
        <v>26</v>
      </c>
      <c r="I47" t="s">
        <v>83</v>
      </c>
      <c r="J47" t="s">
        <v>21</v>
      </c>
      <c r="K47" s="4">
        <v>109698</v>
      </c>
      <c r="L47" t="s">
        <v>29</v>
      </c>
      <c r="M47" s="2">
        <v>0.32</v>
      </c>
      <c r="N47" s="2">
        <v>0.69</v>
      </c>
      <c r="O47" s="2">
        <v>3304.32</v>
      </c>
      <c r="P47" s="4">
        <v>0</v>
      </c>
      <c r="Q47" s="2">
        <v>12.072075343792369</v>
      </c>
      <c r="R47" s="2">
        <f>Table1[[#This Row],[Annual Income]]/12</f>
        <v>9141.5</v>
      </c>
      <c r="S47" s="2">
        <f t="shared" si="0"/>
        <v>1108.0555555555557</v>
      </c>
      <c r="T47" s="2">
        <f>Table1[[#This Row],[Monthly Debt Payment]]/Table1[[#This Row],[monthy Income]]</f>
        <v>0.12121156873112243</v>
      </c>
      <c r="U47" s="4">
        <f t="shared" ca="1" si="1"/>
        <v>31</v>
      </c>
      <c r="V47" s="2">
        <f t="shared" si="2"/>
        <v>-14.599999999998545</v>
      </c>
    </row>
    <row r="48" spans="1:22" x14ac:dyDescent="0.3">
      <c r="A48" t="s">
        <v>136</v>
      </c>
      <c r="B48" s="1">
        <v>44231</v>
      </c>
      <c r="C48" t="s">
        <v>137</v>
      </c>
      <c r="D48" t="s">
        <v>18</v>
      </c>
      <c r="E48" s="4">
        <v>1481</v>
      </c>
      <c r="F48" s="3">
        <v>22.9</v>
      </c>
      <c r="G48" s="4">
        <v>36</v>
      </c>
      <c r="H48" t="s">
        <v>19</v>
      </c>
      <c r="I48" t="s">
        <v>27</v>
      </c>
      <c r="J48" t="s">
        <v>28</v>
      </c>
      <c r="K48" s="4">
        <v>144690</v>
      </c>
      <c r="L48" t="s">
        <v>22</v>
      </c>
      <c r="M48" s="2">
        <v>0.11</v>
      </c>
      <c r="N48" s="2">
        <v>0.94</v>
      </c>
      <c r="O48" s="2">
        <v>1820.15</v>
      </c>
      <c r="P48" s="4">
        <v>0</v>
      </c>
      <c r="Q48" s="2">
        <v>0.81366920308765756</v>
      </c>
      <c r="R48" s="2">
        <f>Table1[[#This Row],[Annual Income]]/12</f>
        <v>12057.5</v>
      </c>
      <c r="S48" s="2">
        <f t="shared" si="0"/>
        <v>41.138888888888886</v>
      </c>
      <c r="T48" s="2">
        <f>Table1[[#This Row],[Monthly Debt Payment]]/Table1[[#This Row],[monthy Income]]</f>
        <v>3.4118920911373738E-3</v>
      </c>
      <c r="U48" s="4">
        <f t="shared" ca="1" si="1"/>
        <v>55</v>
      </c>
      <c r="V48" s="2">
        <f t="shared" si="2"/>
        <v>-22.900000000000091</v>
      </c>
    </row>
    <row r="49" spans="1:22" x14ac:dyDescent="0.3">
      <c r="A49" t="s">
        <v>138</v>
      </c>
      <c r="B49" s="1">
        <v>44402</v>
      </c>
      <c r="C49" t="s">
        <v>139</v>
      </c>
      <c r="D49" t="s">
        <v>50</v>
      </c>
      <c r="E49" s="4">
        <v>33921</v>
      </c>
      <c r="F49" s="3">
        <v>11.4</v>
      </c>
      <c r="G49" s="4">
        <v>36</v>
      </c>
      <c r="H49" t="s">
        <v>26</v>
      </c>
      <c r="I49" t="s">
        <v>83</v>
      </c>
      <c r="J49" t="s">
        <v>21</v>
      </c>
      <c r="K49" s="4">
        <v>142309</v>
      </c>
      <c r="L49" t="s">
        <v>22</v>
      </c>
      <c r="M49" s="2">
        <v>0.46</v>
      </c>
      <c r="N49" s="2">
        <v>0.8</v>
      </c>
      <c r="O49" s="2">
        <v>14230.09</v>
      </c>
      <c r="P49" s="4">
        <v>0</v>
      </c>
      <c r="Q49" s="2">
        <v>2.3837516136581005</v>
      </c>
      <c r="R49" s="2">
        <f>Table1[[#This Row],[Annual Income]]/12</f>
        <v>11859.083333333334</v>
      </c>
      <c r="S49" s="2">
        <f t="shared" si="0"/>
        <v>942.25</v>
      </c>
      <c r="T49" s="2">
        <f>Table1[[#This Row],[Monthly Debt Payment]]/Table1[[#This Row],[monthy Income]]</f>
        <v>7.9453864478002095E-2</v>
      </c>
      <c r="U49" s="4">
        <f t="shared" ca="1" si="1"/>
        <v>49</v>
      </c>
      <c r="V49" s="2">
        <f t="shared" si="2"/>
        <v>-11.400000000001455</v>
      </c>
    </row>
    <row r="50" spans="1:22" x14ac:dyDescent="0.3">
      <c r="A50" t="s">
        <v>140</v>
      </c>
      <c r="B50" s="1">
        <v>45222</v>
      </c>
      <c r="C50" t="s">
        <v>141</v>
      </c>
      <c r="D50" t="s">
        <v>64</v>
      </c>
      <c r="E50" s="4">
        <v>2524</v>
      </c>
      <c r="F50" s="3">
        <v>7.5</v>
      </c>
      <c r="G50" s="4">
        <v>60</v>
      </c>
      <c r="H50" t="s">
        <v>19</v>
      </c>
      <c r="I50" t="s">
        <v>57</v>
      </c>
      <c r="J50" t="s">
        <v>37</v>
      </c>
      <c r="K50" s="4">
        <v>103933</v>
      </c>
      <c r="L50" t="s">
        <v>22</v>
      </c>
      <c r="M50" s="2">
        <v>0.16</v>
      </c>
      <c r="N50" s="2">
        <v>0.75</v>
      </c>
      <c r="O50" s="2">
        <v>2713.3</v>
      </c>
      <c r="P50" s="4">
        <v>0</v>
      </c>
      <c r="Q50" s="2">
        <v>0.93023255813953487</v>
      </c>
      <c r="R50" s="2">
        <f>Table1[[#This Row],[Annual Income]]/12</f>
        <v>8661.0833333333339</v>
      </c>
      <c r="S50" s="2">
        <f t="shared" si="0"/>
        <v>42.06666666666667</v>
      </c>
      <c r="T50" s="2">
        <f>Table1[[#This Row],[Monthly Debt Payment]]/Table1[[#This Row],[monthy Income]]</f>
        <v>4.8569751666939281E-3</v>
      </c>
      <c r="U50" s="4">
        <f t="shared" ca="1" si="1"/>
        <v>22</v>
      </c>
      <c r="V50" s="2">
        <f t="shared" si="2"/>
        <v>-7.5</v>
      </c>
    </row>
    <row r="51" spans="1:22" x14ac:dyDescent="0.3">
      <c r="A51" t="s">
        <v>142</v>
      </c>
      <c r="B51" s="1">
        <v>45218</v>
      </c>
      <c r="C51" t="s">
        <v>143</v>
      </c>
      <c r="D51" t="s">
        <v>40</v>
      </c>
      <c r="E51" s="4">
        <v>35888</v>
      </c>
      <c r="F51" s="3">
        <v>14.5</v>
      </c>
      <c r="G51" s="4">
        <v>60</v>
      </c>
      <c r="H51" t="s">
        <v>26</v>
      </c>
      <c r="I51" t="s">
        <v>57</v>
      </c>
      <c r="J51" t="s">
        <v>32</v>
      </c>
      <c r="K51" s="4">
        <v>52335</v>
      </c>
      <c r="L51" t="s">
        <v>22</v>
      </c>
      <c r="M51" s="2">
        <v>0.19</v>
      </c>
      <c r="N51" s="2">
        <v>0.92</v>
      </c>
      <c r="O51" s="2">
        <v>9756.7199999999993</v>
      </c>
      <c r="P51" s="4">
        <v>0</v>
      </c>
      <c r="Q51" s="2">
        <v>3.67828532539624</v>
      </c>
      <c r="R51" s="2">
        <f>Table1[[#This Row],[Annual Income]]/12</f>
        <v>4361.25</v>
      </c>
      <c r="S51" s="2">
        <f t="shared" si="0"/>
        <v>598.13333333333333</v>
      </c>
      <c r="T51" s="2">
        <f>Table1[[#This Row],[Monthly Debt Payment]]/Table1[[#This Row],[monthy Income]]</f>
        <v>0.13714722461068118</v>
      </c>
      <c r="U51" s="4">
        <f t="shared" ca="1" si="1"/>
        <v>22</v>
      </c>
      <c r="V51" s="2">
        <f t="shared" si="2"/>
        <v>-14.5</v>
      </c>
    </row>
    <row r="52" spans="1:22" x14ac:dyDescent="0.3">
      <c r="A52" t="s">
        <v>144</v>
      </c>
      <c r="B52" s="1">
        <v>44762</v>
      </c>
      <c r="C52" t="s">
        <v>145</v>
      </c>
      <c r="D52" t="s">
        <v>56</v>
      </c>
      <c r="E52" s="4">
        <v>16048</v>
      </c>
      <c r="F52" s="3">
        <v>7.3</v>
      </c>
      <c r="G52" s="4">
        <v>60</v>
      </c>
      <c r="H52" t="s">
        <v>19</v>
      </c>
      <c r="I52" t="s">
        <v>27</v>
      </c>
      <c r="J52" t="s">
        <v>21</v>
      </c>
      <c r="K52" s="4">
        <v>75095</v>
      </c>
      <c r="L52" t="s">
        <v>29</v>
      </c>
      <c r="M52" s="2">
        <v>0.31</v>
      </c>
      <c r="N52" s="2">
        <v>0.76</v>
      </c>
      <c r="O52" s="2">
        <v>17219.5</v>
      </c>
      <c r="P52" s="4">
        <v>0</v>
      </c>
      <c r="Q52" s="2">
        <v>0.93196666569877173</v>
      </c>
      <c r="R52" s="2">
        <f>Table1[[#This Row],[Annual Income]]/12</f>
        <v>6257.916666666667</v>
      </c>
      <c r="S52" s="2">
        <f t="shared" si="0"/>
        <v>267.46666666666664</v>
      </c>
      <c r="T52" s="2">
        <f>Table1[[#This Row],[Monthly Debt Payment]]/Table1[[#This Row],[monthy Income]]</f>
        <v>4.2740528663692649E-2</v>
      </c>
      <c r="U52" s="4">
        <f t="shared" ca="1" si="1"/>
        <v>37</v>
      </c>
      <c r="V52" s="2">
        <f t="shared" si="2"/>
        <v>-7.2999999999992724</v>
      </c>
    </row>
    <row r="53" spans="1:22" x14ac:dyDescent="0.3">
      <c r="A53" t="s">
        <v>146</v>
      </c>
      <c r="B53" s="1">
        <v>44899</v>
      </c>
      <c r="C53" t="s">
        <v>147</v>
      </c>
      <c r="D53" t="s">
        <v>40</v>
      </c>
      <c r="E53" s="4">
        <v>36111</v>
      </c>
      <c r="F53" s="3">
        <v>14.7</v>
      </c>
      <c r="G53" s="4">
        <v>36</v>
      </c>
      <c r="H53" t="s">
        <v>19</v>
      </c>
      <c r="I53" t="s">
        <v>20</v>
      </c>
      <c r="J53" t="s">
        <v>32</v>
      </c>
      <c r="K53" s="4">
        <v>109930</v>
      </c>
      <c r="L53" t="s">
        <v>33</v>
      </c>
      <c r="M53" s="2">
        <v>0.38</v>
      </c>
      <c r="N53" s="2">
        <v>0.74</v>
      </c>
      <c r="O53" s="2">
        <v>41419.32</v>
      </c>
      <c r="P53" s="4">
        <v>0</v>
      </c>
      <c r="Q53" s="2">
        <v>0.87183951836968832</v>
      </c>
      <c r="R53" s="2">
        <f>Table1[[#This Row],[Annual Income]]/12</f>
        <v>9160.8333333333339</v>
      </c>
      <c r="S53" s="2">
        <f t="shared" si="0"/>
        <v>1003.0833333333334</v>
      </c>
      <c r="T53" s="2">
        <f>Table1[[#This Row],[Monthly Debt Payment]]/Table1[[#This Row],[monthy Income]]</f>
        <v>0.10949695260620394</v>
      </c>
      <c r="U53" s="4">
        <f t="shared" ca="1" si="1"/>
        <v>33</v>
      </c>
      <c r="V53" s="2">
        <f t="shared" si="2"/>
        <v>-14.69999999999709</v>
      </c>
    </row>
    <row r="54" spans="1:22" x14ac:dyDescent="0.3">
      <c r="A54" t="s">
        <v>148</v>
      </c>
      <c r="B54" s="1">
        <v>44598</v>
      </c>
      <c r="C54" t="s">
        <v>149</v>
      </c>
      <c r="D54" t="s">
        <v>64</v>
      </c>
      <c r="E54" s="4">
        <v>38904</v>
      </c>
      <c r="F54" s="3">
        <v>23.4</v>
      </c>
      <c r="G54" s="4">
        <v>60</v>
      </c>
      <c r="H54" t="s">
        <v>80</v>
      </c>
      <c r="I54" t="s">
        <v>27</v>
      </c>
      <c r="J54" t="s">
        <v>28</v>
      </c>
      <c r="K54" s="4">
        <v>57197</v>
      </c>
      <c r="L54" t="s">
        <v>22</v>
      </c>
      <c r="M54" s="2">
        <v>0.14000000000000001</v>
      </c>
      <c r="N54" s="2">
        <v>0.84</v>
      </c>
      <c r="O54" s="2">
        <v>13773.37</v>
      </c>
      <c r="P54" s="4">
        <v>12116.05</v>
      </c>
      <c r="Q54" s="2">
        <v>2.824581057504445</v>
      </c>
      <c r="R54" s="2">
        <f>Table1[[#This Row],[Annual Income]]/12</f>
        <v>4766.416666666667</v>
      </c>
      <c r="S54" s="2">
        <f t="shared" si="0"/>
        <v>648.4</v>
      </c>
      <c r="T54" s="2">
        <f>Table1[[#This Row],[Monthly Debt Payment]]/Table1[[#This Row],[monthy Income]]</f>
        <v>0.13603510673636729</v>
      </c>
      <c r="U54" s="4">
        <f t="shared" ca="1" si="1"/>
        <v>43</v>
      </c>
      <c r="V54" s="2">
        <f t="shared" si="2"/>
        <v>-23.400000000001455</v>
      </c>
    </row>
    <row r="55" spans="1:22" x14ac:dyDescent="0.3">
      <c r="A55" t="s">
        <v>150</v>
      </c>
      <c r="B55" s="1">
        <v>44926</v>
      </c>
      <c r="C55" t="s">
        <v>151</v>
      </c>
      <c r="D55" t="s">
        <v>18</v>
      </c>
      <c r="E55" s="4">
        <v>35008</v>
      </c>
      <c r="F55" s="3">
        <v>15.4</v>
      </c>
      <c r="G55" s="4">
        <v>36</v>
      </c>
      <c r="H55" t="s">
        <v>19</v>
      </c>
      <c r="I55" t="s">
        <v>83</v>
      </c>
      <c r="J55" t="s">
        <v>21</v>
      </c>
      <c r="K55" s="4">
        <v>52010</v>
      </c>
      <c r="L55" t="s">
        <v>33</v>
      </c>
      <c r="M55" s="2">
        <v>0.23</v>
      </c>
      <c r="N55" s="2">
        <v>0.82</v>
      </c>
      <c r="O55" s="2">
        <v>40399.230000000003</v>
      </c>
      <c r="P55" s="4">
        <v>0</v>
      </c>
      <c r="Q55" s="2">
        <v>0.86655116941585264</v>
      </c>
      <c r="R55" s="2">
        <f>Table1[[#This Row],[Annual Income]]/12</f>
        <v>4334.166666666667</v>
      </c>
      <c r="S55" s="2">
        <f t="shared" si="0"/>
        <v>972.44444444444446</v>
      </c>
      <c r="T55" s="2">
        <f>Table1[[#This Row],[Monthly Debt Payment]]/Table1[[#This Row],[monthy Income]]</f>
        <v>0.22436710888931616</v>
      </c>
      <c r="U55" s="4">
        <f t="shared" ca="1" si="1"/>
        <v>32</v>
      </c>
      <c r="V55" s="2">
        <f t="shared" si="2"/>
        <v>-15.400000000001455</v>
      </c>
    </row>
    <row r="56" spans="1:22" x14ac:dyDescent="0.3">
      <c r="A56" t="s">
        <v>152</v>
      </c>
      <c r="B56" s="1">
        <v>44358</v>
      </c>
      <c r="C56" t="s">
        <v>153</v>
      </c>
      <c r="D56" t="s">
        <v>18</v>
      </c>
      <c r="E56" s="4">
        <v>1060</v>
      </c>
      <c r="F56" s="3">
        <v>17.3</v>
      </c>
      <c r="G56" s="4">
        <v>60</v>
      </c>
      <c r="H56" t="s">
        <v>26</v>
      </c>
      <c r="I56" t="s">
        <v>57</v>
      </c>
      <c r="J56" t="s">
        <v>21</v>
      </c>
      <c r="K56" s="4">
        <v>54123</v>
      </c>
      <c r="L56" t="s">
        <v>22</v>
      </c>
      <c r="M56" s="2">
        <v>0.49</v>
      </c>
      <c r="N56" s="2">
        <v>0.59</v>
      </c>
      <c r="O56" s="2">
        <v>339.55</v>
      </c>
      <c r="P56" s="4">
        <v>0</v>
      </c>
      <c r="Q56" s="2">
        <v>3.1217788249153289</v>
      </c>
      <c r="R56" s="2">
        <f>Table1[[#This Row],[Annual Income]]/12</f>
        <v>4510.25</v>
      </c>
      <c r="S56" s="2">
        <f t="shared" si="0"/>
        <v>17.666666666666668</v>
      </c>
      <c r="T56" s="2">
        <f>Table1[[#This Row],[Monthly Debt Payment]]/Table1[[#This Row],[monthy Income]]</f>
        <v>3.9170038615745622E-3</v>
      </c>
      <c r="U56" s="4">
        <f t="shared" ca="1" si="1"/>
        <v>51</v>
      </c>
      <c r="V56" s="2">
        <f t="shared" si="2"/>
        <v>-17.299999999999955</v>
      </c>
    </row>
    <row r="57" spans="1:22" x14ac:dyDescent="0.3">
      <c r="A57" t="s">
        <v>154</v>
      </c>
      <c r="B57" s="1">
        <v>44398</v>
      </c>
      <c r="C57" t="s">
        <v>155</v>
      </c>
      <c r="D57" t="s">
        <v>46</v>
      </c>
      <c r="E57" s="4">
        <v>10130</v>
      </c>
      <c r="F57" s="3">
        <v>8.1</v>
      </c>
      <c r="G57" s="4">
        <v>60</v>
      </c>
      <c r="H57" t="s">
        <v>19</v>
      </c>
      <c r="I57" t="s">
        <v>27</v>
      </c>
      <c r="J57" t="s">
        <v>28</v>
      </c>
      <c r="K57" s="4">
        <v>117923</v>
      </c>
      <c r="L57" t="s">
        <v>29</v>
      </c>
      <c r="M57" s="2">
        <v>0.2</v>
      </c>
      <c r="N57" s="2">
        <v>0.71</v>
      </c>
      <c r="O57" s="2">
        <v>10950.53</v>
      </c>
      <c r="P57" s="4">
        <v>0</v>
      </c>
      <c r="Q57" s="2">
        <v>0.92506938020351526</v>
      </c>
      <c r="R57" s="2">
        <f>Table1[[#This Row],[Annual Income]]/12</f>
        <v>9826.9166666666661</v>
      </c>
      <c r="S57" s="2">
        <f t="shared" si="0"/>
        <v>168.83333333333334</v>
      </c>
      <c r="T57" s="2">
        <f>Table1[[#This Row],[Monthly Debt Payment]]/Table1[[#This Row],[monthy Income]]</f>
        <v>1.7180702661906501E-2</v>
      </c>
      <c r="U57" s="4">
        <f t="shared" ca="1" si="1"/>
        <v>49</v>
      </c>
      <c r="V57" s="2">
        <f t="shared" si="2"/>
        <v>-8.1000000000003638</v>
      </c>
    </row>
    <row r="58" spans="1:22" x14ac:dyDescent="0.3">
      <c r="A58" t="s">
        <v>156</v>
      </c>
      <c r="B58" s="1">
        <v>45192</v>
      </c>
      <c r="C58" t="s">
        <v>157</v>
      </c>
      <c r="D58" t="s">
        <v>53</v>
      </c>
      <c r="E58" s="4">
        <v>19023</v>
      </c>
      <c r="F58" s="3">
        <v>5.9</v>
      </c>
      <c r="G58" s="4">
        <v>60</v>
      </c>
      <c r="H58" t="s">
        <v>26</v>
      </c>
      <c r="I58" t="s">
        <v>20</v>
      </c>
      <c r="J58" t="s">
        <v>28</v>
      </c>
      <c r="K58" s="4">
        <v>32890</v>
      </c>
      <c r="L58" t="s">
        <v>33</v>
      </c>
      <c r="M58" s="2">
        <v>0.23</v>
      </c>
      <c r="N58" s="2">
        <v>0.71</v>
      </c>
      <c r="O58" s="2">
        <v>6787.88</v>
      </c>
      <c r="P58" s="4">
        <v>0</v>
      </c>
      <c r="Q58" s="2">
        <v>2.8024950352687434</v>
      </c>
      <c r="R58" s="2">
        <f>Table1[[#This Row],[Annual Income]]/12</f>
        <v>2740.8333333333335</v>
      </c>
      <c r="S58" s="2">
        <f t="shared" si="0"/>
        <v>317.05</v>
      </c>
      <c r="T58" s="2">
        <f>Table1[[#This Row],[Monthly Debt Payment]]/Table1[[#This Row],[monthy Income]]</f>
        <v>0.11567649741562785</v>
      </c>
      <c r="U58" s="4">
        <f t="shared" ca="1" si="1"/>
        <v>23</v>
      </c>
      <c r="V58" s="2">
        <f t="shared" si="2"/>
        <v>-5.9000000000014552</v>
      </c>
    </row>
    <row r="59" spans="1:22" x14ac:dyDescent="0.3">
      <c r="A59" t="s">
        <v>158</v>
      </c>
      <c r="B59" s="1">
        <v>44466</v>
      </c>
      <c r="C59" t="s">
        <v>159</v>
      </c>
      <c r="D59" t="s">
        <v>56</v>
      </c>
      <c r="E59" s="4">
        <v>14350</v>
      </c>
      <c r="F59" s="3">
        <v>7.2</v>
      </c>
      <c r="G59" s="4">
        <v>60</v>
      </c>
      <c r="H59" t="s">
        <v>80</v>
      </c>
      <c r="I59" t="s">
        <v>57</v>
      </c>
      <c r="J59" t="s">
        <v>47</v>
      </c>
      <c r="K59" s="4">
        <v>123305</v>
      </c>
      <c r="L59" t="s">
        <v>29</v>
      </c>
      <c r="M59" s="2">
        <v>0.43</v>
      </c>
      <c r="N59" s="2">
        <v>0.67</v>
      </c>
      <c r="O59" s="2">
        <v>5712.02</v>
      </c>
      <c r="P59" s="4">
        <v>3379.84</v>
      </c>
      <c r="Q59" s="2">
        <v>2.5122461055808625</v>
      </c>
      <c r="R59" s="2">
        <f>Table1[[#This Row],[Annual Income]]/12</f>
        <v>10275.416666666666</v>
      </c>
      <c r="S59" s="2">
        <f t="shared" si="0"/>
        <v>239.16666666666666</v>
      </c>
      <c r="T59" s="2">
        <f>Table1[[#This Row],[Monthly Debt Payment]]/Table1[[#This Row],[monthy Income]]</f>
        <v>2.3275617371558331E-2</v>
      </c>
      <c r="U59" s="4">
        <f t="shared" ca="1" si="1"/>
        <v>47</v>
      </c>
      <c r="V59" s="2">
        <f t="shared" si="2"/>
        <v>-7.2000000000007276</v>
      </c>
    </row>
    <row r="60" spans="1:22" x14ac:dyDescent="0.3">
      <c r="A60" t="s">
        <v>160</v>
      </c>
      <c r="B60" s="1">
        <v>45012</v>
      </c>
      <c r="C60" t="s">
        <v>161</v>
      </c>
      <c r="D60" t="s">
        <v>46</v>
      </c>
      <c r="E60" s="4">
        <v>25354</v>
      </c>
      <c r="F60" s="3">
        <v>17</v>
      </c>
      <c r="G60" s="4">
        <v>60</v>
      </c>
      <c r="H60" t="s">
        <v>19</v>
      </c>
      <c r="I60" t="s">
        <v>41</v>
      </c>
      <c r="J60" t="s">
        <v>37</v>
      </c>
      <c r="K60" s="4">
        <v>139162</v>
      </c>
      <c r="L60" t="s">
        <v>22</v>
      </c>
      <c r="M60" s="2">
        <v>0.12</v>
      </c>
      <c r="N60" s="2">
        <v>0.73</v>
      </c>
      <c r="O60" s="2">
        <v>29664.18</v>
      </c>
      <c r="P60" s="4">
        <v>0</v>
      </c>
      <c r="Q60" s="2">
        <v>0.85470085470085466</v>
      </c>
      <c r="R60" s="2">
        <f>Table1[[#This Row],[Annual Income]]/12</f>
        <v>11596.833333333334</v>
      </c>
      <c r="S60" s="2">
        <f t="shared" si="0"/>
        <v>422.56666666666666</v>
      </c>
      <c r="T60" s="2">
        <f>Table1[[#This Row],[Monthly Debt Payment]]/Table1[[#This Row],[monthy Income]]</f>
        <v>3.6438108104223849E-2</v>
      </c>
      <c r="U60" s="4">
        <f t="shared" ca="1" si="1"/>
        <v>29</v>
      </c>
      <c r="V60" s="2">
        <f t="shared" si="2"/>
        <v>-17</v>
      </c>
    </row>
    <row r="61" spans="1:22" x14ac:dyDescent="0.3">
      <c r="A61" t="s">
        <v>162</v>
      </c>
      <c r="B61" s="1">
        <v>44652</v>
      </c>
      <c r="C61" t="s">
        <v>163</v>
      </c>
      <c r="D61" t="s">
        <v>56</v>
      </c>
      <c r="E61" s="4">
        <v>29145</v>
      </c>
      <c r="F61" s="3">
        <v>6.9</v>
      </c>
      <c r="G61" s="4">
        <v>36</v>
      </c>
      <c r="H61" t="s">
        <v>26</v>
      </c>
      <c r="I61" t="s">
        <v>41</v>
      </c>
      <c r="J61" t="s">
        <v>21</v>
      </c>
      <c r="K61" s="4">
        <v>38026</v>
      </c>
      <c r="L61" t="s">
        <v>29</v>
      </c>
      <c r="M61" s="2">
        <v>0.28999999999999998</v>
      </c>
      <c r="N61" s="2">
        <v>0.69</v>
      </c>
      <c r="O61" s="2">
        <v>4504.3900000000003</v>
      </c>
      <c r="P61" s="4">
        <v>0</v>
      </c>
      <c r="Q61" s="2">
        <v>6.4703544764107903</v>
      </c>
      <c r="R61" s="2">
        <f>Table1[[#This Row],[Annual Income]]/12</f>
        <v>3168.8333333333335</v>
      </c>
      <c r="S61" s="2">
        <f t="shared" si="0"/>
        <v>809.58333333333337</v>
      </c>
      <c r="T61" s="2">
        <f>Table1[[#This Row],[Monthly Debt Payment]]/Table1[[#This Row],[monthy Income]]</f>
        <v>0.25548309051701468</v>
      </c>
      <c r="U61" s="4">
        <f t="shared" ca="1" si="1"/>
        <v>41</v>
      </c>
      <c r="V61" s="2">
        <f t="shared" si="2"/>
        <v>-6.9000000000014552</v>
      </c>
    </row>
    <row r="62" spans="1:22" x14ac:dyDescent="0.3">
      <c r="A62" t="s">
        <v>164</v>
      </c>
      <c r="B62" s="1">
        <v>45213</v>
      </c>
      <c r="C62" t="s">
        <v>165</v>
      </c>
      <c r="D62" t="s">
        <v>56</v>
      </c>
      <c r="E62" s="4">
        <v>35020</v>
      </c>
      <c r="F62" s="3">
        <v>12.5</v>
      </c>
      <c r="G62" s="4">
        <v>60</v>
      </c>
      <c r="H62" t="s">
        <v>26</v>
      </c>
      <c r="I62" t="s">
        <v>72</v>
      </c>
      <c r="J62" t="s">
        <v>21</v>
      </c>
      <c r="K62" s="4">
        <v>94925</v>
      </c>
      <c r="L62" t="s">
        <v>29</v>
      </c>
      <c r="M62" s="2">
        <v>0.25</v>
      </c>
      <c r="N62" s="2">
        <v>0.59</v>
      </c>
      <c r="O62" s="2">
        <v>11583.76</v>
      </c>
      <c r="P62" s="4">
        <v>0</v>
      </c>
      <c r="Q62" s="2">
        <v>3.0231979944335863</v>
      </c>
      <c r="R62" s="2">
        <f>Table1[[#This Row],[Annual Income]]/12</f>
        <v>7910.416666666667</v>
      </c>
      <c r="S62" s="2">
        <f t="shared" si="0"/>
        <v>583.66666666666663</v>
      </c>
      <c r="T62" s="2">
        <f>Table1[[#This Row],[Monthly Debt Payment]]/Table1[[#This Row],[monthy Income]]</f>
        <v>7.3784566763234125E-2</v>
      </c>
      <c r="U62" s="4">
        <f t="shared" ca="1" si="1"/>
        <v>23</v>
      </c>
      <c r="V62" s="2">
        <f t="shared" si="2"/>
        <v>-12.5</v>
      </c>
    </row>
    <row r="63" spans="1:22" x14ac:dyDescent="0.3">
      <c r="A63" t="s">
        <v>166</v>
      </c>
      <c r="B63" s="1">
        <v>44492</v>
      </c>
      <c r="C63" t="s">
        <v>167</v>
      </c>
      <c r="D63" t="s">
        <v>64</v>
      </c>
      <c r="E63" s="4">
        <v>21587</v>
      </c>
      <c r="F63" s="3">
        <v>16</v>
      </c>
      <c r="G63" s="4">
        <v>36</v>
      </c>
      <c r="H63" t="s">
        <v>26</v>
      </c>
      <c r="I63" t="s">
        <v>36</v>
      </c>
      <c r="J63" t="s">
        <v>28</v>
      </c>
      <c r="K63" s="4">
        <v>98842</v>
      </c>
      <c r="L63" t="s">
        <v>22</v>
      </c>
      <c r="M63" s="2">
        <v>0.23</v>
      </c>
      <c r="N63" s="2">
        <v>0.69</v>
      </c>
      <c r="O63" s="2">
        <v>5550.98</v>
      </c>
      <c r="P63" s="4">
        <v>0</v>
      </c>
      <c r="Q63" s="2">
        <v>3.8888628674576382</v>
      </c>
      <c r="R63" s="2">
        <f>Table1[[#This Row],[Annual Income]]/12</f>
        <v>8236.8333333333339</v>
      </c>
      <c r="S63" s="2">
        <f t="shared" si="0"/>
        <v>599.63888888888891</v>
      </c>
      <c r="T63" s="2">
        <f>Table1[[#This Row],[Monthly Debt Payment]]/Table1[[#This Row],[monthy Income]]</f>
        <v>7.2799687042620201E-2</v>
      </c>
      <c r="U63" s="4">
        <f t="shared" ca="1" si="1"/>
        <v>46</v>
      </c>
      <c r="V63" s="2">
        <f t="shared" si="2"/>
        <v>-16</v>
      </c>
    </row>
    <row r="64" spans="1:22" x14ac:dyDescent="0.3">
      <c r="A64" t="s">
        <v>168</v>
      </c>
      <c r="B64" s="1">
        <v>44916</v>
      </c>
      <c r="C64" t="s">
        <v>169</v>
      </c>
      <c r="D64" t="s">
        <v>46</v>
      </c>
      <c r="E64" s="4">
        <v>10650</v>
      </c>
      <c r="F64" s="3">
        <v>12.8</v>
      </c>
      <c r="G64" s="4">
        <v>36</v>
      </c>
      <c r="H64" t="s">
        <v>19</v>
      </c>
      <c r="I64" t="s">
        <v>72</v>
      </c>
      <c r="J64" t="s">
        <v>28</v>
      </c>
      <c r="K64" s="4">
        <v>63665</v>
      </c>
      <c r="L64" t="s">
        <v>22</v>
      </c>
      <c r="M64" s="2">
        <v>0.21</v>
      </c>
      <c r="N64" s="2">
        <v>0.53</v>
      </c>
      <c r="O64" s="2">
        <v>12013.2</v>
      </c>
      <c r="P64" s="4">
        <v>0</v>
      </c>
      <c r="Q64" s="2">
        <v>0.88652482269503541</v>
      </c>
      <c r="R64" s="2">
        <f>Table1[[#This Row],[Annual Income]]/12</f>
        <v>5305.416666666667</v>
      </c>
      <c r="S64" s="2">
        <f t="shared" si="0"/>
        <v>295.83333333333331</v>
      </c>
      <c r="T64" s="2">
        <f>Table1[[#This Row],[Monthly Debt Payment]]/Table1[[#This Row],[monthy Income]]</f>
        <v>5.5760622005811666E-2</v>
      </c>
      <c r="U64" s="4">
        <f t="shared" ca="1" si="1"/>
        <v>32</v>
      </c>
      <c r="V64" s="2">
        <f t="shared" si="2"/>
        <v>-12.799999999999272</v>
      </c>
    </row>
    <row r="65" spans="1:22" x14ac:dyDescent="0.3">
      <c r="A65" t="s">
        <v>170</v>
      </c>
      <c r="B65" s="1">
        <v>44534</v>
      </c>
      <c r="C65" t="s">
        <v>171</v>
      </c>
      <c r="D65" t="s">
        <v>56</v>
      </c>
      <c r="E65" s="4">
        <v>20933</v>
      </c>
      <c r="F65" s="3">
        <v>8.3000000000000007</v>
      </c>
      <c r="G65" s="4">
        <v>36</v>
      </c>
      <c r="H65" t="s">
        <v>80</v>
      </c>
      <c r="I65" t="s">
        <v>57</v>
      </c>
      <c r="J65" t="s">
        <v>37</v>
      </c>
      <c r="K65" s="4">
        <v>39277</v>
      </c>
      <c r="L65" t="s">
        <v>33</v>
      </c>
      <c r="M65" s="2">
        <v>0.14000000000000001</v>
      </c>
      <c r="N65" s="2">
        <v>0.76</v>
      </c>
      <c r="O65" s="2">
        <v>2341.0500000000002</v>
      </c>
      <c r="P65" s="4">
        <v>2519.27</v>
      </c>
      <c r="Q65" s="2">
        <v>8.9417141880779987</v>
      </c>
      <c r="R65" s="2">
        <f>Table1[[#This Row],[Annual Income]]/12</f>
        <v>3273.0833333333335</v>
      </c>
      <c r="S65" s="2">
        <f t="shared" si="0"/>
        <v>581.47222222222217</v>
      </c>
      <c r="T65" s="2">
        <f>Table1[[#This Row],[Monthly Debt Payment]]/Table1[[#This Row],[monthy Income]]</f>
        <v>0.17765273994110206</v>
      </c>
      <c r="U65" s="4">
        <f t="shared" ca="1" si="1"/>
        <v>45</v>
      </c>
      <c r="V65" s="2">
        <f t="shared" si="2"/>
        <v>-8.2999999999992724</v>
      </c>
    </row>
    <row r="66" spans="1:22" x14ac:dyDescent="0.3">
      <c r="A66" t="s">
        <v>172</v>
      </c>
      <c r="B66" s="1">
        <v>45075</v>
      </c>
      <c r="C66" t="s">
        <v>173</v>
      </c>
      <c r="D66" t="s">
        <v>25</v>
      </c>
      <c r="E66" s="4">
        <v>21581</v>
      </c>
      <c r="F66" s="3">
        <v>10.5</v>
      </c>
      <c r="G66" s="4">
        <v>36</v>
      </c>
      <c r="H66" t="s">
        <v>19</v>
      </c>
      <c r="I66" t="s">
        <v>57</v>
      </c>
      <c r="J66" t="s">
        <v>28</v>
      </c>
      <c r="K66" s="4">
        <v>72239</v>
      </c>
      <c r="L66" t="s">
        <v>22</v>
      </c>
      <c r="M66" s="2">
        <v>0.23</v>
      </c>
      <c r="N66" s="2">
        <v>0.88</v>
      </c>
      <c r="O66" s="2">
        <v>23847</v>
      </c>
      <c r="P66" s="4">
        <v>0</v>
      </c>
      <c r="Q66" s="2">
        <v>0.90497756531219864</v>
      </c>
      <c r="R66" s="2">
        <f>Table1[[#This Row],[Annual Income]]/12</f>
        <v>6019.916666666667</v>
      </c>
      <c r="S66" s="2">
        <f t="shared" ref="S66:S129" si="3">E66/G66</f>
        <v>599.47222222222217</v>
      </c>
      <c r="T66" s="2">
        <f>Table1[[#This Row],[Monthly Debt Payment]]/Table1[[#This Row],[monthy Income]]</f>
        <v>9.9581481840372452E-2</v>
      </c>
      <c r="U66" s="4">
        <f t="shared" ref="U66:U129" ca="1" si="4">DATEDIF(B66, TODAY(), "m")</f>
        <v>27</v>
      </c>
      <c r="V66" s="2">
        <f t="shared" ref="V66:V129" si="5">(E66-F66)-E66</f>
        <v>-10.5</v>
      </c>
    </row>
    <row r="67" spans="1:22" x14ac:dyDescent="0.3">
      <c r="A67" t="s">
        <v>174</v>
      </c>
      <c r="B67" s="1">
        <v>45273</v>
      </c>
      <c r="C67" t="s">
        <v>175</v>
      </c>
      <c r="D67" t="s">
        <v>64</v>
      </c>
      <c r="E67" s="4">
        <v>24393</v>
      </c>
      <c r="F67" s="3">
        <v>23.6</v>
      </c>
      <c r="G67" s="4">
        <v>36</v>
      </c>
      <c r="H67" t="s">
        <v>19</v>
      </c>
      <c r="I67" t="s">
        <v>36</v>
      </c>
      <c r="J67" t="s">
        <v>32</v>
      </c>
      <c r="K67" s="4">
        <v>77664</v>
      </c>
      <c r="L67" t="s">
        <v>33</v>
      </c>
      <c r="M67" s="2">
        <v>0.12</v>
      </c>
      <c r="N67" s="2">
        <v>0.83</v>
      </c>
      <c r="O67" s="2">
        <v>30149.75</v>
      </c>
      <c r="P67" s="4">
        <v>0</v>
      </c>
      <c r="Q67" s="2">
        <v>0.80906143500360694</v>
      </c>
      <c r="R67" s="2">
        <f>Table1[[#This Row],[Annual Income]]/12</f>
        <v>6472</v>
      </c>
      <c r="S67" s="2">
        <f t="shared" si="3"/>
        <v>677.58333333333337</v>
      </c>
      <c r="T67" s="2">
        <f>Table1[[#This Row],[Monthly Debt Payment]]/Table1[[#This Row],[monthy Income]]</f>
        <v>0.1046945817882159</v>
      </c>
      <c r="U67" s="4">
        <f t="shared" ca="1" si="4"/>
        <v>21</v>
      </c>
      <c r="V67" s="2">
        <f t="shared" si="5"/>
        <v>-23.599999999998545</v>
      </c>
    </row>
    <row r="68" spans="1:22" x14ac:dyDescent="0.3">
      <c r="A68" t="s">
        <v>176</v>
      </c>
      <c r="B68" s="1">
        <v>44988</v>
      </c>
      <c r="C68" t="s">
        <v>177</v>
      </c>
      <c r="D68" t="s">
        <v>18</v>
      </c>
      <c r="E68" s="4">
        <v>24051</v>
      </c>
      <c r="F68" s="3">
        <v>18.5</v>
      </c>
      <c r="G68" s="4">
        <v>60</v>
      </c>
      <c r="H68" t="s">
        <v>80</v>
      </c>
      <c r="I68" t="s">
        <v>20</v>
      </c>
      <c r="J68" t="s">
        <v>32</v>
      </c>
      <c r="K68" s="4">
        <v>78008</v>
      </c>
      <c r="L68" t="s">
        <v>29</v>
      </c>
      <c r="M68" s="2">
        <v>0.41</v>
      </c>
      <c r="N68" s="2">
        <v>0.66</v>
      </c>
      <c r="O68" s="2">
        <v>2509.5100000000002</v>
      </c>
      <c r="P68" s="4">
        <v>11762.86</v>
      </c>
      <c r="Q68" s="2">
        <v>9.5839426820375291</v>
      </c>
      <c r="R68" s="2">
        <f>Table1[[#This Row],[Annual Income]]/12</f>
        <v>6500.666666666667</v>
      </c>
      <c r="S68" s="2">
        <f t="shared" si="3"/>
        <v>400.85</v>
      </c>
      <c r="T68" s="2">
        <f>Table1[[#This Row],[Monthly Debt Payment]]/Table1[[#This Row],[monthy Income]]</f>
        <v>6.1662906368577582E-2</v>
      </c>
      <c r="U68" s="4">
        <f t="shared" ca="1" si="4"/>
        <v>30</v>
      </c>
      <c r="V68" s="2">
        <f t="shared" si="5"/>
        <v>-18.5</v>
      </c>
    </row>
    <row r="69" spans="1:22" x14ac:dyDescent="0.3">
      <c r="A69" t="s">
        <v>178</v>
      </c>
      <c r="B69" s="1">
        <v>44413</v>
      </c>
      <c r="C69" t="s">
        <v>179</v>
      </c>
      <c r="D69" t="s">
        <v>64</v>
      </c>
      <c r="E69" s="4">
        <v>27212</v>
      </c>
      <c r="F69" s="3">
        <v>14.9</v>
      </c>
      <c r="G69" s="4">
        <v>60</v>
      </c>
      <c r="H69" t="s">
        <v>26</v>
      </c>
      <c r="I69" t="s">
        <v>72</v>
      </c>
      <c r="J69" t="s">
        <v>32</v>
      </c>
      <c r="K69" s="4">
        <v>44683</v>
      </c>
      <c r="L69" t="s">
        <v>29</v>
      </c>
      <c r="M69" s="2">
        <v>0.26</v>
      </c>
      <c r="N69" s="2">
        <v>0.54</v>
      </c>
      <c r="O69" s="2">
        <v>2820.6</v>
      </c>
      <c r="P69" s="4">
        <v>0</v>
      </c>
      <c r="Q69" s="2">
        <v>9.6475927107707591</v>
      </c>
      <c r="R69" s="2">
        <f>Table1[[#This Row],[Annual Income]]/12</f>
        <v>3723.5833333333335</v>
      </c>
      <c r="S69" s="2">
        <f t="shared" si="3"/>
        <v>453.53333333333336</v>
      </c>
      <c r="T69" s="2">
        <f>Table1[[#This Row],[Monthly Debt Payment]]/Table1[[#This Row],[monthy Income]]</f>
        <v>0.12180023722668577</v>
      </c>
      <c r="U69" s="4">
        <f t="shared" ca="1" si="4"/>
        <v>49</v>
      </c>
      <c r="V69" s="2">
        <f t="shared" si="5"/>
        <v>-14.900000000001455</v>
      </c>
    </row>
    <row r="70" spans="1:22" x14ac:dyDescent="0.3">
      <c r="A70" t="s">
        <v>180</v>
      </c>
      <c r="B70" s="1">
        <v>44960</v>
      </c>
      <c r="C70" t="s">
        <v>181</v>
      </c>
      <c r="D70" t="s">
        <v>75</v>
      </c>
      <c r="E70" s="4">
        <v>5090</v>
      </c>
      <c r="F70" s="3">
        <v>5.3</v>
      </c>
      <c r="G70" s="4">
        <v>60</v>
      </c>
      <c r="H70" t="s">
        <v>19</v>
      </c>
      <c r="I70" t="s">
        <v>72</v>
      </c>
      <c r="J70" t="s">
        <v>32</v>
      </c>
      <c r="K70" s="4">
        <v>30670</v>
      </c>
      <c r="L70" t="s">
        <v>33</v>
      </c>
      <c r="M70" s="2">
        <v>0.28000000000000003</v>
      </c>
      <c r="N70" s="2">
        <v>0.59</v>
      </c>
      <c r="O70" s="2">
        <v>5359.77</v>
      </c>
      <c r="P70" s="4">
        <v>0</v>
      </c>
      <c r="Q70" s="2">
        <v>0.94966761633428287</v>
      </c>
      <c r="R70" s="2">
        <f>Table1[[#This Row],[Annual Income]]/12</f>
        <v>2555.8333333333335</v>
      </c>
      <c r="S70" s="2">
        <f t="shared" si="3"/>
        <v>84.833333333333329</v>
      </c>
      <c r="T70" s="2">
        <f>Table1[[#This Row],[Monthly Debt Payment]]/Table1[[#This Row],[monthy Income]]</f>
        <v>3.319204434300619E-2</v>
      </c>
      <c r="U70" s="4">
        <f t="shared" ca="1" si="4"/>
        <v>31</v>
      </c>
      <c r="V70" s="2">
        <f t="shared" si="5"/>
        <v>-5.3000000000001819</v>
      </c>
    </row>
    <row r="71" spans="1:22" x14ac:dyDescent="0.3">
      <c r="A71" t="s">
        <v>182</v>
      </c>
      <c r="B71" s="1">
        <v>44384</v>
      </c>
      <c r="C71" t="s">
        <v>183</v>
      </c>
      <c r="D71" t="s">
        <v>75</v>
      </c>
      <c r="E71" s="4">
        <v>7960</v>
      </c>
      <c r="F71" s="3">
        <v>24.8</v>
      </c>
      <c r="G71" s="4">
        <v>60</v>
      </c>
      <c r="H71" t="s">
        <v>19</v>
      </c>
      <c r="I71" t="s">
        <v>27</v>
      </c>
      <c r="J71" t="s">
        <v>37</v>
      </c>
      <c r="K71" s="4">
        <v>119211</v>
      </c>
      <c r="L71" t="s">
        <v>22</v>
      </c>
      <c r="M71" s="2">
        <v>0.46</v>
      </c>
      <c r="N71" s="2">
        <v>0.75</v>
      </c>
      <c r="O71" s="2">
        <v>9934.08</v>
      </c>
      <c r="P71" s="4">
        <v>0</v>
      </c>
      <c r="Q71" s="2">
        <v>0.80128205128205132</v>
      </c>
      <c r="R71" s="2">
        <f>Table1[[#This Row],[Annual Income]]/12</f>
        <v>9934.25</v>
      </c>
      <c r="S71" s="2">
        <f t="shared" si="3"/>
        <v>132.66666666666666</v>
      </c>
      <c r="T71" s="2">
        <f>Table1[[#This Row],[Monthly Debt Payment]]/Table1[[#This Row],[monthy Income]]</f>
        <v>1.3354472322185033E-2</v>
      </c>
      <c r="U71" s="4">
        <f t="shared" ca="1" si="4"/>
        <v>50</v>
      </c>
      <c r="V71" s="2">
        <f t="shared" si="5"/>
        <v>-24.800000000000182</v>
      </c>
    </row>
    <row r="72" spans="1:22" x14ac:dyDescent="0.3">
      <c r="A72" t="s">
        <v>184</v>
      </c>
      <c r="B72" s="1">
        <v>44576</v>
      </c>
      <c r="C72" t="s">
        <v>185</v>
      </c>
      <c r="D72" t="s">
        <v>56</v>
      </c>
      <c r="E72" s="4">
        <v>36772</v>
      </c>
      <c r="F72" s="3">
        <v>18.399999999999999</v>
      </c>
      <c r="G72" s="4">
        <v>36</v>
      </c>
      <c r="H72" t="s">
        <v>19</v>
      </c>
      <c r="I72" t="s">
        <v>72</v>
      </c>
      <c r="J72" t="s">
        <v>21</v>
      </c>
      <c r="K72" s="4">
        <v>47889</v>
      </c>
      <c r="L72" t="s">
        <v>22</v>
      </c>
      <c r="M72" s="2">
        <v>0.36</v>
      </c>
      <c r="N72" s="2">
        <v>0.59</v>
      </c>
      <c r="O72" s="2">
        <v>43538.05</v>
      </c>
      <c r="P72" s="4">
        <v>0</v>
      </c>
      <c r="Q72" s="2">
        <v>0.84459455579659626</v>
      </c>
      <c r="R72" s="2">
        <f>Table1[[#This Row],[Annual Income]]/12</f>
        <v>3990.75</v>
      </c>
      <c r="S72" s="2">
        <f t="shared" si="3"/>
        <v>1021.4444444444445</v>
      </c>
      <c r="T72" s="2">
        <f>Table1[[#This Row],[Monthly Debt Payment]]/Table1[[#This Row],[monthy Income]]</f>
        <v>0.25595300242922869</v>
      </c>
      <c r="U72" s="4">
        <f t="shared" ca="1" si="4"/>
        <v>44</v>
      </c>
      <c r="V72" s="2">
        <f t="shared" si="5"/>
        <v>-18.400000000001455</v>
      </c>
    </row>
    <row r="73" spans="1:22" x14ac:dyDescent="0.3">
      <c r="A73" t="s">
        <v>186</v>
      </c>
      <c r="B73" s="1">
        <v>44689</v>
      </c>
      <c r="C73" t="s">
        <v>187</v>
      </c>
      <c r="D73" t="s">
        <v>46</v>
      </c>
      <c r="E73" s="4">
        <v>22520</v>
      </c>
      <c r="F73" s="3">
        <v>11.3</v>
      </c>
      <c r="G73" s="4">
        <v>60</v>
      </c>
      <c r="H73" t="s">
        <v>19</v>
      </c>
      <c r="I73" t="s">
        <v>57</v>
      </c>
      <c r="J73" t="s">
        <v>32</v>
      </c>
      <c r="K73" s="4">
        <v>85612</v>
      </c>
      <c r="L73" t="s">
        <v>29</v>
      </c>
      <c r="M73" s="2">
        <v>0.1</v>
      </c>
      <c r="N73" s="2">
        <v>0.74</v>
      </c>
      <c r="O73" s="2">
        <v>25064.76</v>
      </c>
      <c r="P73" s="4">
        <v>0</v>
      </c>
      <c r="Q73" s="2">
        <v>0.89847259658580414</v>
      </c>
      <c r="R73" s="2">
        <f>Table1[[#This Row],[Annual Income]]/12</f>
        <v>7134.333333333333</v>
      </c>
      <c r="S73" s="2">
        <f t="shared" si="3"/>
        <v>375.33333333333331</v>
      </c>
      <c r="T73" s="2">
        <f>Table1[[#This Row],[Monthly Debt Payment]]/Table1[[#This Row],[monthy Income]]</f>
        <v>5.2609447273746668E-2</v>
      </c>
      <c r="U73" s="4">
        <f t="shared" ca="1" si="4"/>
        <v>40</v>
      </c>
      <c r="V73" s="2">
        <f t="shared" si="5"/>
        <v>-11.299999999999272</v>
      </c>
    </row>
    <row r="74" spans="1:22" x14ac:dyDescent="0.3">
      <c r="A74" t="s">
        <v>188</v>
      </c>
      <c r="B74" s="1">
        <v>45261</v>
      </c>
      <c r="C74" t="s">
        <v>189</v>
      </c>
      <c r="D74" t="s">
        <v>18</v>
      </c>
      <c r="E74" s="4">
        <v>37408</v>
      </c>
      <c r="F74" s="3">
        <v>22.6</v>
      </c>
      <c r="G74" s="4">
        <v>60</v>
      </c>
      <c r="H74" t="s">
        <v>19</v>
      </c>
      <c r="I74" t="s">
        <v>20</v>
      </c>
      <c r="J74" t="s">
        <v>28</v>
      </c>
      <c r="K74" s="4">
        <v>74535</v>
      </c>
      <c r="L74" t="s">
        <v>33</v>
      </c>
      <c r="M74" s="2">
        <v>0.48</v>
      </c>
      <c r="N74" s="2">
        <v>0.6</v>
      </c>
      <c r="O74" s="2">
        <v>45862.21</v>
      </c>
      <c r="P74" s="4">
        <v>0</v>
      </c>
      <c r="Q74" s="2">
        <v>0.81566064958491968</v>
      </c>
      <c r="R74" s="2">
        <f>Table1[[#This Row],[Annual Income]]/12</f>
        <v>6211.25</v>
      </c>
      <c r="S74" s="2">
        <f t="shared" si="3"/>
        <v>623.4666666666667</v>
      </c>
      <c r="T74" s="2">
        <f>Table1[[#This Row],[Monthly Debt Payment]]/Table1[[#This Row],[monthy Income]]</f>
        <v>0.1003770040920373</v>
      </c>
      <c r="U74" s="4">
        <f t="shared" ca="1" si="4"/>
        <v>21</v>
      </c>
      <c r="V74" s="2">
        <f t="shared" si="5"/>
        <v>-22.599999999998545</v>
      </c>
    </row>
    <row r="75" spans="1:22" x14ac:dyDescent="0.3">
      <c r="A75" t="s">
        <v>190</v>
      </c>
      <c r="B75" s="1">
        <v>44211</v>
      </c>
      <c r="C75" t="s">
        <v>191</v>
      </c>
      <c r="D75" t="s">
        <v>64</v>
      </c>
      <c r="E75" s="4">
        <v>29470</v>
      </c>
      <c r="F75" s="3">
        <v>10.199999999999999</v>
      </c>
      <c r="G75" s="4">
        <v>36</v>
      </c>
      <c r="H75" t="s">
        <v>26</v>
      </c>
      <c r="I75" t="s">
        <v>72</v>
      </c>
      <c r="J75" t="s">
        <v>32</v>
      </c>
      <c r="K75" s="4">
        <v>108542</v>
      </c>
      <c r="L75" t="s">
        <v>29</v>
      </c>
      <c r="M75" s="2">
        <v>0.19</v>
      </c>
      <c r="N75" s="2">
        <v>0.88</v>
      </c>
      <c r="O75" s="2">
        <v>10081.43</v>
      </c>
      <c r="P75" s="4">
        <v>0</v>
      </c>
      <c r="Q75" s="2">
        <v>2.923196411620177</v>
      </c>
      <c r="R75" s="2">
        <f>Table1[[#This Row],[Annual Income]]/12</f>
        <v>9045.1666666666661</v>
      </c>
      <c r="S75" s="2">
        <f t="shared" si="3"/>
        <v>818.61111111111109</v>
      </c>
      <c r="T75" s="2">
        <f>Table1[[#This Row],[Monthly Debt Payment]]/Table1[[#This Row],[monthy Income]]</f>
        <v>9.0502601143643321E-2</v>
      </c>
      <c r="U75" s="4">
        <f t="shared" ca="1" si="4"/>
        <v>56</v>
      </c>
      <c r="V75" s="2">
        <f t="shared" si="5"/>
        <v>-10.200000000000728</v>
      </c>
    </row>
    <row r="76" spans="1:22" x14ac:dyDescent="0.3">
      <c r="A76" t="s">
        <v>192</v>
      </c>
      <c r="B76" s="1">
        <v>44261</v>
      </c>
      <c r="C76" t="s">
        <v>193</v>
      </c>
      <c r="D76" t="s">
        <v>46</v>
      </c>
      <c r="E76" s="4">
        <v>21491</v>
      </c>
      <c r="F76" s="3">
        <v>15.9</v>
      </c>
      <c r="G76" s="4">
        <v>36</v>
      </c>
      <c r="H76" t="s">
        <v>19</v>
      </c>
      <c r="I76" t="s">
        <v>27</v>
      </c>
      <c r="J76" t="s">
        <v>37</v>
      </c>
      <c r="K76" s="4">
        <v>84319</v>
      </c>
      <c r="L76" t="s">
        <v>29</v>
      </c>
      <c r="M76" s="2">
        <v>0.14000000000000001</v>
      </c>
      <c r="N76" s="2">
        <v>0.68</v>
      </c>
      <c r="O76" s="2">
        <v>24908.07</v>
      </c>
      <c r="P76" s="4">
        <v>0</v>
      </c>
      <c r="Q76" s="2">
        <v>0.86281273498910194</v>
      </c>
      <c r="R76" s="2">
        <f>Table1[[#This Row],[Annual Income]]/12</f>
        <v>7026.583333333333</v>
      </c>
      <c r="S76" s="2">
        <f t="shared" si="3"/>
        <v>596.97222222222217</v>
      </c>
      <c r="T76" s="2">
        <f>Table1[[#This Row],[Monthly Debt Payment]]/Table1[[#This Row],[monthy Income]]</f>
        <v>8.4959103721185814E-2</v>
      </c>
      <c r="U76" s="4">
        <f t="shared" ca="1" si="4"/>
        <v>54</v>
      </c>
      <c r="V76" s="2">
        <f t="shared" si="5"/>
        <v>-15.900000000001455</v>
      </c>
    </row>
    <row r="77" spans="1:22" x14ac:dyDescent="0.3">
      <c r="A77" t="s">
        <v>194</v>
      </c>
      <c r="B77" s="1">
        <v>44717</v>
      </c>
      <c r="C77" t="s">
        <v>195</v>
      </c>
      <c r="D77" t="s">
        <v>64</v>
      </c>
      <c r="E77" s="4">
        <v>2341</v>
      </c>
      <c r="F77" s="3">
        <v>17.7</v>
      </c>
      <c r="G77" s="4">
        <v>60</v>
      </c>
      <c r="H77" t="s">
        <v>26</v>
      </c>
      <c r="I77" t="s">
        <v>72</v>
      </c>
      <c r="J77" t="s">
        <v>28</v>
      </c>
      <c r="K77" s="4">
        <v>144072</v>
      </c>
      <c r="L77" t="s">
        <v>22</v>
      </c>
      <c r="M77" s="2">
        <v>0.41</v>
      </c>
      <c r="N77" s="2">
        <v>0.61</v>
      </c>
      <c r="O77" s="2">
        <v>714.53</v>
      </c>
      <c r="P77" s="4">
        <v>0</v>
      </c>
      <c r="Q77" s="2">
        <v>3.2762795124067572</v>
      </c>
      <c r="R77" s="2">
        <f>Table1[[#This Row],[Annual Income]]/12</f>
        <v>12006</v>
      </c>
      <c r="S77" s="2">
        <f t="shared" si="3"/>
        <v>39.016666666666666</v>
      </c>
      <c r="T77" s="2">
        <f>Table1[[#This Row],[Monthly Debt Payment]]/Table1[[#This Row],[monthy Income]]</f>
        <v>3.2497640068854462E-3</v>
      </c>
      <c r="U77" s="4">
        <f t="shared" ca="1" si="4"/>
        <v>39</v>
      </c>
      <c r="V77" s="2">
        <f t="shared" si="5"/>
        <v>-17.699999999999818</v>
      </c>
    </row>
    <row r="78" spans="1:22" x14ac:dyDescent="0.3">
      <c r="A78" t="s">
        <v>196</v>
      </c>
      <c r="B78" s="1">
        <v>44844</v>
      </c>
      <c r="C78" t="s">
        <v>197</v>
      </c>
      <c r="D78" t="s">
        <v>64</v>
      </c>
      <c r="E78" s="4">
        <v>25791</v>
      </c>
      <c r="F78" s="3">
        <v>9.4</v>
      </c>
      <c r="G78" s="4">
        <v>60</v>
      </c>
      <c r="H78" t="s">
        <v>26</v>
      </c>
      <c r="I78" t="s">
        <v>27</v>
      </c>
      <c r="J78" t="s">
        <v>32</v>
      </c>
      <c r="K78" s="4">
        <v>122067</v>
      </c>
      <c r="L78" t="s">
        <v>33</v>
      </c>
      <c r="M78" s="2">
        <v>0.3</v>
      </c>
      <c r="N78" s="2">
        <v>0.87</v>
      </c>
      <c r="O78" s="2">
        <v>7712.63</v>
      </c>
      <c r="P78" s="4">
        <v>0</v>
      </c>
      <c r="Q78" s="2">
        <v>3.3439954982930593</v>
      </c>
      <c r="R78" s="2">
        <f>Table1[[#This Row],[Annual Income]]/12</f>
        <v>10172.25</v>
      </c>
      <c r="S78" s="2">
        <f t="shared" si="3"/>
        <v>429.85</v>
      </c>
      <c r="T78" s="2">
        <f>Table1[[#This Row],[Monthly Debt Payment]]/Table1[[#This Row],[monthy Income]]</f>
        <v>4.2257121089237883E-2</v>
      </c>
      <c r="U78" s="4">
        <f t="shared" ca="1" si="4"/>
        <v>35</v>
      </c>
      <c r="V78" s="2">
        <f t="shared" si="5"/>
        <v>-9.4000000000014552</v>
      </c>
    </row>
    <row r="79" spans="1:22" x14ac:dyDescent="0.3">
      <c r="A79" t="s">
        <v>198</v>
      </c>
      <c r="B79" s="1">
        <v>45283</v>
      </c>
      <c r="C79" t="s">
        <v>199</v>
      </c>
      <c r="D79" t="s">
        <v>25</v>
      </c>
      <c r="E79" s="4">
        <v>1338</v>
      </c>
      <c r="F79" s="3">
        <v>24.6</v>
      </c>
      <c r="G79" s="4">
        <v>36</v>
      </c>
      <c r="H79" t="s">
        <v>19</v>
      </c>
      <c r="I79" t="s">
        <v>20</v>
      </c>
      <c r="J79" t="s">
        <v>21</v>
      </c>
      <c r="K79" s="4">
        <v>51639</v>
      </c>
      <c r="L79" t="s">
        <v>29</v>
      </c>
      <c r="M79" s="2">
        <v>0.27</v>
      </c>
      <c r="N79" s="2">
        <v>0.65</v>
      </c>
      <c r="O79" s="2">
        <v>1667.15</v>
      </c>
      <c r="P79" s="4">
        <v>0</v>
      </c>
      <c r="Q79" s="2">
        <v>0.80256725549590613</v>
      </c>
      <c r="R79" s="2">
        <f>Table1[[#This Row],[Annual Income]]/12</f>
        <v>4303.25</v>
      </c>
      <c r="S79" s="2">
        <f t="shared" si="3"/>
        <v>37.166666666666664</v>
      </c>
      <c r="T79" s="2">
        <f>Table1[[#This Row],[Monthly Debt Payment]]/Table1[[#This Row],[monthy Income]]</f>
        <v>8.6368829760452362E-3</v>
      </c>
      <c r="U79" s="4">
        <f t="shared" ca="1" si="4"/>
        <v>20</v>
      </c>
      <c r="V79" s="2">
        <f t="shared" si="5"/>
        <v>-24.599999999999909</v>
      </c>
    </row>
    <row r="80" spans="1:22" x14ac:dyDescent="0.3">
      <c r="A80" t="s">
        <v>200</v>
      </c>
      <c r="B80" s="1">
        <v>44789</v>
      </c>
      <c r="C80" t="s">
        <v>201</v>
      </c>
      <c r="D80" t="s">
        <v>75</v>
      </c>
      <c r="E80" s="4">
        <v>6895</v>
      </c>
      <c r="F80" s="3">
        <v>20</v>
      </c>
      <c r="G80" s="4">
        <v>60</v>
      </c>
      <c r="H80" t="s">
        <v>19</v>
      </c>
      <c r="I80" t="s">
        <v>36</v>
      </c>
      <c r="J80" t="s">
        <v>28</v>
      </c>
      <c r="K80" s="4">
        <v>94712</v>
      </c>
      <c r="L80" t="s">
        <v>22</v>
      </c>
      <c r="M80" s="2">
        <v>0.2</v>
      </c>
      <c r="N80" s="2">
        <v>0.55000000000000004</v>
      </c>
      <c r="O80" s="2">
        <v>8274</v>
      </c>
      <c r="P80" s="4">
        <v>0</v>
      </c>
      <c r="Q80" s="2">
        <v>0.83333333333333337</v>
      </c>
      <c r="R80" s="2">
        <f>Table1[[#This Row],[Annual Income]]/12</f>
        <v>7892.666666666667</v>
      </c>
      <c r="S80" s="2">
        <f t="shared" si="3"/>
        <v>114.91666666666667</v>
      </c>
      <c r="T80" s="2">
        <f>Table1[[#This Row],[Monthly Debt Payment]]/Table1[[#This Row],[monthy Income]]</f>
        <v>1.4559929048061492E-2</v>
      </c>
      <c r="U80" s="4">
        <f t="shared" ca="1" si="4"/>
        <v>36</v>
      </c>
      <c r="V80" s="2">
        <f t="shared" si="5"/>
        <v>-20</v>
      </c>
    </row>
    <row r="81" spans="1:22" x14ac:dyDescent="0.3">
      <c r="A81" t="s">
        <v>202</v>
      </c>
      <c r="B81" s="1">
        <v>44588</v>
      </c>
      <c r="C81" t="s">
        <v>203</v>
      </c>
      <c r="D81" t="s">
        <v>64</v>
      </c>
      <c r="E81" s="4">
        <v>13254</v>
      </c>
      <c r="F81" s="3">
        <v>16.2</v>
      </c>
      <c r="G81" s="4">
        <v>60</v>
      </c>
      <c r="H81" t="s">
        <v>19</v>
      </c>
      <c r="I81" t="s">
        <v>72</v>
      </c>
      <c r="J81" t="s">
        <v>28</v>
      </c>
      <c r="K81" s="4">
        <v>46633</v>
      </c>
      <c r="L81" t="s">
        <v>29</v>
      </c>
      <c r="M81" s="2">
        <v>0.32</v>
      </c>
      <c r="N81" s="2">
        <v>0.76</v>
      </c>
      <c r="O81" s="2">
        <v>15401.15</v>
      </c>
      <c r="P81" s="4">
        <v>0</v>
      </c>
      <c r="Q81" s="2">
        <v>0.8605850861786295</v>
      </c>
      <c r="R81" s="2">
        <f>Table1[[#This Row],[Annual Income]]/12</f>
        <v>3886.0833333333335</v>
      </c>
      <c r="S81" s="2">
        <f t="shared" si="3"/>
        <v>220.9</v>
      </c>
      <c r="T81" s="2">
        <f>Table1[[#This Row],[Monthly Debt Payment]]/Table1[[#This Row],[monthy Income]]</f>
        <v>5.6843865931850833E-2</v>
      </c>
      <c r="U81" s="4">
        <f t="shared" ca="1" si="4"/>
        <v>43</v>
      </c>
      <c r="V81" s="2">
        <f t="shared" si="5"/>
        <v>-16.200000000000728</v>
      </c>
    </row>
    <row r="82" spans="1:22" x14ac:dyDescent="0.3">
      <c r="A82" t="s">
        <v>204</v>
      </c>
      <c r="B82" s="1">
        <v>44615</v>
      </c>
      <c r="C82" t="s">
        <v>205</v>
      </c>
      <c r="D82" t="s">
        <v>25</v>
      </c>
      <c r="E82" s="4">
        <v>12344</v>
      </c>
      <c r="F82" s="3">
        <v>8.6</v>
      </c>
      <c r="G82" s="4">
        <v>60</v>
      </c>
      <c r="H82" t="s">
        <v>19</v>
      </c>
      <c r="I82" t="s">
        <v>20</v>
      </c>
      <c r="J82" t="s">
        <v>21</v>
      </c>
      <c r="K82" s="4">
        <v>64660</v>
      </c>
      <c r="L82" t="s">
        <v>29</v>
      </c>
      <c r="M82" s="2">
        <v>0.21</v>
      </c>
      <c r="N82" s="2">
        <v>0.76</v>
      </c>
      <c r="O82" s="2">
        <v>13405.58</v>
      </c>
      <c r="P82" s="4">
        <v>0</v>
      </c>
      <c r="Q82" s="2">
        <v>0.92081058782984404</v>
      </c>
      <c r="R82" s="2">
        <f>Table1[[#This Row],[Annual Income]]/12</f>
        <v>5388.333333333333</v>
      </c>
      <c r="S82" s="2">
        <f t="shared" si="3"/>
        <v>205.73333333333332</v>
      </c>
      <c r="T82" s="2">
        <f>Table1[[#This Row],[Monthly Debt Payment]]/Table1[[#This Row],[monthy Income]]</f>
        <v>3.8181255799566965E-2</v>
      </c>
      <c r="U82" s="4">
        <f t="shared" ca="1" si="4"/>
        <v>42</v>
      </c>
      <c r="V82" s="2">
        <f t="shared" si="5"/>
        <v>-8.6000000000003638</v>
      </c>
    </row>
    <row r="83" spans="1:22" x14ac:dyDescent="0.3">
      <c r="A83" t="s">
        <v>206</v>
      </c>
      <c r="B83" s="1">
        <v>44485</v>
      </c>
      <c r="C83" t="s">
        <v>207</v>
      </c>
      <c r="D83" t="s">
        <v>75</v>
      </c>
      <c r="E83" s="4">
        <v>2750</v>
      </c>
      <c r="F83" s="3">
        <v>6.1</v>
      </c>
      <c r="G83" s="4">
        <v>60</v>
      </c>
      <c r="H83" t="s">
        <v>26</v>
      </c>
      <c r="I83" t="s">
        <v>72</v>
      </c>
      <c r="J83" t="s">
        <v>28</v>
      </c>
      <c r="K83" s="4">
        <v>98975</v>
      </c>
      <c r="L83" t="s">
        <v>22</v>
      </c>
      <c r="M83" s="2">
        <v>0.46</v>
      </c>
      <c r="N83" s="2">
        <v>0.82</v>
      </c>
      <c r="O83" s="2">
        <v>176.92</v>
      </c>
      <c r="P83" s="4">
        <v>0</v>
      </c>
      <c r="Q83" s="2">
        <v>15.543748586931947</v>
      </c>
      <c r="R83" s="2">
        <f>Table1[[#This Row],[Annual Income]]/12</f>
        <v>8247.9166666666661</v>
      </c>
      <c r="S83" s="2">
        <f t="shared" si="3"/>
        <v>45.833333333333336</v>
      </c>
      <c r="T83" s="2">
        <f>Table1[[#This Row],[Monthly Debt Payment]]/Table1[[#This Row],[monthy Income]]</f>
        <v>5.5569588279868664E-3</v>
      </c>
      <c r="U83" s="4">
        <f t="shared" ca="1" si="4"/>
        <v>46</v>
      </c>
      <c r="V83" s="2">
        <f t="shared" si="5"/>
        <v>-6.0999999999999091</v>
      </c>
    </row>
    <row r="84" spans="1:22" x14ac:dyDescent="0.3">
      <c r="A84" t="s">
        <v>208</v>
      </c>
      <c r="B84" s="1">
        <v>44575</v>
      </c>
      <c r="C84" t="s">
        <v>209</v>
      </c>
      <c r="D84" t="s">
        <v>25</v>
      </c>
      <c r="E84" s="4">
        <v>3421</v>
      </c>
      <c r="F84" s="3">
        <v>11.4</v>
      </c>
      <c r="G84" s="4">
        <v>36</v>
      </c>
      <c r="H84" t="s">
        <v>19</v>
      </c>
      <c r="I84" t="s">
        <v>83</v>
      </c>
      <c r="J84" t="s">
        <v>32</v>
      </c>
      <c r="K84" s="4">
        <v>62172</v>
      </c>
      <c r="L84" t="s">
        <v>22</v>
      </c>
      <c r="M84" s="2">
        <v>0.19</v>
      </c>
      <c r="N84" s="2">
        <v>0.61</v>
      </c>
      <c r="O84" s="2">
        <v>3810.99</v>
      </c>
      <c r="P84" s="4">
        <v>0</v>
      </c>
      <c r="Q84" s="2">
        <v>0.89766701040936869</v>
      </c>
      <c r="R84" s="2">
        <f>Table1[[#This Row],[Annual Income]]/12</f>
        <v>5181</v>
      </c>
      <c r="S84" s="2">
        <f t="shared" si="3"/>
        <v>95.027777777777771</v>
      </c>
      <c r="T84" s="2">
        <f>Table1[[#This Row],[Monthly Debt Payment]]/Table1[[#This Row],[monthy Income]]</f>
        <v>1.8341589997640951E-2</v>
      </c>
      <c r="U84" s="4">
        <f t="shared" ca="1" si="4"/>
        <v>44</v>
      </c>
      <c r="V84" s="2">
        <f t="shared" si="5"/>
        <v>-11.400000000000091</v>
      </c>
    </row>
    <row r="85" spans="1:22" x14ac:dyDescent="0.3">
      <c r="A85" t="s">
        <v>210</v>
      </c>
      <c r="B85" s="1">
        <v>44427</v>
      </c>
      <c r="C85" t="s">
        <v>211</v>
      </c>
      <c r="D85" t="s">
        <v>46</v>
      </c>
      <c r="E85" s="4">
        <v>6319</v>
      </c>
      <c r="F85" s="3">
        <v>20.100000000000001</v>
      </c>
      <c r="G85" s="4">
        <v>36</v>
      </c>
      <c r="H85" t="s">
        <v>26</v>
      </c>
      <c r="I85" t="s">
        <v>36</v>
      </c>
      <c r="J85" t="s">
        <v>28</v>
      </c>
      <c r="K85" s="4">
        <v>89197</v>
      </c>
      <c r="L85" t="s">
        <v>33</v>
      </c>
      <c r="M85" s="2">
        <v>0.45</v>
      </c>
      <c r="N85" s="2">
        <v>0.7</v>
      </c>
      <c r="O85" s="2">
        <v>1650.44</v>
      </c>
      <c r="P85" s="4">
        <v>0</v>
      </c>
      <c r="Q85" s="2">
        <v>3.8286759894331208</v>
      </c>
      <c r="R85" s="2">
        <f>Table1[[#This Row],[Annual Income]]/12</f>
        <v>7433.083333333333</v>
      </c>
      <c r="S85" s="2">
        <f t="shared" si="3"/>
        <v>175.52777777777777</v>
      </c>
      <c r="T85" s="2">
        <f>Table1[[#This Row],[Monthly Debt Payment]]/Table1[[#This Row],[monthy Income]]</f>
        <v>2.3614396597792901E-2</v>
      </c>
      <c r="U85" s="4">
        <f t="shared" ca="1" si="4"/>
        <v>48</v>
      </c>
      <c r="V85" s="2">
        <f t="shared" si="5"/>
        <v>-20.100000000000364</v>
      </c>
    </row>
    <row r="86" spans="1:22" x14ac:dyDescent="0.3">
      <c r="A86" t="s">
        <v>212</v>
      </c>
      <c r="B86" s="1">
        <v>45214</v>
      </c>
      <c r="C86" t="s">
        <v>213</v>
      </c>
      <c r="D86" t="s">
        <v>53</v>
      </c>
      <c r="E86" s="4">
        <v>16896</v>
      </c>
      <c r="F86" s="3">
        <v>10.4</v>
      </c>
      <c r="G86" s="4">
        <v>36</v>
      </c>
      <c r="H86" t="s">
        <v>19</v>
      </c>
      <c r="I86" t="s">
        <v>57</v>
      </c>
      <c r="J86" t="s">
        <v>32</v>
      </c>
      <c r="K86" s="4">
        <v>131158</v>
      </c>
      <c r="L86" t="s">
        <v>29</v>
      </c>
      <c r="M86" s="2">
        <v>0.32</v>
      </c>
      <c r="N86" s="2">
        <v>0.63</v>
      </c>
      <c r="O86" s="2">
        <v>18653.18</v>
      </c>
      <c r="P86" s="4">
        <v>0</v>
      </c>
      <c r="Q86" s="2">
        <v>0.90579729568899248</v>
      </c>
      <c r="R86" s="2">
        <f>Table1[[#This Row],[Annual Income]]/12</f>
        <v>10929.833333333334</v>
      </c>
      <c r="S86" s="2">
        <f t="shared" si="3"/>
        <v>469.33333333333331</v>
      </c>
      <c r="T86" s="2">
        <f>Table1[[#This Row],[Monthly Debt Payment]]/Table1[[#This Row],[monthy Income]]</f>
        <v>4.2940575489104738E-2</v>
      </c>
      <c r="U86" s="4">
        <f t="shared" ca="1" si="4"/>
        <v>23</v>
      </c>
      <c r="V86" s="2">
        <f t="shared" si="5"/>
        <v>-10.400000000001455</v>
      </c>
    </row>
    <row r="87" spans="1:22" x14ac:dyDescent="0.3">
      <c r="A87" t="s">
        <v>214</v>
      </c>
      <c r="B87" s="1">
        <v>44237</v>
      </c>
      <c r="C87" t="s">
        <v>215</v>
      </c>
      <c r="D87" t="s">
        <v>75</v>
      </c>
      <c r="E87" s="4">
        <v>12918</v>
      </c>
      <c r="F87" s="3">
        <v>15.8</v>
      </c>
      <c r="G87" s="4">
        <v>60</v>
      </c>
      <c r="H87" t="s">
        <v>19</v>
      </c>
      <c r="I87" t="s">
        <v>27</v>
      </c>
      <c r="J87" t="s">
        <v>21</v>
      </c>
      <c r="K87" s="4">
        <v>88847</v>
      </c>
      <c r="L87" t="s">
        <v>33</v>
      </c>
      <c r="M87" s="2">
        <v>0.43</v>
      </c>
      <c r="N87" s="2">
        <v>0.54</v>
      </c>
      <c r="O87" s="2">
        <v>14959.04</v>
      </c>
      <c r="P87" s="4">
        <v>0</v>
      </c>
      <c r="Q87" s="2">
        <v>0.86355808928915223</v>
      </c>
      <c r="R87" s="2">
        <f>Table1[[#This Row],[Annual Income]]/12</f>
        <v>7403.916666666667</v>
      </c>
      <c r="S87" s="2">
        <f t="shared" si="3"/>
        <v>215.3</v>
      </c>
      <c r="T87" s="2">
        <f>Table1[[#This Row],[Monthly Debt Payment]]/Table1[[#This Row],[monthy Income]]</f>
        <v>2.9079203574684572E-2</v>
      </c>
      <c r="U87" s="4">
        <f t="shared" ca="1" si="4"/>
        <v>55</v>
      </c>
      <c r="V87" s="2">
        <f t="shared" si="5"/>
        <v>-15.799999999999272</v>
      </c>
    </row>
    <row r="88" spans="1:22" x14ac:dyDescent="0.3">
      <c r="A88" t="s">
        <v>216</v>
      </c>
      <c r="B88" s="1">
        <v>45248</v>
      </c>
      <c r="C88" t="s">
        <v>217</v>
      </c>
      <c r="D88" t="s">
        <v>50</v>
      </c>
      <c r="E88" s="4">
        <v>26064</v>
      </c>
      <c r="F88" s="3">
        <v>19.600000000000001</v>
      </c>
      <c r="G88" s="4">
        <v>60</v>
      </c>
      <c r="H88" t="s">
        <v>19</v>
      </c>
      <c r="I88" t="s">
        <v>20</v>
      </c>
      <c r="J88" t="s">
        <v>47</v>
      </c>
      <c r="K88" s="4">
        <v>41577</v>
      </c>
      <c r="L88" t="s">
        <v>22</v>
      </c>
      <c r="M88" s="2">
        <v>0.39</v>
      </c>
      <c r="N88" s="2">
        <v>0.89</v>
      </c>
      <c r="O88" s="2">
        <v>31172.54</v>
      </c>
      <c r="P88" s="4">
        <v>0</v>
      </c>
      <c r="Q88" s="2">
        <v>0.83612050862714427</v>
      </c>
      <c r="R88" s="2">
        <f>Table1[[#This Row],[Annual Income]]/12</f>
        <v>3464.75</v>
      </c>
      <c r="S88" s="2">
        <f t="shared" si="3"/>
        <v>434.4</v>
      </c>
      <c r="T88" s="2">
        <f>Table1[[#This Row],[Monthly Debt Payment]]/Table1[[#This Row],[monthy Income]]</f>
        <v>0.12537701132837867</v>
      </c>
      <c r="U88" s="4">
        <f t="shared" ca="1" si="4"/>
        <v>21</v>
      </c>
      <c r="V88" s="2">
        <f t="shared" si="5"/>
        <v>-19.599999999998545</v>
      </c>
    </row>
    <row r="89" spans="1:22" x14ac:dyDescent="0.3">
      <c r="A89" t="s">
        <v>218</v>
      </c>
      <c r="B89" s="1">
        <v>44331</v>
      </c>
      <c r="C89" t="s">
        <v>219</v>
      </c>
      <c r="D89" t="s">
        <v>53</v>
      </c>
      <c r="E89" s="4">
        <v>28935</v>
      </c>
      <c r="F89" s="3">
        <v>7.2</v>
      </c>
      <c r="G89" s="4">
        <v>60</v>
      </c>
      <c r="H89" t="s">
        <v>19</v>
      </c>
      <c r="I89" t="s">
        <v>20</v>
      </c>
      <c r="J89" t="s">
        <v>21</v>
      </c>
      <c r="K89" s="4">
        <v>107299</v>
      </c>
      <c r="L89" t="s">
        <v>22</v>
      </c>
      <c r="M89" s="2">
        <v>0.38</v>
      </c>
      <c r="N89" s="2">
        <v>0.83</v>
      </c>
      <c r="O89" s="2">
        <v>31018.32</v>
      </c>
      <c r="P89" s="4">
        <v>0</v>
      </c>
      <c r="Q89" s="2">
        <v>0.93283582089552242</v>
      </c>
      <c r="R89" s="2">
        <f>Table1[[#This Row],[Annual Income]]/12</f>
        <v>8941.5833333333339</v>
      </c>
      <c r="S89" s="2">
        <f t="shared" si="3"/>
        <v>482.25</v>
      </c>
      <c r="T89" s="2">
        <f>Table1[[#This Row],[Monthly Debt Payment]]/Table1[[#This Row],[monthy Income]]</f>
        <v>5.39334010568598E-2</v>
      </c>
      <c r="U89" s="4">
        <f t="shared" ca="1" si="4"/>
        <v>52</v>
      </c>
      <c r="V89" s="2">
        <f t="shared" si="5"/>
        <v>-7.2000000000007276</v>
      </c>
    </row>
    <row r="90" spans="1:22" x14ac:dyDescent="0.3">
      <c r="A90" t="s">
        <v>220</v>
      </c>
      <c r="B90" s="1">
        <v>44397</v>
      </c>
      <c r="C90" t="s">
        <v>221</v>
      </c>
      <c r="D90" t="s">
        <v>46</v>
      </c>
      <c r="E90" s="4">
        <v>38641</v>
      </c>
      <c r="F90" s="3">
        <v>18.7</v>
      </c>
      <c r="G90" s="4">
        <v>60</v>
      </c>
      <c r="H90" t="s">
        <v>19</v>
      </c>
      <c r="I90" t="s">
        <v>72</v>
      </c>
      <c r="J90" t="s">
        <v>32</v>
      </c>
      <c r="K90" s="4">
        <v>50176</v>
      </c>
      <c r="L90" t="s">
        <v>29</v>
      </c>
      <c r="M90" s="2">
        <v>0.23</v>
      </c>
      <c r="N90" s="2">
        <v>0.64</v>
      </c>
      <c r="O90" s="2">
        <v>45866.87</v>
      </c>
      <c r="P90" s="4">
        <v>0</v>
      </c>
      <c r="Q90" s="2">
        <v>0.84245992804828407</v>
      </c>
      <c r="R90" s="2">
        <f>Table1[[#This Row],[Annual Income]]/12</f>
        <v>4181.333333333333</v>
      </c>
      <c r="S90" s="2">
        <f t="shared" si="3"/>
        <v>644.01666666666665</v>
      </c>
      <c r="T90" s="2">
        <f>Table1[[#This Row],[Monthly Debt Payment]]/Table1[[#This Row],[monthy Income]]</f>
        <v>0.1540218431122449</v>
      </c>
      <c r="U90" s="4">
        <f t="shared" ca="1" si="4"/>
        <v>49</v>
      </c>
      <c r="V90" s="2">
        <f t="shared" si="5"/>
        <v>-18.69999999999709</v>
      </c>
    </row>
    <row r="91" spans="1:22" x14ac:dyDescent="0.3">
      <c r="A91" t="s">
        <v>222</v>
      </c>
      <c r="B91" s="1">
        <v>44976</v>
      </c>
      <c r="C91" t="s">
        <v>223</v>
      </c>
      <c r="D91" t="s">
        <v>64</v>
      </c>
      <c r="E91" s="4">
        <v>30711</v>
      </c>
      <c r="F91" s="3">
        <v>6.8</v>
      </c>
      <c r="G91" s="4">
        <v>60</v>
      </c>
      <c r="H91" t="s">
        <v>19</v>
      </c>
      <c r="I91" t="s">
        <v>27</v>
      </c>
      <c r="J91" t="s">
        <v>37</v>
      </c>
      <c r="K91" s="4">
        <v>74386</v>
      </c>
      <c r="L91" t="s">
        <v>33</v>
      </c>
      <c r="M91" s="2">
        <v>0.19</v>
      </c>
      <c r="N91" s="2">
        <v>0.77</v>
      </c>
      <c r="O91" s="2">
        <v>32799.35</v>
      </c>
      <c r="P91" s="4">
        <v>0</v>
      </c>
      <c r="Q91" s="2">
        <v>0.93632953092058235</v>
      </c>
      <c r="R91" s="2">
        <f>Table1[[#This Row],[Annual Income]]/12</f>
        <v>6198.833333333333</v>
      </c>
      <c r="S91" s="2">
        <f t="shared" si="3"/>
        <v>511.85</v>
      </c>
      <c r="T91" s="2">
        <f>Table1[[#This Row],[Monthly Debt Payment]]/Table1[[#This Row],[monthy Income]]</f>
        <v>8.2571989352835218E-2</v>
      </c>
      <c r="U91" s="4">
        <f t="shared" ca="1" si="4"/>
        <v>30</v>
      </c>
      <c r="V91" s="2">
        <f t="shared" si="5"/>
        <v>-6.7999999999992724</v>
      </c>
    </row>
    <row r="92" spans="1:22" x14ac:dyDescent="0.3">
      <c r="A92" t="s">
        <v>224</v>
      </c>
      <c r="B92" s="1">
        <v>45126</v>
      </c>
      <c r="C92" t="s">
        <v>225</v>
      </c>
      <c r="D92" t="s">
        <v>18</v>
      </c>
      <c r="E92" s="4">
        <v>5806</v>
      </c>
      <c r="F92" s="3">
        <v>24.3</v>
      </c>
      <c r="G92" s="4">
        <v>36</v>
      </c>
      <c r="H92" t="s">
        <v>80</v>
      </c>
      <c r="I92" t="s">
        <v>83</v>
      </c>
      <c r="J92" t="s">
        <v>21</v>
      </c>
      <c r="K92" s="4">
        <v>93972</v>
      </c>
      <c r="L92" t="s">
        <v>33</v>
      </c>
      <c r="M92" s="2">
        <v>0.18</v>
      </c>
      <c r="N92" s="2">
        <v>0.59</v>
      </c>
      <c r="O92" s="2">
        <v>2191.11</v>
      </c>
      <c r="P92" s="4">
        <v>417.13</v>
      </c>
      <c r="Q92" s="2">
        <v>2.6497985039546164</v>
      </c>
      <c r="R92" s="2">
        <f>Table1[[#This Row],[Annual Income]]/12</f>
        <v>7831</v>
      </c>
      <c r="S92" s="2">
        <f t="shared" si="3"/>
        <v>161.27777777777777</v>
      </c>
      <c r="T92" s="2">
        <f>Table1[[#This Row],[Monthly Debt Payment]]/Table1[[#This Row],[monthy Income]]</f>
        <v>2.0594787099703457E-2</v>
      </c>
      <c r="U92" s="4">
        <f t="shared" ca="1" si="4"/>
        <v>25</v>
      </c>
      <c r="V92" s="2">
        <f t="shared" si="5"/>
        <v>-24.300000000000182</v>
      </c>
    </row>
    <row r="93" spans="1:22" x14ac:dyDescent="0.3">
      <c r="A93" t="s">
        <v>226</v>
      </c>
      <c r="B93" s="1">
        <v>45253</v>
      </c>
      <c r="C93" t="s">
        <v>227</v>
      </c>
      <c r="D93" t="s">
        <v>46</v>
      </c>
      <c r="E93" s="4">
        <v>13182</v>
      </c>
      <c r="F93" s="3">
        <v>14.8</v>
      </c>
      <c r="G93" s="4">
        <v>60</v>
      </c>
      <c r="H93" t="s">
        <v>26</v>
      </c>
      <c r="I93" t="s">
        <v>57</v>
      </c>
      <c r="J93" t="s">
        <v>37</v>
      </c>
      <c r="K93" s="4">
        <v>119791</v>
      </c>
      <c r="L93" t="s">
        <v>29</v>
      </c>
      <c r="M93" s="2">
        <v>0.44</v>
      </c>
      <c r="N93" s="2">
        <v>0.9</v>
      </c>
      <c r="O93" s="2">
        <v>3017.58</v>
      </c>
      <c r="P93" s="4">
        <v>0</v>
      </c>
      <c r="Q93" s="2">
        <v>4.3684011691487878</v>
      </c>
      <c r="R93" s="2">
        <f>Table1[[#This Row],[Annual Income]]/12</f>
        <v>9982.5833333333339</v>
      </c>
      <c r="S93" s="2">
        <f t="shared" si="3"/>
        <v>219.7</v>
      </c>
      <c r="T93" s="2">
        <f>Table1[[#This Row],[Monthly Debt Payment]]/Table1[[#This Row],[monthy Income]]</f>
        <v>2.2008331176799591E-2</v>
      </c>
      <c r="U93" s="4">
        <f t="shared" ca="1" si="4"/>
        <v>21</v>
      </c>
      <c r="V93" s="2">
        <f t="shared" si="5"/>
        <v>-14.799999999999272</v>
      </c>
    </row>
    <row r="94" spans="1:22" x14ac:dyDescent="0.3">
      <c r="A94" t="s">
        <v>228</v>
      </c>
      <c r="B94" s="1">
        <v>45268</v>
      </c>
      <c r="C94" t="s">
        <v>229</v>
      </c>
      <c r="D94" t="s">
        <v>25</v>
      </c>
      <c r="E94" s="4">
        <v>23297</v>
      </c>
      <c r="F94" s="3">
        <v>8</v>
      </c>
      <c r="G94" s="4">
        <v>60</v>
      </c>
      <c r="H94" t="s">
        <v>19</v>
      </c>
      <c r="I94" t="s">
        <v>20</v>
      </c>
      <c r="J94" t="s">
        <v>37</v>
      </c>
      <c r="K94" s="4">
        <v>71003</v>
      </c>
      <c r="L94" t="s">
        <v>29</v>
      </c>
      <c r="M94" s="2">
        <v>0.43</v>
      </c>
      <c r="N94" s="2">
        <v>0.55000000000000004</v>
      </c>
      <c r="O94" s="2">
        <v>25160.76</v>
      </c>
      <c r="P94" s="4">
        <v>0</v>
      </c>
      <c r="Q94" s="2">
        <v>0.92592592592592593</v>
      </c>
      <c r="R94" s="2">
        <f>Table1[[#This Row],[Annual Income]]/12</f>
        <v>5916.916666666667</v>
      </c>
      <c r="S94" s="2">
        <f t="shared" si="3"/>
        <v>388.28333333333336</v>
      </c>
      <c r="T94" s="2">
        <f>Table1[[#This Row],[Monthly Debt Payment]]/Table1[[#This Row],[monthy Income]]</f>
        <v>6.5622579327634045E-2</v>
      </c>
      <c r="U94" s="4">
        <f t="shared" ca="1" si="4"/>
        <v>21</v>
      </c>
      <c r="V94" s="2">
        <f t="shared" si="5"/>
        <v>-8</v>
      </c>
    </row>
    <row r="95" spans="1:22" x14ac:dyDescent="0.3">
      <c r="A95" t="s">
        <v>230</v>
      </c>
      <c r="B95" s="1">
        <v>44699</v>
      </c>
      <c r="C95" t="s">
        <v>231</v>
      </c>
      <c r="D95" t="s">
        <v>25</v>
      </c>
      <c r="E95" s="4">
        <v>20541</v>
      </c>
      <c r="F95" s="3">
        <v>11.8</v>
      </c>
      <c r="G95" s="4">
        <v>36</v>
      </c>
      <c r="H95" t="s">
        <v>19</v>
      </c>
      <c r="I95" t="s">
        <v>72</v>
      </c>
      <c r="J95" t="s">
        <v>32</v>
      </c>
      <c r="K95" s="4">
        <v>49996</v>
      </c>
      <c r="L95" t="s">
        <v>33</v>
      </c>
      <c r="M95" s="2">
        <v>0.28000000000000003</v>
      </c>
      <c r="N95" s="2">
        <v>0.5</v>
      </c>
      <c r="O95" s="2">
        <v>22964.84</v>
      </c>
      <c r="P95" s="4">
        <v>0</v>
      </c>
      <c r="Q95" s="2">
        <v>0.894454304928752</v>
      </c>
      <c r="R95" s="2">
        <f>Table1[[#This Row],[Annual Income]]/12</f>
        <v>4166.333333333333</v>
      </c>
      <c r="S95" s="2">
        <f t="shared" si="3"/>
        <v>570.58333333333337</v>
      </c>
      <c r="T95" s="2">
        <f>Table1[[#This Row],[Monthly Debt Payment]]/Table1[[#This Row],[monthy Income]]</f>
        <v>0.13695095607648614</v>
      </c>
      <c r="U95" s="4">
        <f t="shared" ca="1" si="4"/>
        <v>39</v>
      </c>
      <c r="V95" s="2">
        <f t="shared" si="5"/>
        <v>-11.799999999999272</v>
      </c>
    </row>
    <row r="96" spans="1:22" x14ac:dyDescent="0.3">
      <c r="A96" t="s">
        <v>232</v>
      </c>
      <c r="B96" s="1">
        <v>44603</v>
      </c>
      <c r="C96" t="s">
        <v>233</v>
      </c>
      <c r="D96" t="s">
        <v>25</v>
      </c>
      <c r="E96" s="4">
        <v>29921</v>
      </c>
      <c r="F96" s="3">
        <v>13.3</v>
      </c>
      <c r="G96" s="4">
        <v>60</v>
      </c>
      <c r="H96" t="s">
        <v>19</v>
      </c>
      <c r="I96" t="s">
        <v>20</v>
      </c>
      <c r="J96" t="s">
        <v>32</v>
      </c>
      <c r="K96" s="4">
        <v>130922</v>
      </c>
      <c r="L96" t="s">
        <v>22</v>
      </c>
      <c r="M96" s="2">
        <v>0.15</v>
      </c>
      <c r="N96" s="2">
        <v>0.73</v>
      </c>
      <c r="O96" s="2">
        <v>33900.49</v>
      </c>
      <c r="P96" s="4">
        <v>0</v>
      </c>
      <c r="Q96" s="2">
        <v>0.88261261120414491</v>
      </c>
      <c r="R96" s="2">
        <f>Table1[[#This Row],[Annual Income]]/12</f>
        <v>10910.166666666666</v>
      </c>
      <c r="S96" s="2">
        <f t="shared" si="3"/>
        <v>498.68333333333334</v>
      </c>
      <c r="T96" s="2">
        <f>Table1[[#This Row],[Monthly Debt Payment]]/Table1[[#This Row],[monthy Income]]</f>
        <v>4.5708131559249021E-2</v>
      </c>
      <c r="U96" s="4">
        <f t="shared" ca="1" si="4"/>
        <v>43</v>
      </c>
      <c r="V96" s="2">
        <f t="shared" si="5"/>
        <v>-13.299999999999272</v>
      </c>
    </row>
    <row r="97" spans="1:22" x14ac:dyDescent="0.3">
      <c r="A97" t="s">
        <v>234</v>
      </c>
      <c r="B97" s="1">
        <v>45001</v>
      </c>
      <c r="C97" t="s">
        <v>235</v>
      </c>
      <c r="D97" t="s">
        <v>25</v>
      </c>
      <c r="E97" s="4">
        <v>17774</v>
      </c>
      <c r="F97" s="3">
        <v>20.2</v>
      </c>
      <c r="G97" s="4">
        <v>36</v>
      </c>
      <c r="H97" t="s">
        <v>19</v>
      </c>
      <c r="I97" t="s">
        <v>20</v>
      </c>
      <c r="J97" t="s">
        <v>47</v>
      </c>
      <c r="K97" s="4">
        <v>116598</v>
      </c>
      <c r="L97" t="s">
        <v>22</v>
      </c>
      <c r="M97" s="2">
        <v>0.25</v>
      </c>
      <c r="N97" s="2">
        <v>0.76</v>
      </c>
      <c r="O97" s="2">
        <v>21364.35</v>
      </c>
      <c r="P97" s="4">
        <v>0</v>
      </c>
      <c r="Q97" s="2">
        <v>0.83194667752587848</v>
      </c>
      <c r="R97" s="2">
        <f>Table1[[#This Row],[Annual Income]]/12</f>
        <v>9716.5</v>
      </c>
      <c r="S97" s="2">
        <f t="shared" si="3"/>
        <v>493.72222222222223</v>
      </c>
      <c r="T97" s="2">
        <f>Table1[[#This Row],[Monthly Debt Payment]]/Table1[[#This Row],[monthy Income]]</f>
        <v>5.0812764084003731E-2</v>
      </c>
      <c r="U97" s="4">
        <f t="shared" ca="1" si="4"/>
        <v>29</v>
      </c>
      <c r="V97" s="2">
        <f t="shared" si="5"/>
        <v>-20.200000000000728</v>
      </c>
    </row>
    <row r="98" spans="1:22" x14ac:dyDescent="0.3">
      <c r="A98" t="s">
        <v>236</v>
      </c>
      <c r="B98" s="1">
        <v>44295</v>
      </c>
      <c r="C98" t="s">
        <v>237</v>
      </c>
      <c r="D98" t="s">
        <v>46</v>
      </c>
      <c r="E98" s="4">
        <v>38198</v>
      </c>
      <c r="F98" s="3">
        <v>19.899999999999999</v>
      </c>
      <c r="G98" s="4">
        <v>36</v>
      </c>
      <c r="H98" t="s">
        <v>19</v>
      </c>
      <c r="I98" t="s">
        <v>57</v>
      </c>
      <c r="J98" t="s">
        <v>28</v>
      </c>
      <c r="K98" s="4">
        <v>65931</v>
      </c>
      <c r="L98" t="s">
        <v>29</v>
      </c>
      <c r="M98" s="2">
        <v>0.35</v>
      </c>
      <c r="N98" s="2">
        <v>0.76</v>
      </c>
      <c r="O98" s="2">
        <v>45799.4</v>
      </c>
      <c r="P98" s="4">
        <v>0</v>
      </c>
      <c r="Q98" s="2">
        <v>0.83402839338506618</v>
      </c>
      <c r="R98" s="2">
        <f>Table1[[#This Row],[Annual Income]]/12</f>
        <v>5494.25</v>
      </c>
      <c r="S98" s="2">
        <f t="shared" si="3"/>
        <v>1061.0555555555557</v>
      </c>
      <c r="T98" s="2">
        <f>Table1[[#This Row],[Monthly Debt Payment]]/Table1[[#This Row],[monthy Income]]</f>
        <v>0.19312109124185386</v>
      </c>
      <c r="U98" s="4">
        <f t="shared" ca="1" si="4"/>
        <v>53</v>
      </c>
      <c r="V98" s="2">
        <f t="shared" si="5"/>
        <v>-19.900000000001455</v>
      </c>
    </row>
    <row r="99" spans="1:22" x14ac:dyDescent="0.3">
      <c r="A99" t="s">
        <v>238</v>
      </c>
      <c r="B99" s="1">
        <v>44880</v>
      </c>
      <c r="C99" t="s">
        <v>239</v>
      </c>
      <c r="D99" t="s">
        <v>18</v>
      </c>
      <c r="E99" s="4">
        <v>9820</v>
      </c>
      <c r="F99" s="3">
        <v>17.2</v>
      </c>
      <c r="G99" s="4">
        <v>36</v>
      </c>
      <c r="H99" t="s">
        <v>19</v>
      </c>
      <c r="I99" t="s">
        <v>57</v>
      </c>
      <c r="J99" t="s">
        <v>21</v>
      </c>
      <c r="K99" s="4">
        <v>65710</v>
      </c>
      <c r="L99" t="s">
        <v>33</v>
      </c>
      <c r="M99" s="2">
        <v>0.28000000000000003</v>
      </c>
      <c r="N99" s="2">
        <v>0.52</v>
      </c>
      <c r="O99" s="2">
        <v>11509.04</v>
      </c>
      <c r="P99" s="4">
        <v>0</v>
      </c>
      <c r="Q99" s="2">
        <v>0.85324232081911255</v>
      </c>
      <c r="R99" s="2">
        <f>Table1[[#This Row],[Annual Income]]/12</f>
        <v>5475.833333333333</v>
      </c>
      <c r="S99" s="2">
        <f t="shared" si="3"/>
        <v>272.77777777777777</v>
      </c>
      <c r="T99" s="2">
        <f>Table1[[#This Row],[Monthly Debt Payment]]/Table1[[#This Row],[monthy Income]]</f>
        <v>4.9814842997007051E-2</v>
      </c>
      <c r="U99" s="4">
        <f t="shared" ca="1" si="4"/>
        <v>34</v>
      </c>
      <c r="V99" s="2">
        <f t="shared" si="5"/>
        <v>-17.200000000000728</v>
      </c>
    </row>
    <row r="100" spans="1:22" x14ac:dyDescent="0.3">
      <c r="A100" t="s">
        <v>240</v>
      </c>
      <c r="B100" s="1">
        <v>44922</v>
      </c>
      <c r="C100" t="s">
        <v>241</v>
      </c>
      <c r="D100" t="s">
        <v>40</v>
      </c>
      <c r="E100" s="4">
        <v>25070</v>
      </c>
      <c r="F100" s="3">
        <v>7.1</v>
      </c>
      <c r="G100" s="4">
        <v>36</v>
      </c>
      <c r="H100" t="s">
        <v>19</v>
      </c>
      <c r="I100" t="s">
        <v>57</v>
      </c>
      <c r="J100" t="s">
        <v>32</v>
      </c>
      <c r="K100" s="4">
        <v>64693</v>
      </c>
      <c r="L100" t="s">
        <v>33</v>
      </c>
      <c r="M100" s="2">
        <v>0.41</v>
      </c>
      <c r="N100" s="2">
        <v>0.64</v>
      </c>
      <c r="O100" s="2">
        <v>26849.97</v>
      </c>
      <c r="P100" s="4">
        <v>0</v>
      </c>
      <c r="Q100" s="2">
        <v>0.93370681605975725</v>
      </c>
      <c r="R100" s="2">
        <f>Table1[[#This Row],[Annual Income]]/12</f>
        <v>5391.083333333333</v>
      </c>
      <c r="S100" s="2">
        <f t="shared" si="3"/>
        <v>696.38888888888891</v>
      </c>
      <c r="T100" s="2">
        <f>Table1[[#This Row],[Monthly Debt Payment]]/Table1[[#This Row],[monthy Income]]</f>
        <v>0.12917420225784346</v>
      </c>
      <c r="U100" s="4">
        <f t="shared" ca="1" si="4"/>
        <v>32</v>
      </c>
      <c r="V100" s="2">
        <f t="shared" si="5"/>
        <v>-7.0999999999985448</v>
      </c>
    </row>
    <row r="101" spans="1:22" x14ac:dyDescent="0.3">
      <c r="A101" t="s">
        <v>242</v>
      </c>
      <c r="B101" s="1">
        <v>45157</v>
      </c>
      <c r="C101" t="s">
        <v>243</v>
      </c>
      <c r="D101" t="s">
        <v>25</v>
      </c>
      <c r="E101" s="4">
        <v>5232</v>
      </c>
      <c r="F101" s="3">
        <v>8</v>
      </c>
      <c r="G101" s="4">
        <v>36</v>
      </c>
      <c r="H101" t="s">
        <v>19</v>
      </c>
      <c r="I101" t="s">
        <v>72</v>
      </c>
      <c r="J101" t="s">
        <v>21</v>
      </c>
      <c r="K101" s="4">
        <v>65740</v>
      </c>
      <c r="L101" t="s">
        <v>33</v>
      </c>
      <c r="M101" s="2">
        <v>0.5</v>
      </c>
      <c r="N101" s="2">
        <v>0.72</v>
      </c>
      <c r="O101" s="2">
        <v>5650.56</v>
      </c>
      <c r="P101" s="4">
        <v>0</v>
      </c>
      <c r="Q101" s="2">
        <v>0.92592592592592582</v>
      </c>
      <c r="R101" s="2">
        <f>Table1[[#This Row],[Annual Income]]/12</f>
        <v>5478.333333333333</v>
      </c>
      <c r="S101" s="2">
        <f t="shared" si="3"/>
        <v>145.33333333333334</v>
      </c>
      <c r="T101" s="2">
        <f>Table1[[#This Row],[Monthly Debt Payment]]/Table1[[#This Row],[monthy Income]]</f>
        <v>2.6528749619714027E-2</v>
      </c>
      <c r="U101" s="4">
        <f t="shared" ca="1" si="4"/>
        <v>24</v>
      </c>
      <c r="V101" s="2">
        <f t="shared" si="5"/>
        <v>-8</v>
      </c>
    </row>
    <row r="102" spans="1:22" x14ac:dyDescent="0.3">
      <c r="A102" t="s">
        <v>244</v>
      </c>
      <c r="B102" s="1">
        <v>44809</v>
      </c>
      <c r="C102" t="s">
        <v>245</v>
      </c>
      <c r="D102" t="s">
        <v>40</v>
      </c>
      <c r="E102" s="4">
        <v>12122</v>
      </c>
      <c r="F102" s="3">
        <v>6.9</v>
      </c>
      <c r="G102" s="4">
        <v>60</v>
      </c>
      <c r="H102" t="s">
        <v>19</v>
      </c>
      <c r="I102" t="s">
        <v>20</v>
      </c>
      <c r="J102" t="s">
        <v>37</v>
      </c>
      <c r="K102" s="4">
        <v>107241</v>
      </c>
      <c r="L102" t="s">
        <v>22</v>
      </c>
      <c r="M102" s="2">
        <v>0.18</v>
      </c>
      <c r="N102" s="2">
        <v>0.6</v>
      </c>
      <c r="O102" s="2">
        <v>12958.42</v>
      </c>
      <c r="P102" s="4">
        <v>0</v>
      </c>
      <c r="Q102" s="2">
        <v>0.93545355066435565</v>
      </c>
      <c r="R102" s="2">
        <f>Table1[[#This Row],[Annual Income]]/12</f>
        <v>8936.75</v>
      </c>
      <c r="S102" s="2">
        <f t="shared" si="3"/>
        <v>202.03333333333333</v>
      </c>
      <c r="T102" s="2">
        <f>Table1[[#This Row],[Monthly Debt Payment]]/Table1[[#This Row],[monthy Income]]</f>
        <v>2.2607025298160218E-2</v>
      </c>
      <c r="U102" s="4">
        <f t="shared" ca="1" si="4"/>
        <v>36</v>
      </c>
      <c r="V102" s="2">
        <f t="shared" si="5"/>
        <v>-6.8999999999996362</v>
      </c>
    </row>
    <row r="103" spans="1:22" x14ac:dyDescent="0.3">
      <c r="A103" t="s">
        <v>246</v>
      </c>
      <c r="B103" s="1">
        <v>44839</v>
      </c>
      <c r="C103" t="s">
        <v>247</v>
      </c>
      <c r="D103" t="s">
        <v>18</v>
      </c>
      <c r="E103" s="4">
        <v>16023</v>
      </c>
      <c r="F103" s="3">
        <v>16.5</v>
      </c>
      <c r="G103" s="4">
        <v>36</v>
      </c>
      <c r="H103" t="s">
        <v>19</v>
      </c>
      <c r="I103" t="s">
        <v>20</v>
      </c>
      <c r="J103" t="s">
        <v>28</v>
      </c>
      <c r="K103" s="4">
        <v>138944</v>
      </c>
      <c r="L103" t="s">
        <v>22</v>
      </c>
      <c r="M103" s="2">
        <v>0.28000000000000003</v>
      </c>
      <c r="N103" s="2">
        <v>0.89</v>
      </c>
      <c r="O103" s="2">
        <v>18666.8</v>
      </c>
      <c r="P103" s="4">
        <v>0</v>
      </c>
      <c r="Q103" s="2">
        <v>0.85836886879379437</v>
      </c>
      <c r="R103" s="2">
        <f>Table1[[#This Row],[Annual Income]]/12</f>
        <v>11578.666666666666</v>
      </c>
      <c r="S103" s="2">
        <f t="shared" si="3"/>
        <v>445.08333333333331</v>
      </c>
      <c r="T103" s="2">
        <f>Table1[[#This Row],[Monthly Debt Payment]]/Table1[[#This Row],[monthy Income]]</f>
        <v>3.8439947029018887E-2</v>
      </c>
      <c r="U103" s="4">
        <f t="shared" ca="1" si="4"/>
        <v>35</v>
      </c>
      <c r="V103" s="2">
        <f t="shared" si="5"/>
        <v>-16.5</v>
      </c>
    </row>
    <row r="104" spans="1:22" x14ac:dyDescent="0.3">
      <c r="A104" t="s">
        <v>248</v>
      </c>
      <c r="B104" s="1">
        <v>45225</v>
      </c>
      <c r="C104" t="s">
        <v>249</v>
      </c>
      <c r="D104" t="s">
        <v>18</v>
      </c>
      <c r="E104" s="4">
        <v>9007</v>
      </c>
      <c r="F104" s="3">
        <v>22.5</v>
      </c>
      <c r="G104" s="4">
        <v>36</v>
      </c>
      <c r="H104" t="s">
        <v>26</v>
      </c>
      <c r="I104" t="s">
        <v>27</v>
      </c>
      <c r="J104" t="s">
        <v>47</v>
      </c>
      <c r="K104" s="4">
        <v>123583</v>
      </c>
      <c r="L104" t="s">
        <v>33</v>
      </c>
      <c r="M104" s="2">
        <v>0.27</v>
      </c>
      <c r="N104" s="2">
        <v>0.54</v>
      </c>
      <c r="O104" s="2">
        <v>2983.25</v>
      </c>
      <c r="P104" s="4">
        <v>0</v>
      </c>
      <c r="Q104" s="2">
        <v>3.0191904801810105</v>
      </c>
      <c r="R104" s="2">
        <f>Table1[[#This Row],[Annual Income]]/12</f>
        <v>10298.583333333334</v>
      </c>
      <c r="S104" s="2">
        <f t="shared" si="3"/>
        <v>250.19444444444446</v>
      </c>
      <c r="T104" s="2">
        <f>Table1[[#This Row],[Monthly Debt Payment]]/Table1[[#This Row],[monthy Income]]</f>
        <v>2.4294064178190636E-2</v>
      </c>
      <c r="U104" s="4">
        <f t="shared" ca="1" si="4"/>
        <v>22</v>
      </c>
      <c r="V104" s="2">
        <f t="shared" si="5"/>
        <v>-22.5</v>
      </c>
    </row>
    <row r="105" spans="1:22" x14ac:dyDescent="0.3">
      <c r="A105" t="s">
        <v>250</v>
      </c>
      <c r="B105" s="1">
        <v>44699</v>
      </c>
      <c r="C105" t="s">
        <v>251</v>
      </c>
      <c r="D105" t="s">
        <v>53</v>
      </c>
      <c r="E105" s="4">
        <v>18905</v>
      </c>
      <c r="F105" s="3">
        <v>13.7</v>
      </c>
      <c r="G105" s="4">
        <v>60</v>
      </c>
      <c r="H105" t="s">
        <v>19</v>
      </c>
      <c r="I105" t="s">
        <v>20</v>
      </c>
      <c r="J105" t="s">
        <v>21</v>
      </c>
      <c r="K105" s="4">
        <v>106502</v>
      </c>
      <c r="L105" t="s">
        <v>33</v>
      </c>
      <c r="M105" s="2">
        <v>0.22</v>
      </c>
      <c r="N105" s="2">
        <v>0.72</v>
      </c>
      <c r="O105" s="2">
        <v>21494.98</v>
      </c>
      <c r="P105" s="4">
        <v>0</v>
      </c>
      <c r="Q105" s="2">
        <v>0.87950768039793481</v>
      </c>
      <c r="R105" s="2">
        <f>Table1[[#This Row],[Annual Income]]/12</f>
        <v>8875.1666666666661</v>
      </c>
      <c r="S105" s="2">
        <f t="shared" si="3"/>
        <v>315.08333333333331</v>
      </c>
      <c r="T105" s="2">
        <f>Table1[[#This Row],[Monthly Debt Payment]]/Table1[[#This Row],[monthy Income]]</f>
        <v>3.5501680719610899E-2</v>
      </c>
      <c r="U105" s="4">
        <f t="shared" ca="1" si="4"/>
        <v>39</v>
      </c>
      <c r="V105" s="2">
        <f t="shared" si="5"/>
        <v>-13.700000000000728</v>
      </c>
    </row>
    <row r="106" spans="1:22" x14ac:dyDescent="0.3">
      <c r="A106" t="s">
        <v>252</v>
      </c>
      <c r="B106" s="1">
        <v>44963</v>
      </c>
      <c r="C106" t="s">
        <v>253</v>
      </c>
      <c r="D106" t="s">
        <v>75</v>
      </c>
      <c r="E106" s="4">
        <v>30398</v>
      </c>
      <c r="F106" s="3">
        <v>8.1999999999999993</v>
      </c>
      <c r="G106" s="4">
        <v>60</v>
      </c>
      <c r="H106" t="s">
        <v>19</v>
      </c>
      <c r="I106" t="s">
        <v>27</v>
      </c>
      <c r="J106" t="s">
        <v>28</v>
      </c>
      <c r="K106" s="4">
        <v>47374</v>
      </c>
      <c r="L106" t="s">
        <v>29</v>
      </c>
      <c r="M106" s="2">
        <v>0.18</v>
      </c>
      <c r="N106" s="2">
        <v>0.81</v>
      </c>
      <c r="O106" s="2">
        <v>32890.639999999999</v>
      </c>
      <c r="P106" s="4">
        <v>0</v>
      </c>
      <c r="Q106" s="2">
        <v>0.92421430534644511</v>
      </c>
      <c r="R106" s="2">
        <f>Table1[[#This Row],[Annual Income]]/12</f>
        <v>3947.8333333333335</v>
      </c>
      <c r="S106" s="2">
        <f t="shared" si="3"/>
        <v>506.63333333333333</v>
      </c>
      <c r="T106" s="2">
        <f>Table1[[#This Row],[Monthly Debt Payment]]/Table1[[#This Row],[monthy Income]]</f>
        <v>0.12833199645375098</v>
      </c>
      <c r="U106" s="4">
        <f t="shared" ca="1" si="4"/>
        <v>31</v>
      </c>
      <c r="V106" s="2">
        <f t="shared" si="5"/>
        <v>-8.2000000000007276</v>
      </c>
    </row>
    <row r="107" spans="1:22" x14ac:dyDescent="0.3">
      <c r="A107" t="s">
        <v>254</v>
      </c>
      <c r="B107" s="1">
        <v>44594</v>
      </c>
      <c r="C107" t="s">
        <v>255</v>
      </c>
      <c r="D107" t="s">
        <v>50</v>
      </c>
      <c r="E107" s="4">
        <v>35268</v>
      </c>
      <c r="F107" s="3">
        <v>16.2</v>
      </c>
      <c r="G107" s="4">
        <v>36</v>
      </c>
      <c r="H107" t="s">
        <v>26</v>
      </c>
      <c r="I107" t="s">
        <v>20</v>
      </c>
      <c r="J107" t="s">
        <v>47</v>
      </c>
      <c r="K107" s="4">
        <v>106674</v>
      </c>
      <c r="L107" t="s">
        <v>29</v>
      </c>
      <c r="M107" s="2">
        <v>0.13</v>
      </c>
      <c r="N107" s="2">
        <v>0.62</v>
      </c>
      <c r="O107" s="2">
        <v>14139.59</v>
      </c>
      <c r="P107" s="4">
        <v>0</v>
      </c>
      <c r="Q107" s="2">
        <v>2.4942731719943789</v>
      </c>
      <c r="R107" s="2">
        <f>Table1[[#This Row],[Annual Income]]/12</f>
        <v>8889.5</v>
      </c>
      <c r="S107" s="2">
        <f t="shared" si="3"/>
        <v>979.66666666666663</v>
      </c>
      <c r="T107" s="2">
        <f>Table1[[#This Row],[Monthly Debt Payment]]/Table1[[#This Row],[monthy Income]]</f>
        <v>0.11020492341151546</v>
      </c>
      <c r="U107" s="4">
        <f t="shared" ca="1" si="4"/>
        <v>43</v>
      </c>
      <c r="V107" s="2">
        <f t="shared" si="5"/>
        <v>-16.19999999999709</v>
      </c>
    </row>
    <row r="108" spans="1:22" x14ac:dyDescent="0.3">
      <c r="A108" t="s">
        <v>256</v>
      </c>
      <c r="B108" s="1">
        <v>45067</v>
      </c>
      <c r="C108" t="s">
        <v>257</v>
      </c>
      <c r="D108" t="s">
        <v>56</v>
      </c>
      <c r="E108" s="4">
        <v>7737</v>
      </c>
      <c r="F108" s="3">
        <v>21.2</v>
      </c>
      <c r="G108" s="4">
        <v>60</v>
      </c>
      <c r="H108" t="s">
        <v>80</v>
      </c>
      <c r="I108" t="s">
        <v>57</v>
      </c>
      <c r="J108" t="s">
        <v>21</v>
      </c>
      <c r="K108" s="4">
        <v>146500</v>
      </c>
      <c r="L108" t="s">
        <v>33</v>
      </c>
      <c r="M108" s="2">
        <v>0.45</v>
      </c>
      <c r="N108" s="2">
        <v>0.78</v>
      </c>
      <c r="O108" s="2">
        <v>2593.27</v>
      </c>
      <c r="P108" s="4">
        <v>2439.15</v>
      </c>
      <c r="Q108" s="2">
        <v>2.9834918847632528</v>
      </c>
      <c r="R108" s="2">
        <f>Table1[[#This Row],[Annual Income]]/12</f>
        <v>12208.333333333334</v>
      </c>
      <c r="S108" s="2">
        <f t="shared" si="3"/>
        <v>128.94999999999999</v>
      </c>
      <c r="T108" s="2">
        <f>Table1[[#This Row],[Monthly Debt Payment]]/Table1[[#This Row],[monthy Income]]</f>
        <v>1.0562457337883958E-2</v>
      </c>
      <c r="U108" s="4">
        <f t="shared" ca="1" si="4"/>
        <v>27</v>
      </c>
      <c r="V108" s="2">
        <f t="shared" si="5"/>
        <v>-21.199999999999818</v>
      </c>
    </row>
    <row r="109" spans="1:22" x14ac:dyDescent="0.3">
      <c r="A109" t="s">
        <v>258</v>
      </c>
      <c r="B109" s="1">
        <v>44991</v>
      </c>
      <c r="C109" t="s">
        <v>259</v>
      </c>
      <c r="D109" t="s">
        <v>50</v>
      </c>
      <c r="E109" s="4">
        <v>37062</v>
      </c>
      <c r="F109" s="3">
        <v>19.8</v>
      </c>
      <c r="G109" s="4">
        <v>60</v>
      </c>
      <c r="H109" t="s">
        <v>80</v>
      </c>
      <c r="I109" t="s">
        <v>20</v>
      </c>
      <c r="J109" t="s">
        <v>28</v>
      </c>
      <c r="K109" s="4">
        <v>111471</v>
      </c>
      <c r="L109" t="s">
        <v>33</v>
      </c>
      <c r="M109" s="2">
        <v>0.27</v>
      </c>
      <c r="N109" s="2">
        <v>0.87</v>
      </c>
      <c r="O109" s="2">
        <v>9479.8700000000008</v>
      </c>
      <c r="P109" s="4">
        <v>13222.79</v>
      </c>
      <c r="Q109" s="2">
        <v>3.9095472828213884</v>
      </c>
      <c r="R109" s="2">
        <f>Table1[[#This Row],[Annual Income]]/12</f>
        <v>9289.25</v>
      </c>
      <c r="S109" s="2">
        <f t="shared" si="3"/>
        <v>617.70000000000005</v>
      </c>
      <c r="T109" s="2">
        <f>Table1[[#This Row],[Monthly Debt Payment]]/Table1[[#This Row],[monthy Income]]</f>
        <v>6.6496218747476923E-2</v>
      </c>
      <c r="U109" s="4">
        <f t="shared" ca="1" si="4"/>
        <v>30</v>
      </c>
      <c r="V109" s="2">
        <f t="shared" si="5"/>
        <v>-19.80000000000291</v>
      </c>
    </row>
    <row r="110" spans="1:22" x14ac:dyDescent="0.3">
      <c r="A110" t="s">
        <v>260</v>
      </c>
      <c r="B110" s="1">
        <v>44589</v>
      </c>
      <c r="C110" t="s">
        <v>261</v>
      </c>
      <c r="D110" t="s">
        <v>46</v>
      </c>
      <c r="E110" s="4">
        <v>26510</v>
      </c>
      <c r="F110" s="3">
        <v>22.6</v>
      </c>
      <c r="G110" s="4">
        <v>36</v>
      </c>
      <c r="H110" t="s">
        <v>26</v>
      </c>
      <c r="I110" t="s">
        <v>20</v>
      </c>
      <c r="J110" t="s">
        <v>32</v>
      </c>
      <c r="K110" s="4">
        <v>75913</v>
      </c>
      <c r="L110" t="s">
        <v>22</v>
      </c>
      <c r="M110" s="2">
        <v>0.3</v>
      </c>
      <c r="N110" s="2">
        <v>0.59</v>
      </c>
      <c r="O110" s="2">
        <v>11560.44</v>
      </c>
      <c r="P110" s="4">
        <v>0</v>
      </c>
      <c r="Q110" s="2">
        <v>2.2931653120469462</v>
      </c>
      <c r="R110" s="2">
        <f>Table1[[#This Row],[Annual Income]]/12</f>
        <v>6326.083333333333</v>
      </c>
      <c r="S110" s="2">
        <f t="shared" si="3"/>
        <v>736.38888888888891</v>
      </c>
      <c r="T110" s="2">
        <f>Table1[[#This Row],[Monthly Debt Payment]]/Table1[[#This Row],[monthy Income]]</f>
        <v>0.11640518312629809</v>
      </c>
      <c r="U110" s="4">
        <f t="shared" ca="1" si="4"/>
        <v>43</v>
      </c>
      <c r="V110" s="2">
        <f t="shared" si="5"/>
        <v>-22.599999999998545</v>
      </c>
    </row>
    <row r="111" spans="1:22" x14ac:dyDescent="0.3">
      <c r="A111" t="s">
        <v>262</v>
      </c>
      <c r="B111" s="1">
        <v>44403</v>
      </c>
      <c r="C111" t="s">
        <v>263</v>
      </c>
      <c r="D111" t="s">
        <v>56</v>
      </c>
      <c r="E111" s="4">
        <v>20426</v>
      </c>
      <c r="F111" s="3">
        <v>10.6</v>
      </c>
      <c r="G111" s="4">
        <v>36</v>
      </c>
      <c r="H111" t="s">
        <v>19</v>
      </c>
      <c r="I111" t="s">
        <v>72</v>
      </c>
      <c r="J111" t="s">
        <v>21</v>
      </c>
      <c r="K111" s="4">
        <v>96025</v>
      </c>
      <c r="L111" t="s">
        <v>33</v>
      </c>
      <c r="M111" s="2">
        <v>0.47</v>
      </c>
      <c r="N111" s="2">
        <v>0.91</v>
      </c>
      <c r="O111" s="2">
        <v>22591.16</v>
      </c>
      <c r="P111" s="4">
        <v>0</v>
      </c>
      <c r="Q111" s="2">
        <v>0.90415897191644878</v>
      </c>
      <c r="R111" s="2">
        <f>Table1[[#This Row],[Annual Income]]/12</f>
        <v>8002.083333333333</v>
      </c>
      <c r="S111" s="2">
        <f t="shared" si="3"/>
        <v>567.38888888888891</v>
      </c>
      <c r="T111" s="2">
        <f>Table1[[#This Row],[Monthly Debt Payment]]/Table1[[#This Row],[monthy Income]]</f>
        <v>7.0905146229280569E-2</v>
      </c>
      <c r="U111" s="4">
        <f t="shared" ca="1" si="4"/>
        <v>49</v>
      </c>
      <c r="V111" s="2">
        <f t="shared" si="5"/>
        <v>-10.599999999998545</v>
      </c>
    </row>
    <row r="112" spans="1:22" x14ac:dyDescent="0.3">
      <c r="A112" t="s">
        <v>264</v>
      </c>
      <c r="B112" s="1">
        <v>45235</v>
      </c>
      <c r="C112" t="s">
        <v>265</v>
      </c>
      <c r="D112" t="s">
        <v>18</v>
      </c>
      <c r="E112" s="4">
        <v>38265</v>
      </c>
      <c r="F112" s="3">
        <v>8.9</v>
      </c>
      <c r="G112" s="4">
        <v>60</v>
      </c>
      <c r="H112" t="s">
        <v>26</v>
      </c>
      <c r="I112" t="s">
        <v>36</v>
      </c>
      <c r="J112" t="s">
        <v>28</v>
      </c>
      <c r="K112" s="4">
        <v>74516</v>
      </c>
      <c r="L112" t="s">
        <v>29</v>
      </c>
      <c r="M112" s="2">
        <v>0.41</v>
      </c>
      <c r="N112" s="2">
        <v>0.75</v>
      </c>
      <c r="O112" s="2">
        <v>8652.49</v>
      </c>
      <c r="P112" s="4">
        <v>0</v>
      </c>
      <c r="Q112" s="2">
        <v>4.4224263766846308</v>
      </c>
      <c r="R112" s="2">
        <f>Table1[[#This Row],[Annual Income]]/12</f>
        <v>6209.666666666667</v>
      </c>
      <c r="S112" s="2">
        <f t="shared" si="3"/>
        <v>637.75</v>
      </c>
      <c r="T112" s="2">
        <f>Table1[[#This Row],[Monthly Debt Payment]]/Table1[[#This Row],[monthy Income]]</f>
        <v>0.10270277524290085</v>
      </c>
      <c r="U112" s="4">
        <f t="shared" ca="1" si="4"/>
        <v>22</v>
      </c>
      <c r="V112" s="2">
        <f t="shared" si="5"/>
        <v>-8.9000000000014552</v>
      </c>
    </row>
    <row r="113" spans="1:22" x14ac:dyDescent="0.3">
      <c r="A113" t="s">
        <v>266</v>
      </c>
      <c r="B113" s="1">
        <v>45088</v>
      </c>
      <c r="C113" t="s">
        <v>267</v>
      </c>
      <c r="D113" t="s">
        <v>50</v>
      </c>
      <c r="E113" s="4">
        <v>18850</v>
      </c>
      <c r="F113" s="3">
        <v>22.6</v>
      </c>
      <c r="G113" s="4">
        <v>36</v>
      </c>
      <c r="H113" t="s">
        <v>26</v>
      </c>
      <c r="I113" t="s">
        <v>20</v>
      </c>
      <c r="J113" t="s">
        <v>47</v>
      </c>
      <c r="K113" s="4">
        <v>117796</v>
      </c>
      <c r="L113" t="s">
        <v>22</v>
      </c>
      <c r="M113" s="2">
        <v>0.15</v>
      </c>
      <c r="N113" s="2">
        <v>0.63</v>
      </c>
      <c r="O113" s="2">
        <v>8480.84</v>
      </c>
      <c r="P113" s="4">
        <v>0</v>
      </c>
      <c r="Q113" s="2">
        <v>2.2226571896180096</v>
      </c>
      <c r="R113" s="2">
        <f>Table1[[#This Row],[Annual Income]]/12</f>
        <v>9816.3333333333339</v>
      </c>
      <c r="S113" s="2">
        <f t="shared" si="3"/>
        <v>523.61111111111109</v>
      </c>
      <c r="T113" s="2">
        <f>Table1[[#This Row],[Monthly Debt Payment]]/Table1[[#This Row],[monthy Income]]</f>
        <v>5.3340803875626785E-2</v>
      </c>
      <c r="U113" s="4">
        <f t="shared" ca="1" si="4"/>
        <v>27</v>
      </c>
      <c r="V113" s="2">
        <f t="shared" si="5"/>
        <v>-22.599999999998545</v>
      </c>
    </row>
    <row r="114" spans="1:22" x14ac:dyDescent="0.3">
      <c r="A114" t="s">
        <v>268</v>
      </c>
      <c r="B114" s="1">
        <v>45060</v>
      </c>
      <c r="C114" t="s">
        <v>269</v>
      </c>
      <c r="D114" t="s">
        <v>71</v>
      </c>
      <c r="E114" s="4">
        <v>1614</v>
      </c>
      <c r="F114" s="3">
        <v>18.2</v>
      </c>
      <c r="G114" s="4">
        <v>36</v>
      </c>
      <c r="H114" t="s">
        <v>19</v>
      </c>
      <c r="I114" t="s">
        <v>57</v>
      </c>
      <c r="J114" t="s">
        <v>28</v>
      </c>
      <c r="K114" s="4">
        <v>56069</v>
      </c>
      <c r="L114" t="s">
        <v>29</v>
      </c>
      <c r="M114" s="2">
        <v>0.33</v>
      </c>
      <c r="N114" s="2">
        <v>0.69</v>
      </c>
      <c r="O114" s="2">
        <v>1907.75</v>
      </c>
      <c r="P114" s="4">
        <v>0</v>
      </c>
      <c r="Q114" s="2">
        <v>0.84602280172978639</v>
      </c>
      <c r="R114" s="2">
        <f>Table1[[#This Row],[Annual Income]]/12</f>
        <v>4672.416666666667</v>
      </c>
      <c r="S114" s="2">
        <f t="shared" si="3"/>
        <v>44.833333333333336</v>
      </c>
      <c r="T114" s="2">
        <f>Table1[[#This Row],[Monthly Debt Payment]]/Table1[[#This Row],[monthy Income]]</f>
        <v>9.5953200520786878E-3</v>
      </c>
      <c r="U114" s="4">
        <f t="shared" ca="1" si="4"/>
        <v>28</v>
      </c>
      <c r="V114" s="2">
        <f t="shared" si="5"/>
        <v>-18.200000000000045</v>
      </c>
    </row>
    <row r="115" spans="1:22" x14ac:dyDescent="0.3">
      <c r="A115" t="s">
        <v>270</v>
      </c>
      <c r="B115" s="1">
        <v>44939</v>
      </c>
      <c r="C115" t="s">
        <v>271</v>
      </c>
      <c r="D115" t="s">
        <v>75</v>
      </c>
      <c r="E115" s="4">
        <v>22776</v>
      </c>
      <c r="F115" s="3">
        <v>11.2</v>
      </c>
      <c r="G115" s="4">
        <v>60</v>
      </c>
      <c r="H115" t="s">
        <v>19</v>
      </c>
      <c r="I115" t="s">
        <v>27</v>
      </c>
      <c r="J115" t="s">
        <v>32</v>
      </c>
      <c r="K115" s="4">
        <v>148333</v>
      </c>
      <c r="L115" t="s">
        <v>29</v>
      </c>
      <c r="M115" s="2">
        <v>0.28000000000000003</v>
      </c>
      <c r="N115" s="2">
        <v>0.64</v>
      </c>
      <c r="O115" s="2">
        <v>25326.91</v>
      </c>
      <c r="P115" s="4">
        <v>0</v>
      </c>
      <c r="Q115" s="2">
        <v>0.899280646553409</v>
      </c>
      <c r="R115" s="2">
        <f>Table1[[#This Row],[Annual Income]]/12</f>
        <v>12361.083333333334</v>
      </c>
      <c r="S115" s="2">
        <f t="shared" si="3"/>
        <v>379.6</v>
      </c>
      <c r="T115" s="2">
        <f>Table1[[#This Row],[Monthly Debt Payment]]/Table1[[#This Row],[monthy Income]]</f>
        <v>3.0709282492769645E-2</v>
      </c>
      <c r="U115" s="4">
        <f t="shared" ca="1" si="4"/>
        <v>32</v>
      </c>
      <c r="V115" s="2">
        <f t="shared" si="5"/>
        <v>-11.200000000000728</v>
      </c>
    </row>
    <row r="116" spans="1:22" x14ac:dyDescent="0.3">
      <c r="A116" t="s">
        <v>272</v>
      </c>
      <c r="B116" s="1">
        <v>44760</v>
      </c>
      <c r="C116" t="s">
        <v>273</v>
      </c>
      <c r="D116" t="s">
        <v>50</v>
      </c>
      <c r="E116" s="4">
        <v>25077</v>
      </c>
      <c r="F116" s="3">
        <v>19.8</v>
      </c>
      <c r="G116" s="4">
        <v>36</v>
      </c>
      <c r="H116" t="s">
        <v>80</v>
      </c>
      <c r="I116" t="s">
        <v>72</v>
      </c>
      <c r="J116" t="s">
        <v>21</v>
      </c>
      <c r="K116" s="4">
        <v>86233</v>
      </c>
      <c r="L116" t="s">
        <v>22</v>
      </c>
      <c r="M116" s="2">
        <v>0.42</v>
      </c>
      <c r="N116" s="2">
        <v>0.83</v>
      </c>
      <c r="O116" s="2">
        <v>4314.95</v>
      </c>
      <c r="P116" s="4">
        <v>11970.48</v>
      </c>
      <c r="Q116" s="2">
        <v>5.8116548279817843</v>
      </c>
      <c r="R116" s="2">
        <f>Table1[[#This Row],[Annual Income]]/12</f>
        <v>7186.083333333333</v>
      </c>
      <c r="S116" s="2">
        <f t="shared" si="3"/>
        <v>696.58333333333337</v>
      </c>
      <c r="T116" s="2">
        <f>Table1[[#This Row],[Monthly Debt Payment]]/Table1[[#This Row],[monthy Income]]</f>
        <v>9.6935048067445184E-2</v>
      </c>
      <c r="U116" s="4">
        <f t="shared" ca="1" si="4"/>
        <v>37</v>
      </c>
      <c r="V116" s="2">
        <f t="shared" si="5"/>
        <v>-19.799999999999272</v>
      </c>
    </row>
    <row r="117" spans="1:22" x14ac:dyDescent="0.3">
      <c r="A117" t="s">
        <v>274</v>
      </c>
      <c r="B117" s="1">
        <v>45217</v>
      </c>
      <c r="C117" t="s">
        <v>275</v>
      </c>
      <c r="D117" t="s">
        <v>75</v>
      </c>
      <c r="E117" s="4">
        <v>10374</v>
      </c>
      <c r="F117" s="3">
        <v>21.3</v>
      </c>
      <c r="G117" s="4">
        <v>36</v>
      </c>
      <c r="H117" t="s">
        <v>19</v>
      </c>
      <c r="I117" t="s">
        <v>83</v>
      </c>
      <c r="J117" t="s">
        <v>21</v>
      </c>
      <c r="K117" s="4">
        <v>114811</v>
      </c>
      <c r="L117" t="s">
        <v>29</v>
      </c>
      <c r="M117" s="2">
        <v>0.39</v>
      </c>
      <c r="N117" s="2">
        <v>0.86</v>
      </c>
      <c r="O117" s="2">
        <v>12583.66</v>
      </c>
      <c r="P117" s="4">
        <v>0</v>
      </c>
      <c r="Q117" s="2">
        <v>0.82440243935389224</v>
      </c>
      <c r="R117" s="2">
        <f>Table1[[#This Row],[Annual Income]]/12</f>
        <v>9567.5833333333339</v>
      </c>
      <c r="S117" s="2">
        <f t="shared" si="3"/>
        <v>288.16666666666669</v>
      </c>
      <c r="T117" s="2">
        <f>Table1[[#This Row],[Monthly Debt Payment]]/Table1[[#This Row],[monthy Income]]</f>
        <v>3.0119065246361411E-2</v>
      </c>
      <c r="U117" s="4">
        <f t="shared" ca="1" si="4"/>
        <v>22</v>
      </c>
      <c r="V117" s="2">
        <f t="shared" si="5"/>
        <v>-21.299999999999272</v>
      </c>
    </row>
    <row r="118" spans="1:22" x14ac:dyDescent="0.3">
      <c r="A118" t="s">
        <v>276</v>
      </c>
      <c r="B118" s="1">
        <v>44292</v>
      </c>
      <c r="C118" t="s">
        <v>277</v>
      </c>
      <c r="D118" t="s">
        <v>40</v>
      </c>
      <c r="E118" s="4">
        <v>36435</v>
      </c>
      <c r="F118" s="3">
        <v>17.3</v>
      </c>
      <c r="G118" s="4">
        <v>36</v>
      </c>
      <c r="H118" t="s">
        <v>19</v>
      </c>
      <c r="I118" t="s">
        <v>20</v>
      </c>
      <c r="J118" t="s">
        <v>21</v>
      </c>
      <c r="K118" s="4">
        <v>89049</v>
      </c>
      <c r="L118" t="s">
        <v>33</v>
      </c>
      <c r="M118" s="2">
        <v>0.38</v>
      </c>
      <c r="N118" s="2">
        <v>0.87</v>
      </c>
      <c r="O118" s="2">
        <v>42738.26</v>
      </c>
      <c r="P118" s="4">
        <v>0</v>
      </c>
      <c r="Q118" s="2">
        <v>0.85251481927434569</v>
      </c>
      <c r="R118" s="2">
        <f>Table1[[#This Row],[Annual Income]]/12</f>
        <v>7420.75</v>
      </c>
      <c r="S118" s="2">
        <f t="shared" si="3"/>
        <v>1012.0833333333334</v>
      </c>
      <c r="T118" s="2">
        <f>Table1[[#This Row],[Monthly Debt Payment]]/Table1[[#This Row],[monthy Income]]</f>
        <v>0.13638558546418264</v>
      </c>
      <c r="U118" s="4">
        <f t="shared" ca="1" si="4"/>
        <v>53</v>
      </c>
      <c r="V118" s="2">
        <f t="shared" si="5"/>
        <v>-17.30000000000291</v>
      </c>
    </row>
    <row r="119" spans="1:22" x14ac:dyDescent="0.3">
      <c r="A119" t="s">
        <v>278</v>
      </c>
      <c r="B119" s="1">
        <v>44681</v>
      </c>
      <c r="C119" t="s">
        <v>279</v>
      </c>
      <c r="D119" t="s">
        <v>46</v>
      </c>
      <c r="E119" s="4">
        <v>31907</v>
      </c>
      <c r="F119" s="3">
        <v>18.8</v>
      </c>
      <c r="G119" s="4">
        <v>36</v>
      </c>
      <c r="H119" t="s">
        <v>19</v>
      </c>
      <c r="I119" t="s">
        <v>36</v>
      </c>
      <c r="J119" t="s">
        <v>32</v>
      </c>
      <c r="K119" s="4">
        <v>131820</v>
      </c>
      <c r="L119" t="s">
        <v>29</v>
      </c>
      <c r="M119" s="2">
        <v>0.24</v>
      </c>
      <c r="N119" s="2">
        <v>0.94</v>
      </c>
      <c r="O119" s="2">
        <v>37905.519999999997</v>
      </c>
      <c r="P119" s="4">
        <v>0</v>
      </c>
      <c r="Q119" s="2">
        <v>0.84175075292464008</v>
      </c>
      <c r="R119" s="2">
        <f>Table1[[#This Row],[Annual Income]]/12</f>
        <v>10985</v>
      </c>
      <c r="S119" s="2">
        <f t="shared" si="3"/>
        <v>886.30555555555554</v>
      </c>
      <c r="T119" s="2">
        <f>Table1[[#This Row],[Monthly Debt Payment]]/Table1[[#This Row],[monthy Income]]</f>
        <v>8.0683254943609978E-2</v>
      </c>
      <c r="U119" s="4">
        <f t="shared" ca="1" si="4"/>
        <v>40</v>
      </c>
      <c r="V119" s="2">
        <f t="shared" si="5"/>
        <v>-18.799999999999272</v>
      </c>
    </row>
    <row r="120" spans="1:22" x14ac:dyDescent="0.3">
      <c r="A120" t="s">
        <v>280</v>
      </c>
      <c r="B120" s="1">
        <v>44427</v>
      </c>
      <c r="C120" t="s">
        <v>281</v>
      </c>
      <c r="D120" t="s">
        <v>75</v>
      </c>
      <c r="E120" s="4">
        <v>14409</v>
      </c>
      <c r="F120" s="3">
        <v>12.5</v>
      </c>
      <c r="G120" s="4">
        <v>36</v>
      </c>
      <c r="H120" t="s">
        <v>19</v>
      </c>
      <c r="I120" t="s">
        <v>57</v>
      </c>
      <c r="J120" t="s">
        <v>47</v>
      </c>
      <c r="K120" s="4">
        <v>148028</v>
      </c>
      <c r="L120" t="s">
        <v>22</v>
      </c>
      <c r="M120" s="2">
        <v>0.42</v>
      </c>
      <c r="N120" s="2">
        <v>0.86</v>
      </c>
      <c r="O120" s="2">
        <v>16210.12</v>
      </c>
      <c r="P120" s="4">
        <v>0</v>
      </c>
      <c r="Q120" s="2">
        <v>0.88888916306603527</v>
      </c>
      <c r="R120" s="2">
        <f>Table1[[#This Row],[Annual Income]]/12</f>
        <v>12335.666666666666</v>
      </c>
      <c r="S120" s="2">
        <f t="shared" si="3"/>
        <v>400.25</v>
      </c>
      <c r="T120" s="2">
        <f>Table1[[#This Row],[Monthly Debt Payment]]/Table1[[#This Row],[monthy Income]]</f>
        <v>3.2446564163536633E-2</v>
      </c>
      <c r="U120" s="4">
        <f t="shared" ca="1" si="4"/>
        <v>48</v>
      </c>
      <c r="V120" s="2">
        <f t="shared" si="5"/>
        <v>-12.5</v>
      </c>
    </row>
    <row r="121" spans="1:22" x14ac:dyDescent="0.3">
      <c r="A121" t="s">
        <v>282</v>
      </c>
      <c r="B121" s="1">
        <v>44945</v>
      </c>
      <c r="C121" t="s">
        <v>283</v>
      </c>
      <c r="D121" t="s">
        <v>40</v>
      </c>
      <c r="E121" s="4">
        <v>17514</v>
      </c>
      <c r="F121" s="3">
        <v>15.8</v>
      </c>
      <c r="G121" s="4">
        <v>60</v>
      </c>
      <c r="H121" t="s">
        <v>19</v>
      </c>
      <c r="I121" t="s">
        <v>57</v>
      </c>
      <c r="J121" t="s">
        <v>21</v>
      </c>
      <c r="K121" s="4">
        <v>69178</v>
      </c>
      <c r="L121" t="s">
        <v>22</v>
      </c>
      <c r="M121" s="2">
        <v>0.12</v>
      </c>
      <c r="N121" s="2">
        <v>0.77</v>
      </c>
      <c r="O121" s="2">
        <v>20281.21</v>
      </c>
      <c r="P121" s="4">
        <v>0</v>
      </c>
      <c r="Q121" s="2">
        <v>0.86355794353492721</v>
      </c>
      <c r="R121" s="2">
        <f>Table1[[#This Row],[Annual Income]]/12</f>
        <v>5764.833333333333</v>
      </c>
      <c r="S121" s="2">
        <f t="shared" si="3"/>
        <v>291.89999999999998</v>
      </c>
      <c r="T121" s="2">
        <f>Table1[[#This Row],[Monthly Debt Payment]]/Table1[[#This Row],[monthy Income]]</f>
        <v>5.0634594813379973E-2</v>
      </c>
      <c r="U121" s="4">
        <f t="shared" ca="1" si="4"/>
        <v>31</v>
      </c>
      <c r="V121" s="2">
        <f t="shared" si="5"/>
        <v>-15.799999999999272</v>
      </c>
    </row>
    <row r="122" spans="1:22" x14ac:dyDescent="0.3">
      <c r="A122" t="s">
        <v>284</v>
      </c>
      <c r="B122" s="1">
        <v>44737</v>
      </c>
      <c r="C122" t="s">
        <v>285</v>
      </c>
      <c r="D122" t="s">
        <v>25</v>
      </c>
      <c r="E122" s="4">
        <v>30866</v>
      </c>
      <c r="F122" s="3">
        <v>15.5</v>
      </c>
      <c r="G122" s="4">
        <v>60</v>
      </c>
      <c r="H122" t="s">
        <v>26</v>
      </c>
      <c r="I122" t="s">
        <v>83</v>
      </c>
      <c r="J122" t="s">
        <v>47</v>
      </c>
      <c r="K122" s="4">
        <v>62821</v>
      </c>
      <c r="L122" t="s">
        <v>22</v>
      </c>
      <c r="M122" s="2">
        <v>0.16</v>
      </c>
      <c r="N122" s="2">
        <v>0.65</v>
      </c>
      <c r="O122" s="2">
        <v>5435.42</v>
      </c>
      <c r="P122" s="4">
        <v>0</v>
      </c>
      <c r="Q122" s="2">
        <v>5.6786780046436149</v>
      </c>
      <c r="R122" s="2">
        <f>Table1[[#This Row],[Annual Income]]/12</f>
        <v>5235.083333333333</v>
      </c>
      <c r="S122" s="2">
        <f t="shared" si="3"/>
        <v>514.43333333333328</v>
      </c>
      <c r="T122" s="2">
        <f>Table1[[#This Row],[Monthly Debt Payment]]/Table1[[#This Row],[monthy Income]]</f>
        <v>9.8266503239362632E-2</v>
      </c>
      <c r="U122" s="4">
        <f t="shared" ca="1" si="4"/>
        <v>38</v>
      </c>
      <c r="V122" s="2">
        <f t="shared" si="5"/>
        <v>-15.5</v>
      </c>
    </row>
    <row r="123" spans="1:22" x14ac:dyDescent="0.3">
      <c r="A123" t="s">
        <v>286</v>
      </c>
      <c r="B123" s="1">
        <v>45256</v>
      </c>
      <c r="C123" t="s">
        <v>287</v>
      </c>
      <c r="D123" t="s">
        <v>40</v>
      </c>
      <c r="E123" s="4">
        <v>3983</v>
      </c>
      <c r="F123" s="3">
        <v>22</v>
      </c>
      <c r="G123" s="4">
        <v>36</v>
      </c>
      <c r="H123" t="s">
        <v>26</v>
      </c>
      <c r="I123" t="s">
        <v>72</v>
      </c>
      <c r="J123" t="s">
        <v>28</v>
      </c>
      <c r="K123" s="4">
        <v>81727</v>
      </c>
      <c r="L123" t="s">
        <v>29</v>
      </c>
      <c r="M123" s="2">
        <v>0.23</v>
      </c>
      <c r="N123" s="2">
        <v>0.75</v>
      </c>
      <c r="O123" s="2">
        <v>294.36</v>
      </c>
      <c r="P123" s="4">
        <v>0</v>
      </c>
      <c r="Q123" s="2">
        <v>13.531050414458486</v>
      </c>
      <c r="R123" s="2">
        <f>Table1[[#This Row],[Annual Income]]/12</f>
        <v>6810.583333333333</v>
      </c>
      <c r="S123" s="2">
        <f t="shared" si="3"/>
        <v>110.63888888888889</v>
      </c>
      <c r="T123" s="2">
        <f>Table1[[#This Row],[Monthly Debt Payment]]/Table1[[#This Row],[monthy Income]]</f>
        <v>1.6245141344557696E-2</v>
      </c>
      <c r="U123" s="4">
        <f t="shared" ca="1" si="4"/>
        <v>21</v>
      </c>
      <c r="V123" s="2">
        <f t="shared" si="5"/>
        <v>-22</v>
      </c>
    </row>
    <row r="124" spans="1:22" x14ac:dyDescent="0.3">
      <c r="A124" t="s">
        <v>288</v>
      </c>
      <c r="B124" s="1">
        <v>44721</v>
      </c>
      <c r="C124" t="s">
        <v>289</v>
      </c>
      <c r="D124" t="s">
        <v>46</v>
      </c>
      <c r="E124" s="4">
        <v>32705</v>
      </c>
      <c r="F124" s="3">
        <v>21.8</v>
      </c>
      <c r="G124" s="4">
        <v>60</v>
      </c>
      <c r="H124" t="s">
        <v>19</v>
      </c>
      <c r="I124" t="s">
        <v>72</v>
      </c>
      <c r="J124" t="s">
        <v>47</v>
      </c>
      <c r="K124" s="4">
        <v>90935</v>
      </c>
      <c r="L124" t="s">
        <v>33</v>
      </c>
      <c r="M124" s="2">
        <v>0.13</v>
      </c>
      <c r="N124" s="2">
        <v>0.52</v>
      </c>
      <c r="O124" s="2">
        <v>39834.69</v>
      </c>
      <c r="P124" s="4">
        <v>0</v>
      </c>
      <c r="Q124" s="2">
        <v>0.82101806239737274</v>
      </c>
      <c r="R124" s="2">
        <f>Table1[[#This Row],[Annual Income]]/12</f>
        <v>7577.916666666667</v>
      </c>
      <c r="S124" s="2">
        <f t="shared" si="3"/>
        <v>545.08333333333337</v>
      </c>
      <c r="T124" s="2">
        <f>Table1[[#This Row],[Monthly Debt Payment]]/Table1[[#This Row],[monthy Income]]</f>
        <v>7.1930499807554851E-2</v>
      </c>
      <c r="U124" s="4">
        <f t="shared" ca="1" si="4"/>
        <v>39</v>
      </c>
      <c r="V124" s="2">
        <f t="shared" si="5"/>
        <v>-21.799999999999272</v>
      </c>
    </row>
    <row r="125" spans="1:22" x14ac:dyDescent="0.3">
      <c r="A125" t="s">
        <v>290</v>
      </c>
      <c r="B125" s="1">
        <v>44774</v>
      </c>
      <c r="C125" t="s">
        <v>291</v>
      </c>
      <c r="D125" t="s">
        <v>53</v>
      </c>
      <c r="E125" s="4">
        <v>21662</v>
      </c>
      <c r="F125" s="3">
        <v>21.7</v>
      </c>
      <c r="G125" s="4">
        <v>36</v>
      </c>
      <c r="H125" t="s">
        <v>80</v>
      </c>
      <c r="I125" t="s">
        <v>27</v>
      </c>
      <c r="J125" t="s">
        <v>47</v>
      </c>
      <c r="K125" s="4">
        <v>46999</v>
      </c>
      <c r="L125" t="s">
        <v>22</v>
      </c>
      <c r="M125" s="2">
        <v>0.19</v>
      </c>
      <c r="N125" s="2">
        <v>0.84</v>
      </c>
      <c r="O125" s="2">
        <v>7336.37</v>
      </c>
      <c r="P125" s="4">
        <v>1820.32</v>
      </c>
      <c r="Q125" s="2">
        <v>2.9526864103091857</v>
      </c>
      <c r="R125" s="2">
        <f>Table1[[#This Row],[Annual Income]]/12</f>
        <v>3916.5833333333335</v>
      </c>
      <c r="S125" s="2">
        <f t="shared" si="3"/>
        <v>601.72222222222217</v>
      </c>
      <c r="T125" s="2">
        <f>Table1[[#This Row],[Monthly Debt Payment]]/Table1[[#This Row],[monthy Income]]</f>
        <v>0.15363447449236506</v>
      </c>
      <c r="U125" s="4">
        <f t="shared" ca="1" si="4"/>
        <v>37</v>
      </c>
      <c r="V125" s="2">
        <f t="shared" si="5"/>
        <v>-21.700000000000728</v>
      </c>
    </row>
    <row r="126" spans="1:22" x14ac:dyDescent="0.3">
      <c r="A126" t="s">
        <v>292</v>
      </c>
      <c r="B126" s="1">
        <v>44878</v>
      </c>
      <c r="C126" t="s">
        <v>293</v>
      </c>
      <c r="D126" t="s">
        <v>25</v>
      </c>
      <c r="E126" s="4">
        <v>24510</v>
      </c>
      <c r="F126" s="3">
        <v>5.2</v>
      </c>
      <c r="G126" s="4">
        <v>36</v>
      </c>
      <c r="H126" t="s">
        <v>19</v>
      </c>
      <c r="I126" t="s">
        <v>72</v>
      </c>
      <c r="J126" t="s">
        <v>21</v>
      </c>
      <c r="K126" s="4">
        <v>92522</v>
      </c>
      <c r="L126" t="s">
        <v>33</v>
      </c>
      <c r="M126" s="2">
        <v>0.43</v>
      </c>
      <c r="N126" s="2">
        <v>0.7</v>
      </c>
      <c r="O126" s="2">
        <v>25784.52</v>
      </c>
      <c r="P126" s="4">
        <v>0</v>
      </c>
      <c r="Q126" s="2">
        <v>0.95057034220532322</v>
      </c>
      <c r="R126" s="2">
        <f>Table1[[#This Row],[Annual Income]]/12</f>
        <v>7710.166666666667</v>
      </c>
      <c r="S126" s="2">
        <f t="shared" si="3"/>
        <v>680.83333333333337</v>
      </c>
      <c r="T126" s="2">
        <f>Table1[[#This Row],[Monthly Debt Payment]]/Table1[[#This Row],[monthy Income]]</f>
        <v>8.8303322453038194E-2</v>
      </c>
      <c r="U126" s="4">
        <f t="shared" ca="1" si="4"/>
        <v>34</v>
      </c>
      <c r="V126" s="2">
        <f t="shared" si="5"/>
        <v>-5.2000000000007276</v>
      </c>
    </row>
    <row r="127" spans="1:22" x14ac:dyDescent="0.3">
      <c r="A127" t="s">
        <v>294</v>
      </c>
      <c r="B127" s="1">
        <v>44753</v>
      </c>
      <c r="C127" t="s">
        <v>295</v>
      </c>
      <c r="D127" t="s">
        <v>18</v>
      </c>
      <c r="E127" s="4">
        <v>13651</v>
      </c>
      <c r="F127" s="3">
        <v>20</v>
      </c>
      <c r="G127" s="4">
        <v>36</v>
      </c>
      <c r="H127" t="s">
        <v>19</v>
      </c>
      <c r="I127" t="s">
        <v>20</v>
      </c>
      <c r="J127" t="s">
        <v>37</v>
      </c>
      <c r="K127" s="4">
        <v>68712</v>
      </c>
      <c r="L127" t="s">
        <v>22</v>
      </c>
      <c r="M127" s="2">
        <v>0.48</v>
      </c>
      <c r="N127" s="2">
        <v>0.51</v>
      </c>
      <c r="O127" s="2">
        <v>16381.2</v>
      </c>
      <c r="P127" s="4">
        <v>0</v>
      </c>
      <c r="Q127" s="2">
        <v>0.83333333333333326</v>
      </c>
      <c r="R127" s="2">
        <f>Table1[[#This Row],[Annual Income]]/12</f>
        <v>5726</v>
      </c>
      <c r="S127" s="2">
        <f t="shared" si="3"/>
        <v>379.19444444444446</v>
      </c>
      <c r="T127" s="2">
        <f>Table1[[#This Row],[Monthly Debt Payment]]/Table1[[#This Row],[monthy Income]]</f>
        <v>6.6223270074125817E-2</v>
      </c>
      <c r="U127" s="4">
        <f t="shared" ca="1" si="4"/>
        <v>38</v>
      </c>
      <c r="V127" s="2">
        <f t="shared" si="5"/>
        <v>-20</v>
      </c>
    </row>
    <row r="128" spans="1:22" x14ac:dyDescent="0.3">
      <c r="A128" t="s">
        <v>296</v>
      </c>
      <c r="B128" s="1">
        <v>45209</v>
      </c>
      <c r="C128" t="s">
        <v>297</v>
      </c>
      <c r="D128" t="s">
        <v>64</v>
      </c>
      <c r="E128" s="4">
        <v>29535</v>
      </c>
      <c r="F128" s="3">
        <v>20.2</v>
      </c>
      <c r="G128" s="4">
        <v>36</v>
      </c>
      <c r="H128" t="s">
        <v>26</v>
      </c>
      <c r="I128" t="s">
        <v>27</v>
      </c>
      <c r="J128" t="s">
        <v>37</v>
      </c>
      <c r="K128" s="4">
        <v>94551</v>
      </c>
      <c r="L128" t="s">
        <v>33</v>
      </c>
      <c r="M128" s="2">
        <v>0.22</v>
      </c>
      <c r="N128" s="2">
        <v>0.53</v>
      </c>
      <c r="O128" s="2">
        <v>7019.73</v>
      </c>
      <c r="P128" s="4">
        <v>0</v>
      </c>
      <c r="Q128" s="2">
        <v>4.2074267813719333</v>
      </c>
      <c r="R128" s="2">
        <f>Table1[[#This Row],[Annual Income]]/12</f>
        <v>7879.25</v>
      </c>
      <c r="S128" s="2">
        <f t="shared" si="3"/>
        <v>820.41666666666663</v>
      </c>
      <c r="T128" s="2">
        <f>Table1[[#This Row],[Monthly Debt Payment]]/Table1[[#This Row],[monthy Income]]</f>
        <v>0.1041237004368013</v>
      </c>
      <c r="U128" s="4">
        <f t="shared" ca="1" si="4"/>
        <v>23</v>
      </c>
      <c r="V128" s="2">
        <f t="shared" si="5"/>
        <v>-20.200000000000728</v>
      </c>
    </row>
    <row r="129" spans="1:22" x14ac:dyDescent="0.3">
      <c r="A129" t="s">
        <v>298</v>
      </c>
      <c r="B129" s="1">
        <v>44842</v>
      </c>
      <c r="C129" t="s">
        <v>299</v>
      </c>
      <c r="D129" t="s">
        <v>40</v>
      </c>
      <c r="E129" s="4">
        <v>7640</v>
      </c>
      <c r="F129" s="3">
        <v>18.600000000000001</v>
      </c>
      <c r="G129" s="4">
        <v>36</v>
      </c>
      <c r="H129" t="s">
        <v>26</v>
      </c>
      <c r="I129" t="s">
        <v>20</v>
      </c>
      <c r="J129" t="s">
        <v>32</v>
      </c>
      <c r="K129" s="4">
        <v>70172</v>
      </c>
      <c r="L129" t="s">
        <v>33</v>
      </c>
      <c r="M129" s="2">
        <v>0.21</v>
      </c>
      <c r="N129" s="2">
        <v>0.67</v>
      </c>
      <c r="O129" s="2">
        <v>1169.7</v>
      </c>
      <c r="P129" s="4">
        <v>0</v>
      </c>
      <c r="Q129" s="2">
        <v>6.531589296400786</v>
      </c>
      <c r="R129" s="2">
        <f>Table1[[#This Row],[Annual Income]]/12</f>
        <v>5847.666666666667</v>
      </c>
      <c r="S129" s="2">
        <f t="shared" si="3"/>
        <v>212.22222222222223</v>
      </c>
      <c r="T129" s="2">
        <f>Table1[[#This Row],[Monthly Debt Payment]]/Table1[[#This Row],[monthy Income]]</f>
        <v>3.6291778297136562E-2</v>
      </c>
      <c r="U129" s="4">
        <f t="shared" ca="1" si="4"/>
        <v>35</v>
      </c>
      <c r="V129" s="2">
        <f t="shared" si="5"/>
        <v>-18.600000000000364</v>
      </c>
    </row>
    <row r="130" spans="1:22" x14ac:dyDescent="0.3">
      <c r="A130" t="s">
        <v>300</v>
      </c>
      <c r="B130" s="1">
        <v>44992</v>
      </c>
      <c r="C130" t="s">
        <v>301</v>
      </c>
      <c r="D130" t="s">
        <v>40</v>
      </c>
      <c r="E130" s="4">
        <v>16317</v>
      </c>
      <c r="F130" s="3">
        <v>20.100000000000001</v>
      </c>
      <c r="G130" s="4">
        <v>60</v>
      </c>
      <c r="H130" t="s">
        <v>26</v>
      </c>
      <c r="I130" t="s">
        <v>83</v>
      </c>
      <c r="J130" t="s">
        <v>32</v>
      </c>
      <c r="K130" s="4">
        <v>63722</v>
      </c>
      <c r="L130" t="s">
        <v>33</v>
      </c>
      <c r="M130" s="2">
        <v>0.21</v>
      </c>
      <c r="N130" s="2">
        <v>0.76</v>
      </c>
      <c r="O130" s="2">
        <v>2517.8000000000002</v>
      </c>
      <c r="P130" s="4">
        <v>0</v>
      </c>
      <c r="Q130" s="2">
        <v>6.4806577170545712</v>
      </c>
      <c r="R130" s="2">
        <f>Table1[[#This Row],[Annual Income]]/12</f>
        <v>5310.166666666667</v>
      </c>
      <c r="S130" s="2">
        <f t="shared" ref="S130:S193" si="6">E130/G130</f>
        <v>271.95</v>
      </c>
      <c r="T130" s="2">
        <f>Table1[[#This Row],[Monthly Debt Payment]]/Table1[[#This Row],[monthy Income]]</f>
        <v>5.1213081824173751E-2</v>
      </c>
      <c r="U130" s="4">
        <f t="shared" ref="U130:U193" ca="1" si="7">DATEDIF(B130, TODAY(), "m")</f>
        <v>30</v>
      </c>
      <c r="V130" s="2">
        <f t="shared" ref="V130:V193" si="8">(E130-F130)-E130</f>
        <v>-20.100000000000364</v>
      </c>
    </row>
    <row r="131" spans="1:22" x14ac:dyDescent="0.3">
      <c r="A131" t="s">
        <v>302</v>
      </c>
      <c r="B131" s="1">
        <v>45248</v>
      </c>
      <c r="C131" t="s">
        <v>303</v>
      </c>
      <c r="D131" t="s">
        <v>75</v>
      </c>
      <c r="E131" s="4">
        <v>8564</v>
      </c>
      <c r="F131" s="3">
        <v>21.8</v>
      </c>
      <c r="G131" s="4">
        <v>60</v>
      </c>
      <c r="H131" t="s">
        <v>80</v>
      </c>
      <c r="I131" t="s">
        <v>41</v>
      </c>
      <c r="J131" t="s">
        <v>37</v>
      </c>
      <c r="K131" s="4">
        <v>40625</v>
      </c>
      <c r="L131" t="s">
        <v>22</v>
      </c>
      <c r="M131" s="2">
        <v>0.21</v>
      </c>
      <c r="N131" s="2">
        <v>0.71</v>
      </c>
      <c r="O131" s="2">
        <v>3172.28</v>
      </c>
      <c r="P131" s="4">
        <v>2148.21</v>
      </c>
      <c r="Q131" s="2">
        <v>2.6996355933271965</v>
      </c>
      <c r="R131" s="2">
        <f>Table1[[#This Row],[Annual Income]]/12</f>
        <v>3385.4166666666665</v>
      </c>
      <c r="S131" s="2">
        <f t="shared" si="6"/>
        <v>142.73333333333332</v>
      </c>
      <c r="T131" s="2">
        <f>Table1[[#This Row],[Monthly Debt Payment]]/Table1[[#This Row],[monthy Income]]</f>
        <v>4.216123076923077E-2</v>
      </c>
      <c r="U131" s="4">
        <f t="shared" ca="1" si="7"/>
        <v>21</v>
      </c>
      <c r="V131" s="2">
        <f t="shared" si="8"/>
        <v>-21.799999999999272</v>
      </c>
    </row>
    <row r="132" spans="1:22" x14ac:dyDescent="0.3">
      <c r="A132" t="s">
        <v>304</v>
      </c>
      <c r="B132" s="1">
        <v>44386</v>
      </c>
      <c r="C132" t="s">
        <v>305</v>
      </c>
      <c r="D132" t="s">
        <v>18</v>
      </c>
      <c r="E132" s="4">
        <v>28345</v>
      </c>
      <c r="F132" s="3">
        <v>14.4</v>
      </c>
      <c r="G132" s="4">
        <v>36</v>
      </c>
      <c r="H132" t="s">
        <v>26</v>
      </c>
      <c r="I132" t="s">
        <v>57</v>
      </c>
      <c r="J132" t="s">
        <v>28</v>
      </c>
      <c r="K132" s="4">
        <v>97165</v>
      </c>
      <c r="L132" t="s">
        <v>29</v>
      </c>
      <c r="M132" s="2">
        <v>0.11</v>
      </c>
      <c r="N132" s="2">
        <v>0.78</v>
      </c>
      <c r="O132" s="2">
        <v>12054.06</v>
      </c>
      <c r="P132" s="4">
        <v>0</v>
      </c>
      <c r="Q132" s="2">
        <v>2.3514898714623955</v>
      </c>
      <c r="R132" s="2">
        <f>Table1[[#This Row],[Annual Income]]/12</f>
        <v>8097.083333333333</v>
      </c>
      <c r="S132" s="2">
        <f t="shared" si="6"/>
        <v>787.36111111111109</v>
      </c>
      <c r="T132" s="2">
        <f>Table1[[#This Row],[Monthly Debt Payment]]/Table1[[#This Row],[monthy Income]]</f>
        <v>9.7240089881473091E-2</v>
      </c>
      <c r="U132" s="4">
        <f t="shared" ca="1" si="7"/>
        <v>50</v>
      </c>
      <c r="V132" s="2">
        <f t="shared" si="8"/>
        <v>-14.400000000001455</v>
      </c>
    </row>
    <row r="133" spans="1:22" x14ac:dyDescent="0.3">
      <c r="A133" t="s">
        <v>306</v>
      </c>
      <c r="B133" s="1">
        <v>44829</v>
      </c>
      <c r="C133" t="s">
        <v>307</v>
      </c>
      <c r="D133" t="s">
        <v>50</v>
      </c>
      <c r="E133" s="4">
        <v>29687</v>
      </c>
      <c r="F133" s="3">
        <v>15</v>
      </c>
      <c r="G133" s="4">
        <v>60</v>
      </c>
      <c r="H133" t="s">
        <v>80</v>
      </c>
      <c r="I133" t="s">
        <v>57</v>
      </c>
      <c r="J133" t="s">
        <v>21</v>
      </c>
      <c r="K133" s="4">
        <v>106509</v>
      </c>
      <c r="L133" t="s">
        <v>29</v>
      </c>
      <c r="M133" s="2">
        <v>0.47</v>
      </c>
      <c r="N133" s="2">
        <v>0.72</v>
      </c>
      <c r="O133" s="2">
        <v>7898.5</v>
      </c>
      <c r="P133" s="4">
        <v>6839.85</v>
      </c>
      <c r="Q133" s="2">
        <v>3.7585617522314365</v>
      </c>
      <c r="R133" s="2">
        <f>Table1[[#This Row],[Annual Income]]/12</f>
        <v>8875.75</v>
      </c>
      <c r="S133" s="2">
        <f t="shared" si="6"/>
        <v>494.78333333333336</v>
      </c>
      <c r="T133" s="2">
        <f>Table1[[#This Row],[Monthly Debt Payment]]/Table1[[#This Row],[monthy Income]]</f>
        <v>5.5745523852444398E-2</v>
      </c>
      <c r="U133" s="4">
        <f t="shared" ca="1" si="7"/>
        <v>35</v>
      </c>
      <c r="V133" s="2">
        <f t="shared" si="8"/>
        <v>-15</v>
      </c>
    </row>
    <row r="134" spans="1:22" x14ac:dyDescent="0.3">
      <c r="A134" t="s">
        <v>308</v>
      </c>
      <c r="B134" s="1">
        <v>44824</v>
      </c>
      <c r="C134" t="s">
        <v>309</v>
      </c>
      <c r="D134" t="s">
        <v>71</v>
      </c>
      <c r="E134" s="4">
        <v>14737</v>
      </c>
      <c r="F134" s="3">
        <v>7.5</v>
      </c>
      <c r="G134" s="4">
        <v>36</v>
      </c>
      <c r="H134" t="s">
        <v>19</v>
      </c>
      <c r="I134" t="s">
        <v>20</v>
      </c>
      <c r="J134" t="s">
        <v>21</v>
      </c>
      <c r="K134" s="4">
        <v>36859</v>
      </c>
      <c r="L134" t="s">
        <v>29</v>
      </c>
      <c r="M134" s="2">
        <v>0.19</v>
      </c>
      <c r="N134" s="2">
        <v>0.8</v>
      </c>
      <c r="O134" s="2">
        <v>15842.28</v>
      </c>
      <c r="P134" s="4">
        <v>0</v>
      </c>
      <c r="Q134" s="2">
        <v>0.93023226454777974</v>
      </c>
      <c r="R134" s="2">
        <f>Table1[[#This Row],[Annual Income]]/12</f>
        <v>3071.5833333333335</v>
      </c>
      <c r="S134" s="2">
        <f t="shared" si="6"/>
        <v>409.36111111111109</v>
      </c>
      <c r="T134" s="2">
        <f>Table1[[#This Row],[Monthly Debt Payment]]/Table1[[#This Row],[monthy Income]]</f>
        <v>0.13327364641833292</v>
      </c>
      <c r="U134" s="4">
        <f t="shared" ca="1" si="7"/>
        <v>35</v>
      </c>
      <c r="V134" s="2">
        <f t="shared" si="8"/>
        <v>-7.5</v>
      </c>
    </row>
    <row r="135" spans="1:22" x14ac:dyDescent="0.3">
      <c r="A135" t="s">
        <v>310</v>
      </c>
      <c r="B135" s="1">
        <v>45169</v>
      </c>
      <c r="C135" t="s">
        <v>311</v>
      </c>
      <c r="D135" t="s">
        <v>56</v>
      </c>
      <c r="E135" s="4">
        <v>10323</v>
      </c>
      <c r="F135" s="3">
        <v>12.7</v>
      </c>
      <c r="G135" s="4">
        <v>60</v>
      </c>
      <c r="H135" t="s">
        <v>26</v>
      </c>
      <c r="I135" t="s">
        <v>20</v>
      </c>
      <c r="J135" t="s">
        <v>28</v>
      </c>
      <c r="K135" s="4">
        <v>71609</v>
      </c>
      <c r="L135" t="s">
        <v>33</v>
      </c>
      <c r="M135" s="2">
        <v>0.27</v>
      </c>
      <c r="N135" s="2">
        <v>0.6</v>
      </c>
      <c r="O135" s="2">
        <v>3378.2</v>
      </c>
      <c r="P135" s="4">
        <v>0</v>
      </c>
      <c r="Q135" s="2">
        <v>3.055769344621396</v>
      </c>
      <c r="R135" s="2">
        <f>Table1[[#This Row],[Annual Income]]/12</f>
        <v>5967.416666666667</v>
      </c>
      <c r="S135" s="2">
        <f t="shared" si="6"/>
        <v>172.05</v>
      </c>
      <c r="T135" s="2">
        <f>Table1[[#This Row],[Monthly Debt Payment]]/Table1[[#This Row],[monthy Income]]</f>
        <v>2.8831571450515996E-2</v>
      </c>
      <c r="U135" s="4">
        <f t="shared" ca="1" si="7"/>
        <v>24</v>
      </c>
      <c r="V135" s="2">
        <f t="shared" si="8"/>
        <v>-12.700000000000728</v>
      </c>
    </row>
    <row r="136" spans="1:22" x14ac:dyDescent="0.3">
      <c r="A136" t="s">
        <v>312</v>
      </c>
      <c r="B136" s="1">
        <v>44906</v>
      </c>
      <c r="C136" t="s">
        <v>313</v>
      </c>
      <c r="D136" t="s">
        <v>40</v>
      </c>
      <c r="E136" s="4">
        <v>16229</v>
      </c>
      <c r="F136" s="3">
        <v>17.899999999999999</v>
      </c>
      <c r="G136" s="4">
        <v>36</v>
      </c>
      <c r="H136" t="s">
        <v>314</v>
      </c>
      <c r="I136" t="s">
        <v>36</v>
      </c>
      <c r="J136" t="s">
        <v>28</v>
      </c>
      <c r="K136" s="4">
        <v>73307</v>
      </c>
      <c r="L136" t="s">
        <v>22</v>
      </c>
      <c r="M136" s="2">
        <v>0.1</v>
      </c>
      <c r="N136" s="2">
        <v>0.55000000000000004</v>
      </c>
      <c r="O136" s="2">
        <v>0</v>
      </c>
      <c r="P136" s="4">
        <v>0</v>
      </c>
      <c r="Q136" s="2">
        <v>0</v>
      </c>
      <c r="R136" s="2">
        <f>Table1[[#This Row],[Annual Income]]/12</f>
        <v>6108.916666666667</v>
      </c>
      <c r="S136" s="2">
        <f t="shared" si="6"/>
        <v>450.80555555555554</v>
      </c>
      <c r="T136" s="2">
        <f>Table1[[#This Row],[Monthly Debt Payment]]/Table1[[#This Row],[monthy Income]]</f>
        <v>7.3794680817202529E-2</v>
      </c>
      <c r="U136" s="4">
        <f t="shared" ca="1" si="7"/>
        <v>33</v>
      </c>
      <c r="V136" s="2">
        <f t="shared" si="8"/>
        <v>-17.899999999999636</v>
      </c>
    </row>
    <row r="137" spans="1:22" x14ac:dyDescent="0.3">
      <c r="A137" t="s">
        <v>315</v>
      </c>
      <c r="B137" s="1">
        <v>44845</v>
      </c>
      <c r="C137" t="s">
        <v>316</v>
      </c>
      <c r="D137" t="s">
        <v>50</v>
      </c>
      <c r="E137" s="4">
        <v>9502</v>
      </c>
      <c r="F137" s="3">
        <v>20.6</v>
      </c>
      <c r="G137" s="4">
        <v>60</v>
      </c>
      <c r="H137" t="s">
        <v>26</v>
      </c>
      <c r="I137" t="s">
        <v>20</v>
      </c>
      <c r="J137" t="s">
        <v>37</v>
      </c>
      <c r="K137" s="4">
        <v>140986</v>
      </c>
      <c r="L137" t="s">
        <v>33</v>
      </c>
      <c r="M137" s="2">
        <v>0.44</v>
      </c>
      <c r="N137" s="2">
        <v>0.77</v>
      </c>
      <c r="O137" s="2">
        <v>2503.27</v>
      </c>
      <c r="P137" s="4">
        <v>0</v>
      </c>
      <c r="Q137" s="2">
        <v>3.7958350477575333</v>
      </c>
      <c r="R137" s="2">
        <f>Table1[[#This Row],[Annual Income]]/12</f>
        <v>11748.833333333334</v>
      </c>
      <c r="S137" s="2">
        <f t="shared" si="6"/>
        <v>158.36666666666667</v>
      </c>
      <c r="T137" s="2">
        <f>Table1[[#This Row],[Monthly Debt Payment]]/Table1[[#This Row],[monthy Income]]</f>
        <v>1.3479352559828635E-2</v>
      </c>
      <c r="U137" s="4">
        <f t="shared" ca="1" si="7"/>
        <v>35</v>
      </c>
      <c r="V137" s="2">
        <f t="shared" si="8"/>
        <v>-20.600000000000364</v>
      </c>
    </row>
    <row r="138" spans="1:22" x14ac:dyDescent="0.3">
      <c r="A138" t="s">
        <v>317</v>
      </c>
      <c r="B138" s="1">
        <v>44514</v>
      </c>
      <c r="C138" t="s">
        <v>318</v>
      </c>
      <c r="D138" t="s">
        <v>71</v>
      </c>
      <c r="E138" s="4">
        <v>1545</v>
      </c>
      <c r="F138" s="3">
        <v>9.3000000000000007</v>
      </c>
      <c r="G138" s="4">
        <v>36</v>
      </c>
      <c r="H138" t="s">
        <v>19</v>
      </c>
      <c r="I138" t="s">
        <v>57</v>
      </c>
      <c r="J138" t="s">
        <v>32</v>
      </c>
      <c r="K138" s="4">
        <v>131582</v>
      </c>
      <c r="L138" t="s">
        <v>22</v>
      </c>
      <c r="M138" s="2">
        <v>0.39</v>
      </c>
      <c r="N138" s="2">
        <v>0.72</v>
      </c>
      <c r="O138" s="2">
        <v>1688.68</v>
      </c>
      <c r="P138" s="4">
        <v>0</v>
      </c>
      <c r="Q138" s="2">
        <v>0.91491579221640573</v>
      </c>
      <c r="R138" s="2">
        <f>Table1[[#This Row],[Annual Income]]/12</f>
        <v>10965.166666666666</v>
      </c>
      <c r="S138" s="2">
        <f t="shared" si="6"/>
        <v>42.916666666666664</v>
      </c>
      <c r="T138" s="2">
        <f>Table1[[#This Row],[Monthly Debt Payment]]/Table1[[#This Row],[monthy Income]]</f>
        <v>3.9139091973066226E-3</v>
      </c>
      <c r="U138" s="4">
        <f t="shared" ca="1" si="7"/>
        <v>46</v>
      </c>
      <c r="V138" s="2">
        <f t="shared" si="8"/>
        <v>-9.2999999999999545</v>
      </c>
    </row>
    <row r="139" spans="1:22" x14ac:dyDescent="0.3">
      <c r="A139" t="s">
        <v>319</v>
      </c>
      <c r="B139" s="1">
        <v>44880</v>
      </c>
      <c r="C139" t="s">
        <v>320</v>
      </c>
      <c r="D139" t="s">
        <v>56</v>
      </c>
      <c r="E139" s="4">
        <v>38114</v>
      </c>
      <c r="F139" s="3">
        <v>7.8</v>
      </c>
      <c r="G139" s="4">
        <v>36</v>
      </c>
      <c r="H139" t="s">
        <v>19</v>
      </c>
      <c r="I139" t="s">
        <v>83</v>
      </c>
      <c r="J139" t="s">
        <v>28</v>
      </c>
      <c r="K139" s="4">
        <v>51839</v>
      </c>
      <c r="L139" t="s">
        <v>33</v>
      </c>
      <c r="M139" s="2">
        <v>0.48</v>
      </c>
      <c r="N139" s="2">
        <v>0.51</v>
      </c>
      <c r="O139" s="2">
        <v>41086.89</v>
      </c>
      <c r="P139" s="4">
        <v>0</v>
      </c>
      <c r="Q139" s="2">
        <v>0.92764382994186223</v>
      </c>
      <c r="R139" s="2">
        <f>Table1[[#This Row],[Annual Income]]/12</f>
        <v>4319.916666666667</v>
      </c>
      <c r="S139" s="2">
        <f t="shared" si="6"/>
        <v>1058.7222222222222</v>
      </c>
      <c r="T139" s="2">
        <f>Table1[[#This Row],[Monthly Debt Payment]]/Table1[[#This Row],[monthy Income]]</f>
        <v>0.24507931608763026</v>
      </c>
      <c r="U139" s="4">
        <f t="shared" ca="1" si="7"/>
        <v>34</v>
      </c>
      <c r="V139" s="2">
        <f t="shared" si="8"/>
        <v>-7.8000000000029104</v>
      </c>
    </row>
    <row r="140" spans="1:22" x14ac:dyDescent="0.3">
      <c r="A140" t="s">
        <v>321</v>
      </c>
      <c r="B140" s="1">
        <v>44860</v>
      </c>
      <c r="C140" t="s">
        <v>322</v>
      </c>
      <c r="D140" t="s">
        <v>64</v>
      </c>
      <c r="E140" s="4">
        <v>30430</v>
      </c>
      <c r="F140" s="3">
        <v>18.3</v>
      </c>
      <c r="G140" s="4">
        <v>60</v>
      </c>
      <c r="H140" t="s">
        <v>26</v>
      </c>
      <c r="I140" t="s">
        <v>36</v>
      </c>
      <c r="J140" t="s">
        <v>32</v>
      </c>
      <c r="K140" s="4">
        <v>57216</v>
      </c>
      <c r="L140" t="s">
        <v>22</v>
      </c>
      <c r="M140" s="2">
        <v>0.41</v>
      </c>
      <c r="N140" s="2">
        <v>0.67</v>
      </c>
      <c r="O140" s="2">
        <v>6884.79</v>
      </c>
      <c r="P140" s="4">
        <v>0</v>
      </c>
      <c r="Q140" s="2">
        <v>4.4198878978153289</v>
      </c>
      <c r="R140" s="2">
        <f>Table1[[#This Row],[Annual Income]]/12</f>
        <v>4768</v>
      </c>
      <c r="S140" s="2">
        <f t="shared" si="6"/>
        <v>507.16666666666669</v>
      </c>
      <c r="T140" s="2">
        <f>Table1[[#This Row],[Monthly Debt Payment]]/Table1[[#This Row],[monthy Income]]</f>
        <v>0.10636884787472037</v>
      </c>
      <c r="U140" s="4">
        <f t="shared" ca="1" si="7"/>
        <v>34</v>
      </c>
      <c r="V140" s="2">
        <f t="shared" si="8"/>
        <v>-18.299999999999272</v>
      </c>
    </row>
    <row r="141" spans="1:22" x14ac:dyDescent="0.3">
      <c r="A141" t="s">
        <v>323</v>
      </c>
      <c r="B141" s="1">
        <v>44638</v>
      </c>
      <c r="C141" t="s">
        <v>324</v>
      </c>
      <c r="D141" t="s">
        <v>75</v>
      </c>
      <c r="E141" s="4">
        <v>10996</v>
      </c>
      <c r="F141" s="3">
        <v>5</v>
      </c>
      <c r="G141" s="4">
        <v>60</v>
      </c>
      <c r="H141" t="s">
        <v>19</v>
      </c>
      <c r="I141" t="s">
        <v>72</v>
      </c>
      <c r="J141" t="s">
        <v>47</v>
      </c>
      <c r="K141" s="4">
        <v>82953</v>
      </c>
      <c r="L141" t="s">
        <v>22</v>
      </c>
      <c r="M141" s="2">
        <v>0.23</v>
      </c>
      <c r="N141" s="2">
        <v>0.55000000000000004</v>
      </c>
      <c r="O141" s="2">
        <v>11545.8</v>
      </c>
      <c r="P141" s="4">
        <v>0</v>
      </c>
      <c r="Q141" s="2">
        <v>0.95238095238095244</v>
      </c>
      <c r="R141" s="2">
        <f>Table1[[#This Row],[Annual Income]]/12</f>
        <v>6912.75</v>
      </c>
      <c r="S141" s="2">
        <f t="shared" si="6"/>
        <v>183.26666666666668</v>
      </c>
      <c r="T141" s="2">
        <f>Table1[[#This Row],[Monthly Debt Payment]]/Table1[[#This Row],[monthy Income]]</f>
        <v>2.6511398020565864E-2</v>
      </c>
      <c r="U141" s="4">
        <f t="shared" ca="1" si="7"/>
        <v>41</v>
      </c>
      <c r="V141" s="2">
        <f t="shared" si="8"/>
        <v>-5</v>
      </c>
    </row>
    <row r="142" spans="1:22" x14ac:dyDescent="0.3">
      <c r="A142" t="s">
        <v>325</v>
      </c>
      <c r="B142" s="1">
        <v>44760</v>
      </c>
      <c r="C142" t="s">
        <v>326</v>
      </c>
      <c r="D142" t="s">
        <v>50</v>
      </c>
      <c r="E142" s="4">
        <v>28788</v>
      </c>
      <c r="F142" s="3">
        <v>8.6</v>
      </c>
      <c r="G142" s="4">
        <v>36</v>
      </c>
      <c r="H142" t="s">
        <v>2045</v>
      </c>
      <c r="I142" t="s">
        <v>72</v>
      </c>
      <c r="J142" t="s">
        <v>21</v>
      </c>
      <c r="K142" s="4">
        <v>114481</v>
      </c>
      <c r="L142" t="s">
        <v>22</v>
      </c>
      <c r="M142" s="2">
        <v>0.2</v>
      </c>
      <c r="N142" s="2">
        <v>0.74</v>
      </c>
      <c r="O142" s="2">
        <v>0</v>
      </c>
      <c r="P142" s="4">
        <v>0</v>
      </c>
      <c r="Q142" s="2">
        <v>0</v>
      </c>
      <c r="R142" s="2">
        <f>Table1[[#This Row],[Annual Income]]/12</f>
        <v>9540.0833333333339</v>
      </c>
      <c r="S142" s="2">
        <f t="shared" si="6"/>
        <v>799.66666666666663</v>
      </c>
      <c r="T142" s="2">
        <f>Table1[[#This Row],[Monthly Debt Payment]]/Table1[[#This Row],[monthy Income]]</f>
        <v>8.3821769551279249E-2</v>
      </c>
      <c r="U142" s="4">
        <f t="shared" ca="1" si="7"/>
        <v>37</v>
      </c>
      <c r="V142" s="2">
        <f t="shared" si="8"/>
        <v>-8.5999999999985448</v>
      </c>
    </row>
    <row r="143" spans="1:22" x14ac:dyDescent="0.3">
      <c r="A143" t="s">
        <v>327</v>
      </c>
      <c r="B143" s="1">
        <v>45148</v>
      </c>
      <c r="C143" t="s">
        <v>328</v>
      </c>
      <c r="D143" t="s">
        <v>75</v>
      </c>
      <c r="E143" s="4">
        <v>30969</v>
      </c>
      <c r="F143" s="3">
        <v>5.6</v>
      </c>
      <c r="G143" s="4">
        <v>60</v>
      </c>
      <c r="H143" t="s">
        <v>19</v>
      </c>
      <c r="I143" t="s">
        <v>27</v>
      </c>
      <c r="J143" t="s">
        <v>37</v>
      </c>
      <c r="K143" s="4">
        <v>90593</v>
      </c>
      <c r="L143" t="s">
        <v>33</v>
      </c>
      <c r="M143" s="2">
        <v>0.38</v>
      </c>
      <c r="N143" s="2">
        <v>0.68</v>
      </c>
      <c r="O143" s="2">
        <v>32703.26</v>
      </c>
      <c r="P143" s="4">
        <v>0</v>
      </c>
      <c r="Q143" s="2">
        <v>0.94696981279542169</v>
      </c>
      <c r="R143" s="2">
        <f>Table1[[#This Row],[Annual Income]]/12</f>
        <v>7549.416666666667</v>
      </c>
      <c r="S143" s="2">
        <f t="shared" si="6"/>
        <v>516.15</v>
      </c>
      <c r="T143" s="2">
        <f>Table1[[#This Row],[Monthly Debt Payment]]/Table1[[#This Row],[monthy Income]]</f>
        <v>6.8369520823904711E-2</v>
      </c>
      <c r="U143" s="4">
        <f t="shared" ca="1" si="7"/>
        <v>25</v>
      </c>
      <c r="V143" s="2">
        <f t="shared" si="8"/>
        <v>-5.5999999999985448</v>
      </c>
    </row>
    <row r="144" spans="1:22" x14ac:dyDescent="0.3">
      <c r="A144" t="s">
        <v>329</v>
      </c>
      <c r="B144" s="1">
        <v>44895</v>
      </c>
      <c r="C144" t="s">
        <v>330</v>
      </c>
      <c r="D144" t="s">
        <v>56</v>
      </c>
      <c r="E144" s="4">
        <v>14919</v>
      </c>
      <c r="F144" s="3">
        <v>8.3000000000000007</v>
      </c>
      <c r="G144" s="4">
        <v>36</v>
      </c>
      <c r="H144" t="s">
        <v>19</v>
      </c>
      <c r="I144" t="s">
        <v>41</v>
      </c>
      <c r="J144" t="s">
        <v>21</v>
      </c>
      <c r="K144" s="4">
        <v>102075</v>
      </c>
      <c r="L144" t="s">
        <v>29</v>
      </c>
      <c r="M144" s="2">
        <v>0.25</v>
      </c>
      <c r="N144" s="2">
        <v>0.78</v>
      </c>
      <c r="O144" s="2">
        <v>16157.28</v>
      </c>
      <c r="P144" s="4">
        <v>0</v>
      </c>
      <c r="Q144" s="2">
        <v>0.9233608627194676</v>
      </c>
      <c r="R144" s="2">
        <f>Table1[[#This Row],[Annual Income]]/12</f>
        <v>8506.25</v>
      </c>
      <c r="S144" s="2">
        <f t="shared" si="6"/>
        <v>414.41666666666669</v>
      </c>
      <c r="T144" s="2">
        <f>Table1[[#This Row],[Monthly Debt Payment]]/Table1[[#This Row],[monthy Income]]</f>
        <v>4.8719079108498653E-2</v>
      </c>
      <c r="U144" s="4">
        <f t="shared" ca="1" si="7"/>
        <v>33</v>
      </c>
      <c r="V144" s="2">
        <f t="shared" si="8"/>
        <v>-8.2999999999992724</v>
      </c>
    </row>
    <row r="145" spans="1:22" x14ac:dyDescent="0.3">
      <c r="A145" t="s">
        <v>331</v>
      </c>
      <c r="B145" s="1">
        <v>44309</v>
      </c>
      <c r="C145" t="s">
        <v>332</v>
      </c>
      <c r="D145" t="s">
        <v>53</v>
      </c>
      <c r="E145" s="4">
        <v>4810</v>
      </c>
      <c r="F145" s="3">
        <v>8.6</v>
      </c>
      <c r="G145" s="4">
        <v>60</v>
      </c>
      <c r="H145" t="s">
        <v>80</v>
      </c>
      <c r="I145" t="s">
        <v>72</v>
      </c>
      <c r="J145" t="s">
        <v>37</v>
      </c>
      <c r="K145" s="4">
        <v>79522</v>
      </c>
      <c r="L145" t="s">
        <v>33</v>
      </c>
      <c r="M145" s="2">
        <v>0.33</v>
      </c>
      <c r="N145" s="2">
        <v>0.86</v>
      </c>
      <c r="O145" s="2">
        <v>1802.03</v>
      </c>
      <c r="P145" s="4">
        <v>798.06</v>
      </c>
      <c r="Q145" s="2">
        <v>2.6692119443072535</v>
      </c>
      <c r="R145" s="2">
        <f>Table1[[#This Row],[Annual Income]]/12</f>
        <v>6626.833333333333</v>
      </c>
      <c r="S145" s="2">
        <f t="shared" si="6"/>
        <v>80.166666666666671</v>
      </c>
      <c r="T145" s="2">
        <f>Table1[[#This Row],[Monthly Debt Payment]]/Table1[[#This Row],[monthy Income]]</f>
        <v>1.2097281255501623E-2</v>
      </c>
      <c r="U145" s="4">
        <f t="shared" ca="1" si="7"/>
        <v>52</v>
      </c>
      <c r="V145" s="2">
        <f t="shared" si="8"/>
        <v>-8.6000000000003638</v>
      </c>
    </row>
    <row r="146" spans="1:22" x14ac:dyDescent="0.3">
      <c r="A146" t="s">
        <v>333</v>
      </c>
      <c r="B146" s="1">
        <v>44198</v>
      </c>
      <c r="C146" t="s">
        <v>334</v>
      </c>
      <c r="D146" t="s">
        <v>40</v>
      </c>
      <c r="E146" s="4">
        <v>31586</v>
      </c>
      <c r="F146" s="3">
        <v>12.8</v>
      </c>
      <c r="G146" s="4">
        <v>60</v>
      </c>
      <c r="H146" t="s">
        <v>19</v>
      </c>
      <c r="I146" t="s">
        <v>72</v>
      </c>
      <c r="J146" t="s">
        <v>47</v>
      </c>
      <c r="K146" s="4">
        <v>129161</v>
      </c>
      <c r="L146" t="s">
        <v>33</v>
      </c>
      <c r="M146" s="2">
        <v>0.1</v>
      </c>
      <c r="N146" s="2">
        <v>0.63</v>
      </c>
      <c r="O146" s="2">
        <v>35629.01</v>
      </c>
      <c r="P146" s="4">
        <v>0</v>
      </c>
      <c r="Q146" s="2">
        <v>0.88652477293082232</v>
      </c>
      <c r="R146" s="2">
        <f>Table1[[#This Row],[Annual Income]]/12</f>
        <v>10763.416666666666</v>
      </c>
      <c r="S146" s="2">
        <f t="shared" si="6"/>
        <v>526.43333333333328</v>
      </c>
      <c r="T146" s="2">
        <f>Table1[[#This Row],[Monthly Debt Payment]]/Table1[[#This Row],[monthy Income]]</f>
        <v>4.8909500545830396E-2</v>
      </c>
      <c r="U146" s="4">
        <f t="shared" ca="1" si="7"/>
        <v>56</v>
      </c>
      <c r="V146" s="2">
        <f t="shared" si="8"/>
        <v>-12.799999999999272</v>
      </c>
    </row>
    <row r="147" spans="1:22" x14ac:dyDescent="0.3">
      <c r="A147" t="s">
        <v>335</v>
      </c>
      <c r="B147" s="1">
        <v>44838</v>
      </c>
      <c r="C147" t="s">
        <v>336</v>
      </c>
      <c r="D147" t="s">
        <v>25</v>
      </c>
      <c r="E147" s="4">
        <v>17371</v>
      </c>
      <c r="F147" s="3">
        <v>13</v>
      </c>
      <c r="G147" s="4">
        <v>36</v>
      </c>
      <c r="H147" t="s">
        <v>19</v>
      </c>
      <c r="I147" t="s">
        <v>20</v>
      </c>
      <c r="J147" t="s">
        <v>21</v>
      </c>
      <c r="K147" s="4">
        <v>34886</v>
      </c>
      <c r="L147" t="s">
        <v>22</v>
      </c>
      <c r="M147" s="2">
        <v>0.12</v>
      </c>
      <c r="N147" s="2">
        <v>0.93</v>
      </c>
      <c r="O147" s="2">
        <v>19629.23</v>
      </c>
      <c r="P147" s="4">
        <v>0</v>
      </c>
      <c r="Q147" s="2">
        <v>0.88495575221238942</v>
      </c>
      <c r="R147" s="2">
        <f>Table1[[#This Row],[Annual Income]]/12</f>
        <v>2907.1666666666665</v>
      </c>
      <c r="S147" s="2">
        <f t="shared" si="6"/>
        <v>482.52777777777777</v>
      </c>
      <c r="T147" s="2">
        <f>Table1[[#This Row],[Monthly Debt Payment]]/Table1[[#This Row],[monthy Income]]</f>
        <v>0.16597871161306352</v>
      </c>
      <c r="U147" s="4">
        <f t="shared" ca="1" si="7"/>
        <v>35</v>
      </c>
      <c r="V147" s="2">
        <f t="shared" si="8"/>
        <v>-13</v>
      </c>
    </row>
    <row r="148" spans="1:22" x14ac:dyDescent="0.3">
      <c r="A148" t="s">
        <v>337</v>
      </c>
      <c r="B148" s="1">
        <v>44416</v>
      </c>
      <c r="C148" t="s">
        <v>338</v>
      </c>
      <c r="D148" t="s">
        <v>71</v>
      </c>
      <c r="E148" s="4">
        <v>30629</v>
      </c>
      <c r="F148" s="3">
        <v>22.5</v>
      </c>
      <c r="G148" s="4">
        <v>60</v>
      </c>
      <c r="H148" t="s">
        <v>26</v>
      </c>
      <c r="I148" t="s">
        <v>20</v>
      </c>
      <c r="J148" t="s">
        <v>47</v>
      </c>
      <c r="K148" s="4">
        <v>141249</v>
      </c>
      <c r="L148" t="s">
        <v>22</v>
      </c>
      <c r="M148" s="2">
        <v>0.31</v>
      </c>
      <c r="N148" s="2">
        <v>0.74</v>
      </c>
      <c r="O148" s="2">
        <v>3262.78</v>
      </c>
      <c r="P148" s="4">
        <v>0</v>
      </c>
      <c r="Q148" s="2">
        <v>9.3873935723524102</v>
      </c>
      <c r="R148" s="2">
        <f>Table1[[#This Row],[Annual Income]]/12</f>
        <v>11770.75</v>
      </c>
      <c r="S148" s="2">
        <f t="shared" si="6"/>
        <v>510.48333333333335</v>
      </c>
      <c r="T148" s="2">
        <f>Table1[[#This Row],[Monthly Debt Payment]]/Table1[[#This Row],[monthy Income]]</f>
        <v>4.3368802610991936E-2</v>
      </c>
      <c r="U148" s="4">
        <f t="shared" ca="1" si="7"/>
        <v>49</v>
      </c>
      <c r="V148" s="2">
        <f t="shared" si="8"/>
        <v>-22.5</v>
      </c>
    </row>
    <row r="149" spans="1:22" x14ac:dyDescent="0.3">
      <c r="A149" t="s">
        <v>339</v>
      </c>
      <c r="B149" s="1">
        <v>45051</v>
      </c>
      <c r="C149" t="s">
        <v>340</v>
      </c>
      <c r="D149" t="s">
        <v>18</v>
      </c>
      <c r="E149" s="4">
        <v>9436</v>
      </c>
      <c r="F149" s="3">
        <v>15.2</v>
      </c>
      <c r="G149" s="4">
        <v>60</v>
      </c>
      <c r="H149" t="s">
        <v>26</v>
      </c>
      <c r="I149" t="s">
        <v>72</v>
      </c>
      <c r="J149" t="s">
        <v>37</v>
      </c>
      <c r="K149" s="4">
        <v>37485</v>
      </c>
      <c r="L149" t="s">
        <v>29</v>
      </c>
      <c r="M149" s="2">
        <v>0.33</v>
      </c>
      <c r="N149" s="2">
        <v>0.78</v>
      </c>
      <c r="O149" s="2">
        <v>2248.61</v>
      </c>
      <c r="P149" s="4">
        <v>0</v>
      </c>
      <c r="Q149" s="2">
        <v>4.1963702020359239</v>
      </c>
      <c r="R149" s="2">
        <f>Table1[[#This Row],[Annual Income]]/12</f>
        <v>3123.75</v>
      </c>
      <c r="S149" s="2">
        <f t="shared" si="6"/>
        <v>157.26666666666668</v>
      </c>
      <c r="T149" s="2">
        <f>Table1[[#This Row],[Monthly Debt Payment]]/Table1[[#This Row],[monthy Income]]</f>
        <v>5.0345471521942117E-2</v>
      </c>
      <c r="U149" s="4">
        <f t="shared" ca="1" si="7"/>
        <v>28</v>
      </c>
      <c r="V149" s="2">
        <f t="shared" si="8"/>
        <v>-15.200000000000728</v>
      </c>
    </row>
    <row r="150" spans="1:22" x14ac:dyDescent="0.3">
      <c r="A150" t="s">
        <v>341</v>
      </c>
      <c r="B150" s="1">
        <v>44581</v>
      </c>
      <c r="C150" t="s">
        <v>342</v>
      </c>
      <c r="D150" t="s">
        <v>46</v>
      </c>
      <c r="E150" s="4">
        <v>13984</v>
      </c>
      <c r="F150" s="3">
        <v>19.5</v>
      </c>
      <c r="G150" s="4">
        <v>36</v>
      </c>
      <c r="H150" t="s">
        <v>19</v>
      </c>
      <c r="I150" t="s">
        <v>36</v>
      </c>
      <c r="J150" t="s">
        <v>28</v>
      </c>
      <c r="K150" s="4">
        <v>61455</v>
      </c>
      <c r="L150" t="s">
        <v>29</v>
      </c>
      <c r="M150" s="2">
        <v>0.4</v>
      </c>
      <c r="N150" s="2">
        <v>0.81</v>
      </c>
      <c r="O150" s="2">
        <v>16710.88</v>
      </c>
      <c r="P150" s="4">
        <v>0</v>
      </c>
      <c r="Q150" s="2">
        <v>0.83682008368200833</v>
      </c>
      <c r="R150" s="2">
        <f>Table1[[#This Row],[Annual Income]]/12</f>
        <v>5121.25</v>
      </c>
      <c r="S150" s="2">
        <f t="shared" si="6"/>
        <v>388.44444444444446</v>
      </c>
      <c r="T150" s="2">
        <f>Table1[[#This Row],[Monthly Debt Payment]]/Table1[[#This Row],[monthy Income]]</f>
        <v>7.5849537602039441E-2</v>
      </c>
      <c r="U150" s="4">
        <f t="shared" ca="1" si="7"/>
        <v>43</v>
      </c>
      <c r="V150" s="2">
        <f t="shared" si="8"/>
        <v>-19.5</v>
      </c>
    </row>
    <row r="151" spans="1:22" x14ac:dyDescent="0.3">
      <c r="A151" t="s">
        <v>343</v>
      </c>
      <c r="B151" s="1">
        <v>45273</v>
      </c>
      <c r="C151" t="s">
        <v>344</v>
      </c>
      <c r="D151" t="s">
        <v>40</v>
      </c>
      <c r="E151" s="4">
        <v>34039</v>
      </c>
      <c r="F151" s="3">
        <v>7.1</v>
      </c>
      <c r="G151" s="4">
        <v>60</v>
      </c>
      <c r="H151" t="s">
        <v>2045</v>
      </c>
      <c r="I151" t="s">
        <v>83</v>
      </c>
      <c r="J151" t="s">
        <v>21</v>
      </c>
      <c r="K151" s="4">
        <v>141984</v>
      </c>
      <c r="L151" t="s">
        <v>22</v>
      </c>
      <c r="M151" s="2">
        <v>0.15</v>
      </c>
      <c r="N151" s="2">
        <v>0.8</v>
      </c>
      <c r="O151" s="2">
        <v>0</v>
      </c>
      <c r="P151" s="4">
        <v>0</v>
      </c>
      <c r="Q151" s="2">
        <v>0</v>
      </c>
      <c r="R151" s="2">
        <f>Table1[[#This Row],[Annual Income]]/12</f>
        <v>11832</v>
      </c>
      <c r="S151" s="2">
        <f t="shared" si="6"/>
        <v>567.31666666666672</v>
      </c>
      <c r="T151" s="2">
        <f>Table1[[#This Row],[Monthly Debt Payment]]/Table1[[#This Row],[monthy Income]]</f>
        <v>4.7947656073923824E-2</v>
      </c>
      <c r="U151" s="4">
        <f t="shared" ca="1" si="7"/>
        <v>21</v>
      </c>
      <c r="V151" s="2">
        <f t="shared" si="8"/>
        <v>-7.0999999999985448</v>
      </c>
    </row>
    <row r="152" spans="1:22" x14ac:dyDescent="0.3">
      <c r="A152" t="s">
        <v>345</v>
      </c>
      <c r="B152" s="1">
        <v>44926</v>
      </c>
      <c r="C152" t="s">
        <v>346</v>
      </c>
      <c r="D152" t="s">
        <v>25</v>
      </c>
      <c r="E152" s="4">
        <v>20895</v>
      </c>
      <c r="F152" s="3">
        <v>9.5</v>
      </c>
      <c r="G152" s="4">
        <v>36</v>
      </c>
      <c r="H152" t="s">
        <v>19</v>
      </c>
      <c r="I152" t="s">
        <v>41</v>
      </c>
      <c r="J152" t="s">
        <v>47</v>
      </c>
      <c r="K152" s="4">
        <v>46767</v>
      </c>
      <c r="L152" t="s">
        <v>29</v>
      </c>
      <c r="M152" s="2">
        <v>0.31</v>
      </c>
      <c r="N152" s="2">
        <v>0.73</v>
      </c>
      <c r="O152" s="2">
        <v>22880.02</v>
      </c>
      <c r="P152" s="4">
        <v>0</v>
      </c>
      <c r="Q152" s="2">
        <v>0.91324220870436301</v>
      </c>
      <c r="R152" s="2">
        <f>Table1[[#This Row],[Annual Income]]/12</f>
        <v>3897.25</v>
      </c>
      <c r="S152" s="2">
        <f t="shared" si="6"/>
        <v>580.41666666666663</v>
      </c>
      <c r="T152" s="2">
        <f>Table1[[#This Row],[Monthly Debt Payment]]/Table1[[#This Row],[monthy Income]]</f>
        <v>0.14892980092800479</v>
      </c>
      <c r="U152" s="4">
        <f t="shared" ca="1" si="7"/>
        <v>32</v>
      </c>
      <c r="V152" s="2">
        <f t="shared" si="8"/>
        <v>-9.5</v>
      </c>
    </row>
    <row r="153" spans="1:22" x14ac:dyDescent="0.3">
      <c r="A153" t="s">
        <v>347</v>
      </c>
      <c r="B153" s="1">
        <v>44443</v>
      </c>
      <c r="C153" t="s">
        <v>348</v>
      </c>
      <c r="D153" t="s">
        <v>46</v>
      </c>
      <c r="E153" s="4">
        <v>19155</v>
      </c>
      <c r="F153" s="3">
        <v>19.100000000000001</v>
      </c>
      <c r="G153" s="4">
        <v>36</v>
      </c>
      <c r="H153" t="s">
        <v>26</v>
      </c>
      <c r="I153" t="s">
        <v>72</v>
      </c>
      <c r="J153" t="s">
        <v>21</v>
      </c>
      <c r="K153" s="4">
        <v>142701</v>
      </c>
      <c r="L153" t="s">
        <v>29</v>
      </c>
      <c r="M153" s="2">
        <v>0.18</v>
      </c>
      <c r="N153" s="2">
        <v>0.69</v>
      </c>
      <c r="O153" s="2">
        <v>3927.79</v>
      </c>
      <c r="P153" s="4">
        <v>0</v>
      </c>
      <c r="Q153" s="2">
        <v>4.8767882193294447</v>
      </c>
      <c r="R153" s="2">
        <f>Table1[[#This Row],[Annual Income]]/12</f>
        <v>11891.75</v>
      </c>
      <c r="S153" s="2">
        <f t="shared" si="6"/>
        <v>532.08333333333337</v>
      </c>
      <c r="T153" s="2">
        <f>Table1[[#This Row],[Monthly Debt Payment]]/Table1[[#This Row],[monthy Income]]</f>
        <v>4.4743905088261475E-2</v>
      </c>
      <c r="U153" s="4">
        <f t="shared" ca="1" si="7"/>
        <v>48</v>
      </c>
      <c r="V153" s="2">
        <f t="shared" si="8"/>
        <v>-19.099999999998545</v>
      </c>
    </row>
    <row r="154" spans="1:22" x14ac:dyDescent="0.3">
      <c r="A154" t="s">
        <v>349</v>
      </c>
      <c r="B154" s="1">
        <v>45032</v>
      </c>
      <c r="C154" t="s">
        <v>350</v>
      </c>
      <c r="D154" t="s">
        <v>50</v>
      </c>
      <c r="E154" s="4">
        <v>11616</v>
      </c>
      <c r="F154" s="3">
        <v>6.1</v>
      </c>
      <c r="G154" s="4">
        <v>36</v>
      </c>
      <c r="H154" t="s">
        <v>19</v>
      </c>
      <c r="I154" t="s">
        <v>83</v>
      </c>
      <c r="J154" t="s">
        <v>21</v>
      </c>
      <c r="K154" s="4">
        <v>58453</v>
      </c>
      <c r="L154" t="s">
        <v>22</v>
      </c>
      <c r="M154" s="2">
        <v>0.14000000000000001</v>
      </c>
      <c r="N154" s="2">
        <v>0.52</v>
      </c>
      <c r="O154" s="2">
        <v>12324.58</v>
      </c>
      <c r="P154" s="4">
        <v>0</v>
      </c>
      <c r="Q154" s="2">
        <v>0.94250676290794499</v>
      </c>
      <c r="R154" s="2">
        <f>Table1[[#This Row],[Annual Income]]/12</f>
        <v>4871.083333333333</v>
      </c>
      <c r="S154" s="2">
        <f t="shared" si="6"/>
        <v>322.66666666666669</v>
      </c>
      <c r="T154" s="2">
        <f>Table1[[#This Row],[Monthly Debt Payment]]/Table1[[#This Row],[monthy Income]]</f>
        <v>6.6241253656784085E-2</v>
      </c>
      <c r="U154" s="4">
        <f t="shared" ca="1" si="7"/>
        <v>28</v>
      </c>
      <c r="V154" s="2">
        <f t="shared" si="8"/>
        <v>-6.1000000000003638</v>
      </c>
    </row>
    <row r="155" spans="1:22" x14ac:dyDescent="0.3">
      <c r="A155" t="s">
        <v>351</v>
      </c>
      <c r="B155" s="1">
        <v>44399</v>
      </c>
      <c r="C155" t="s">
        <v>352</v>
      </c>
      <c r="D155" t="s">
        <v>46</v>
      </c>
      <c r="E155" s="4">
        <v>38129</v>
      </c>
      <c r="F155" s="3">
        <v>14.7</v>
      </c>
      <c r="G155" s="4">
        <v>36</v>
      </c>
      <c r="H155" t="s">
        <v>26</v>
      </c>
      <c r="I155" t="s">
        <v>83</v>
      </c>
      <c r="J155" t="s">
        <v>21</v>
      </c>
      <c r="K155" s="4">
        <v>106280</v>
      </c>
      <c r="L155" t="s">
        <v>33</v>
      </c>
      <c r="M155" s="2">
        <v>0.26</v>
      </c>
      <c r="N155" s="2">
        <v>0.51</v>
      </c>
      <c r="O155" s="2">
        <v>10453.74</v>
      </c>
      <c r="P155" s="4">
        <v>0</v>
      </c>
      <c r="Q155" s="2">
        <v>3.6474027477247377</v>
      </c>
      <c r="R155" s="2">
        <f>Table1[[#This Row],[Annual Income]]/12</f>
        <v>8856.6666666666661</v>
      </c>
      <c r="S155" s="2">
        <f t="shared" si="6"/>
        <v>1059.1388888888889</v>
      </c>
      <c r="T155" s="2">
        <f>Table1[[#This Row],[Monthly Debt Payment]]/Table1[[#This Row],[monthy Income]]</f>
        <v>0.11958662652113915</v>
      </c>
      <c r="U155" s="4">
        <f t="shared" ca="1" si="7"/>
        <v>49</v>
      </c>
      <c r="V155" s="2">
        <f t="shared" si="8"/>
        <v>-14.69999999999709</v>
      </c>
    </row>
    <row r="156" spans="1:22" x14ac:dyDescent="0.3">
      <c r="A156" t="s">
        <v>353</v>
      </c>
      <c r="B156" s="1">
        <v>44319</v>
      </c>
      <c r="C156" t="s">
        <v>354</v>
      </c>
      <c r="D156" t="s">
        <v>64</v>
      </c>
      <c r="E156" s="4">
        <v>25574</v>
      </c>
      <c r="F156" s="3">
        <v>17</v>
      </c>
      <c r="G156" s="4">
        <v>36</v>
      </c>
      <c r="H156" t="s">
        <v>19</v>
      </c>
      <c r="I156" t="s">
        <v>27</v>
      </c>
      <c r="J156" t="s">
        <v>32</v>
      </c>
      <c r="K156" s="4">
        <v>132638</v>
      </c>
      <c r="L156" t="s">
        <v>29</v>
      </c>
      <c r="M156" s="2">
        <v>0.17</v>
      </c>
      <c r="N156" s="2">
        <v>0.66</v>
      </c>
      <c r="O156" s="2">
        <v>29921.58</v>
      </c>
      <c r="P156" s="4">
        <v>0</v>
      </c>
      <c r="Q156" s="2">
        <v>0.85470085470085466</v>
      </c>
      <c r="R156" s="2">
        <f>Table1[[#This Row],[Annual Income]]/12</f>
        <v>11053.166666666666</v>
      </c>
      <c r="S156" s="2">
        <f t="shared" si="6"/>
        <v>710.38888888888891</v>
      </c>
      <c r="T156" s="2">
        <f>Table1[[#This Row],[Monthly Debt Payment]]/Table1[[#This Row],[monthy Income]]</f>
        <v>6.4270168930975036E-2</v>
      </c>
      <c r="U156" s="4">
        <f t="shared" ca="1" si="7"/>
        <v>52</v>
      </c>
      <c r="V156" s="2">
        <f t="shared" si="8"/>
        <v>-17</v>
      </c>
    </row>
    <row r="157" spans="1:22" x14ac:dyDescent="0.3">
      <c r="A157" t="s">
        <v>355</v>
      </c>
      <c r="B157" s="1">
        <v>44597</v>
      </c>
      <c r="C157" t="s">
        <v>356</v>
      </c>
      <c r="D157" t="s">
        <v>40</v>
      </c>
      <c r="E157" s="4">
        <v>4430</v>
      </c>
      <c r="F157" s="3">
        <v>17</v>
      </c>
      <c r="G157" s="4">
        <v>60</v>
      </c>
      <c r="H157" t="s">
        <v>19</v>
      </c>
      <c r="I157" t="s">
        <v>57</v>
      </c>
      <c r="J157" t="s">
        <v>47</v>
      </c>
      <c r="K157" s="4">
        <v>83442</v>
      </c>
      <c r="L157" t="s">
        <v>22</v>
      </c>
      <c r="M157" s="2">
        <v>0.19</v>
      </c>
      <c r="N157" s="2">
        <v>0.65</v>
      </c>
      <c r="O157" s="2">
        <v>5183.1000000000004</v>
      </c>
      <c r="P157" s="4">
        <v>0</v>
      </c>
      <c r="Q157" s="2">
        <v>0.85470085470085466</v>
      </c>
      <c r="R157" s="2">
        <f>Table1[[#This Row],[Annual Income]]/12</f>
        <v>6953.5</v>
      </c>
      <c r="S157" s="2">
        <f t="shared" si="6"/>
        <v>73.833333333333329</v>
      </c>
      <c r="T157" s="2">
        <f>Table1[[#This Row],[Monthly Debt Payment]]/Table1[[#This Row],[monthy Income]]</f>
        <v>1.0618153927278828E-2</v>
      </c>
      <c r="U157" s="4">
        <f t="shared" ca="1" si="7"/>
        <v>43</v>
      </c>
      <c r="V157" s="2">
        <f t="shared" si="8"/>
        <v>-17</v>
      </c>
    </row>
    <row r="158" spans="1:22" x14ac:dyDescent="0.3">
      <c r="A158" t="s">
        <v>357</v>
      </c>
      <c r="B158" s="1">
        <v>44963</v>
      </c>
      <c r="C158" t="s">
        <v>358</v>
      </c>
      <c r="D158" t="s">
        <v>75</v>
      </c>
      <c r="E158" s="4">
        <v>13676</v>
      </c>
      <c r="F158" s="3">
        <v>5.5</v>
      </c>
      <c r="G158" s="4">
        <v>36</v>
      </c>
      <c r="H158" t="s">
        <v>19</v>
      </c>
      <c r="I158" t="s">
        <v>72</v>
      </c>
      <c r="J158" t="s">
        <v>47</v>
      </c>
      <c r="K158" s="4">
        <v>81877</v>
      </c>
      <c r="L158" t="s">
        <v>29</v>
      </c>
      <c r="M158" s="2">
        <v>0.23</v>
      </c>
      <c r="N158" s="2">
        <v>0.67</v>
      </c>
      <c r="O158" s="2">
        <v>14428.18</v>
      </c>
      <c r="P158" s="4">
        <v>0</v>
      </c>
      <c r="Q158" s="2">
        <v>0.94786729857819907</v>
      </c>
      <c r="R158" s="2">
        <f>Table1[[#This Row],[Annual Income]]/12</f>
        <v>6823.083333333333</v>
      </c>
      <c r="S158" s="2">
        <f t="shared" si="6"/>
        <v>379.88888888888891</v>
      </c>
      <c r="T158" s="2">
        <f>Table1[[#This Row],[Monthly Debt Payment]]/Table1[[#This Row],[monthy Income]]</f>
        <v>5.5677011452137562E-2</v>
      </c>
      <c r="U158" s="4">
        <f t="shared" ca="1" si="7"/>
        <v>31</v>
      </c>
      <c r="V158" s="2">
        <f t="shared" si="8"/>
        <v>-5.5</v>
      </c>
    </row>
    <row r="159" spans="1:22" x14ac:dyDescent="0.3">
      <c r="A159" t="s">
        <v>359</v>
      </c>
      <c r="B159" s="1">
        <v>44490</v>
      </c>
      <c r="C159" t="s">
        <v>360</v>
      </c>
      <c r="D159" t="s">
        <v>53</v>
      </c>
      <c r="E159" s="4">
        <v>11816</v>
      </c>
      <c r="F159" s="3">
        <v>11.4</v>
      </c>
      <c r="G159" s="4">
        <v>36</v>
      </c>
      <c r="H159" t="s">
        <v>26</v>
      </c>
      <c r="I159" t="s">
        <v>83</v>
      </c>
      <c r="J159" t="s">
        <v>21</v>
      </c>
      <c r="K159" s="4">
        <v>42226</v>
      </c>
      <c r="L159" t="s">
        <v>29</v>
      </c>
      <c r="M159" s="2">
        <v>0.2</v>
      </c>
      <c r="N159" s="2">
        <v>0.56000000000000005</v>
      </c>
      <c r="O159" s="2">
        <v>3024.12</v>
      </c>
      <c r="P159" s="4">
        <v>0</v>
      </c>
      <c r="Q159" s="2">
        <v>3.9072523577106728</v>
      </c>
      <c r="R159" s="2">
        <f>Table1[[#This Row],[Annual Income]]/12</f>
        <v>3518.8333333333335</v>
      </c>
      <c r="S159" s="2">
        <f t="shared" si="6"/>
        <v>328.22222222222223</v>
      </c>
      <c r="T159" s="2">
        <f>Table1[[#This Row],[Monthly Debt Payment]]/Table1[[#This Row],[monthy Income]]</f>
        <v>9.3275864791045007E-2</v>
      </c>
      <c r="U159" s="4">
        <f t="shared" ca="1" si="7"/>
        <v>46</v>
      </c>
      <c r="V159" s="2">
        <f t="shared" si="8"/>
        <v>-11.399999999999636</v>
      </c>
    </row>
    <row r="160" spans="1:22" x14ac:dyDescent="0.3">
      <c r="A160" t="s">
        <v>361</v>
      </c>
      <c r="B160" s="1">
        <v>44476</v>
      </c>
      <c r="C160" t="s">
        <v>362</v>
      </c>
      <c r="D160" t="s">
        <v>18</v>
      </c>
      <c r="E160" s="4">
        <v>33733</v>
      </c>
      <c r="F160" s="3">
        <v>17.7</v>
      </c>
      <c r="G160" s="4">
        <v>60</v>
      </c>
      <c r="H160" t="s">
        <v>19</v>
      </c>
      <c r="I160" t="s">
        <v>57</v>
      </c>
      <c r="J160" t="s">
        <v>28</v>
      </c>
      <c r="K160" s="4">
        <v>123405</v>
      </c>
      <c r="L160" t="s">
        <v>22</v>
      </c>
      <c r="M160" s="2">
        <v>0.14000000000000001</v>
      </c>
      <c r="N160" s="2">
        <v>0.83</v>
      </c>
      <c r="O160" s="2">
        <v>39703.74</v>
      </c>
      <c r="P160" s="4">
        <v>0</v>
      </c>
      <c r="Q160" s="2">
        <v>0.84961769344651161</v>
      </c>
      <c r="R160" s="2">
        <f>Table1[[#This Row],[Annual Income]]/12</f>
        <v>10283.75</v>
      </c>
      <c r="S160" s="2">
        <f t="shared" si="6"/>
        <v>562.2166666666667</v>
      </c>
      <c r="T160" s="2">
        <f>Table1[[#This Row],[Monthly Debt Payment]]/Table1[[#This Row],[monthy Income]]</f>
        <v>5.467039423037965E-2</v>
      </c>
      <c r="U160" s="4">
        <f t="shared" ca="1" si="7"/>
        <v>47</v>
      </c>
      <c r="V160" s="2">
        <f t="shared" si="8"/>
        <v>-17.69999999999709</v>
      </c>
    </row>
    <row r="161" spans="1:22" x14ac:dyDescent="0.3">
      <c r="A161" t="s">
        <v>363</v>
      </c>
      <c r="B161" s="1">
        <v>45080</v>
      </c>
      <c r="C161" t="s">
        <v>364</v>
      </c>
      <c r="D161" t="s">
        <v>75</v>
      </c>
      <c r="E161" s="4">
        <v>21144</v>
      </c>
      <c r="F161" s="3">
        <v>8</v>
      </c>
      <c r="G161" s="4">
        <v>60</v>
      </c>
      <c r="H161" t="s">
        <v>26</v>
      </c>
      <c r="I161" t="s">
        <v>36</v>
      </c>
      <c r="J161" t="s">
        <v>21</v>
      </c>
      <c r="K161" s="4">
        <v>52588</v>
      </c>
      <c r="L161" t="s">
        <v>29</v>
      </c>
      <c r="M161" s="2">
        <v>0.14000000000000001</v>
      </c>
      <c r="N161" s="2">
        <v>0.89</v>
      </c>
      <c r="O161" s="2">
        <v>5994.33</v>
      </c>
      <c r="P161" s="4">
        <v>0</v>
      </c>
      <c r="Q161" s="2">
        <v>3.5273333299968472</v>
      </c>
      <c r="R161" s="2">
        <f>Table1[[#This Row],[Annual Income]]/12</f>
        <v>4382.333333333333</v>
      </c>
      <c r="S161" s="2">
        <f t="shared" si="6"/>
        <v>352.4</v>
      </c>
      <c r="T161" s="2">
        <f>Table1[[#This Row],[Monthly Debt Payment]]/Table1[[#This Row],[monthy Income]]</f>
        <v>8.0413782612002743E-2</v>
      </c>
      <c r="U161" s="4">
        <f t="shared" ca="1" si="7"/>
        <v>27</v>
      </c>
      <c r="V161" s="2">
        <f t="shared" si="8"/>
        <v>-8</v>
      </c>
    </row>
    <row r="162" spans="1:22" x14ac:dyDescent="0.3">
      <c r="A162" t="s">
        <v>365</v>
      </c>
      <c r="B162" s="1">
        <v>44394</v>
      </c>
      <c r="C162" t="s">
        <v>366</v>
      </c>
      <c r="D162" t="s">
        <v>25</v>
      </c>
      <c r="E162" s="4">
        <v>3050</v>
      </c>
      <c r="F162" s="3">
        <v>18.899999999999999</v>
      </c>
      <c r="G162" s="4">
        <v>60</v>
      </c>
      <c r="H162" t="s">
        <v>26</v>
      </c>
      <c r="I162" t="s">
        <v>20</v>
      </c>
      <c r="J162" t="s">
        <v>32</v>
      </c>
      <c r="K162" s="4">
        <v>108976</v>
      </c>
      <c r="L162" t="s">
        <v>29</v>
      </c>
      <c r="M162" s="2">
        <v>0.18</v>
      </c>
      <c r="N162" s="2">
        <v>0.92</v>
      </c>
      <c r="O162" s="2">
        <v>344.54</v>
      </c>
      <c r="P162" s="4">
        <v>0</v>
      </c>
      <c r="Q162" s="2">
        <v>8.8523828873280319</v>
      </c>
      <c r="R162" s="2">
        <f>Table1[[#This Row],[Annual Income]]/12</f>
        <v>9081.3333333333339</v>
      </c>
      <c r="S162" s="2">
        <f t="shared" si="6"/>
        <v>50.833333333333336</v>
      </c>
      <c r="T162" s="2">
        <f>Table1[[#This Row],[Monthly Debt Payment]]/Table1[[#This Row],[monthy Income]]</f>
        <v>5.5975627661136399E-3</v>
      </c>
      <c r="U162" s="4">
        <f t="shared" ca="1" si="7"/>
        <v>49</v>
      </c>
      <c r="V162" s="2">
        <f t="shared" si="8"/>
        <v>-18.900000000000091</v>
      </c>
    </row>
    <row r="163" spans="1:22" x14ac:dyDescent="0.3">
      <c r="A163" t="s">
        <v>367</v>
      </c>
      <c r="B163" s="1">
        <v>45178</v>
      </c>
      <c r="C163" t="s">
        <v>368</v>
      </c>
      <c r="D163" t="s">
        <v>40</v>
      </c>
      <c r="E163" s="4">
        <v>34933</v>
      </c>
      <c r="F163" s="3">
        <v>19.899999999999999</v>
      </c>
      <c r="G163" s="4">
        <v>36</v>
      </c>
      <c r="H163" t="s">
        <v>19</v>
      </c>
      <c r="I163" t="s">
        <v>27</v>
      </c>
      <c r="J163" t="s">
        <v>37</v>
      </c>
      <c r="K163" s="4">
        <v>61709</v>
      </c>
      <c r="L163" t="s">
        <v>29</v>
      </c>
      <c r="M163" s="2">
        <v>0.12</v>
      </c>
      <c r="N163" s="2">
        <v>0.72</v>
      </c>
      <c r="O163" s="2">
        <v>41884.67</v>
      </c>
      <c r="P163" s="4">
        <v>0</v>
      </c>
      <c r="Q163" s="2">
        <v>0.8340282972266464</v>
      </c>
      <c r="R163" s="2">
        <f>Table1[[#This Row],[Annual Income]]/12</f>
        <v>5142.416666666667</v>
      </c>
      <c r="S163" s="2">
        <f t="shared" si="6"/>
        <v>970.36111111111109</v>
      </c>
      <c r="T163" s="2">
        <f>Table1[[#This Row],[Monthly Debt Payment]]/Table1[[#This Row],[monthy Income]]</f>
        <v>0.18869748875096554</v>
      </c>
      <c r="U163" s="4">
        <f t="shared" ca="1" si="7"/>
        <v>24</v>
      </c>
      <c r="V163" s="2">
        <f t="shared" si="8"/>
        <v>-19.900000000001455</v>
      </c>
    </row>
    <row r="164" spans="1:22" x14ac:dyDescent="0.3">
      <c r="A164" t="s">
        <v>369</v>
      </c>
      <c r="B164" s="1">
        <v>44948</v>
      </c>
      <c r="C164" t="s">
        <v>370</v>
      </c>
      <c r="D164" t="s">
        <v>53</v>
      </c>
      <c r="E164" s="4">
        <v>25951</v>
      </c>
      <c r="F164" s="3">
        <v>24.6</v>
      </c>
      <c r="G164" s="4">
        <v>36</v>
      </c>
      <c r="H164" t="s">
        <v>19</v>
      </c>
      <c r="I164" t="s">
        <v>27</v>
      </c>
      <c r="J164" t="s">
        <v>32</v>
      </c>
      <c r="K164" s="4">
        <v>77788</v>
      </c>
      <c r="L164" t="s">
        <v>33</v>
      </c>
      <c r="M164" s="2">
        <v>0.35</v>
      </c>
      <c r="N164" s="2">
        <v>0.82</v>
      </c>
      <c r="O164" s="2">
        <v>32334.95</v>
      </c>
      <c r="P164" s="4">
        <v>0</v>
      </c>
      <c r="Q164" s="2">
        <v>0.80256811901672953</v>
      </c>
      <c r="R164" s="2">
        <f>Table1[[#This Row],[Annual Income]]/12</f>
        <v>6482.333333333333</v>
      </c>
      <c r="S164" s="2">
        <f t="shared" si="6"/>
        <v>720.86111111111109</v>
      </c>
      <c r="T164" s="2">
        <f>Table1[[#This Row],[Monthly Debt Payment]]/Table1[[#This Row],[monthy Income]]</f>
        <v>0.11120395605149037</v>
      </c>
      <c r="U164" s="4">
        <f t="shared" ca="1" si="7"/>
        <v>31</v>
      </c>
      <c r="V164" s="2">
        <f t="shared" si="8"/>
        <v>-24.599999999998545</v>
      </c>
    </row>
    <row r="165" spans="1:22" x14ac:dyDescent="0.3">
      <c r="A165" t="s">
        <v>371</v>
      </c>
      <c r="B165" s="1">
        <v>44340</v>
      </c>
      <c r="C165" t="s">
        <v>372</v>
      </c>
      <c r="D165" t="s">
        <v>46</v>
      </c>
      <c r="E165" s="4">
        <v>33413</v>
      </c>
      <c r="F165" s="3">
        <v>9.1999999999999993</v>
      </c>
      <c r="G165" s="4">
        <v>36</v>
      </c>
      <c r="H165" t="s">
        <v>19</v>
      </c>
      <c r="I165" t="s">
        <v>27</v>
      </c>
      <c r="J165" t="s">
        <v>28</v>
      </c>
      <c r="K165" s="4">
        <v>118031</v>
      </c>
      <c r="L165" t="s">
        <v>33</v>
      </c>
      <c r="M165" s="2">
        <v>0.21</v>
      </c>
      <c r="N165" s="2">
        <v>0.88</v>
      </c>
      <c r="O165" s="2">
        <v>36487</v>
      </c>
      <c r="P165" s="4">
        <v>0</v>
      </c>
      <c r="Q165" s="2">
        <v>0.91575081535889491</v>
      </c>
      <c r="R165" s="2">
        <f>Table1[[#This Row],[Annual Income]]/12</f>
        <v>9835.9166666666661</v>
      </c>
      <c r="S165" s="2">
        <f t="shared" si="6"/>
        <v>928.13888888888891</v>
      </c>
      <c r="T165" s="2">
        <f>Table1[[#This Row],[Monthly Debt Payment]]/Table1[[#This Row],[monthy Income]]</f>
        <v>9.4362215576133959E-2</v>
      </c>
      <c r="U165" s="4">
        <f t="shared" ca="1" si="7"/>
        <v>51</v>
      </c>
      <c r="V165" s="2">
        <f t="shared" si="8"/>
        <v>-9.1999999999970896</v>
      </c>
    </row>
    <row r="166" spans="1:22" x14ac:dyDescent="0.3">
      <c r="A166" t="s">
        <v>373</v>
      </c>
      <c r="B166" s="1">
        <v>44805</v>
      </c>
      <c r="C166" t="s">
        <v>374</v>
      </c>
      <c r="D166" t="s">
        <v>40</v>
      </c>
      <c r="E166" s="4">
        <v>35801</v>
      </c>
      <c r="F166" s="3">
        <v>21.5</v>
      </c>
      <c r="G166" s="4">
        <v>60</v>
      </c>
      <c r="H166" t="s">
        <v>26</v>
      </c>
      <c r="I166" t="s">
        <v>57</v>
      </c>
      <c r="J166" t="s">
        <v>21</v>
      </c>
      <c r="K166" s="4">
        <v>67019</v>
      </c>
      <c r="L166" t="s">
        <v>29</v>
      </c>
      <c r="M166" s="2">
        <v>0.21</v>
      </c>
      <c r="N166" s="2">
        <v>0.69</v>
      </c>
      <c r="O166" s="2">
        <v>10056.99</v>
      </c>
      <c r="P166" s="4">
        <v>0</v>
      </c>
      <c r="Q166" s="2">
        <v>3.5598126278339741</v>
      </c>
      <c r="R166" s="2">
        <f>Table1[[#This Row],[Annual Income]]/12</f>
        <v>5584.916666666667</v>
      </c>
      <c r="S166" s="2">
        <f t="shared" si="6"/>
        <v>596.68333333333328</v>
      </c>
      <c r="T166" s="2">
        <f>Table1[[#This Row],[Monthly Debt Payment]]/Table1[[#This Row],[monthy Income]]</f>
        <v>0.10683835927125142</v>
      </c>
      <c r="U166" s="4">
        <f t="shared" ca="1" si="7"/>
        <v>36</v>
      </c>
      <c r="V166" s="2">
        <f t="shared" si="8"/>
        <v>-21.5</v>
      </c>
    </row>
    <row r="167" spans="1:22" x14ac:dyDescent="0.3">
      <c r="A167" t="s">
        <v>375</v>
      </c>
      <c r="B167" s="1">
        <v>44383</v>
      </c>
      <c r="C167" t="s">
        <v>376</v>
      </c>
      <c r="D167" t="s">
        <v>46</v>
      </c>
      <c r="E167" s="4">
        <v>33913</v>
      </c>
      <c r="F167" s="3">
        <v>15.4</v>
      </c>
      <c r="G167" s="4">
        <v>36</v>
      </c>
      <c r="H167" t="s">
        <v>19</v>
      </c>
      <c r="I167" t="s">
        <v>36</v>
      </c>
      <c r="J167" t="s">
        <v>47</v>
      </c>
      <c r="K167" s="4">
        <v>74948</v>
      </c>
      <c r="L167" t="s">
        <v>22</v>
      </c>
      <c r="M167" s="2">
        <v>0.23</v>
      </c>
      <c r="N167" s="2">
        <v>0.64</v>
      </c>
      <c r="O167" s="2">
        <v>39135.599999999999</v>
      </c>
      <c r="P167" s="4">
        <v>0</v>
      </c>
      <c r="Q167" s="2">
        <v>0.86655117080100985</v>
      </c>
      <c r="R167" s="2">
        <f>Table1[[#This Row],[Annual Income]]/12</f>
        <v>6245.666666666667</v>
      </c>
      <c r="S167" s="2">
        <f t="shared" si="6"/>
        <v>942.02777777777783</v>
      </c>
      <c r="T167" s="2">
        <f>Table1[[#This Row],[Monthly Debt Payment]]/Table1[[#This Row],[monthy Income]]</f>
        <v>0.15082901923111136</v>
      </c>
      <c r="U167" s="4">
        <f t="shared" ca="1" si="7"/>
        <v>50</v>
      </c>
      <c r="V167" s="2">
        <f t="shared" si="8"/>
        <v>-15.400000000001455</v>
      </c>
    </row>
    <row r="168" spans="1:22" x14ac:dyDescent="0.3">
      <c r="A168" t="s">
        <v>377</v>
      </c>
      <c r="B168" s="1">
        <v>44660</v>
      </c>
      <c r="C168" t="s">
        <v>378</v>
      </c>
      <c r="D168" t="s">
        <v>50</v>
      </c>
      <c r="E168" s="4">
        <v>26280</v>
      </c>
      <c r="F168" s="3">
        <v>12.5</v>
      </c>
      <c r="G168" s="4">
        <v>60</v>
      </c>
      <c r="H168" t="s">
        <v>19</v>
      </c>
      <c r="I168" t="s">
        <v>27</v>
      </c>
      <c r="J168" t="s">
        <v>21</v>
      </c>
      <c r="K168" s="4">
        <v>95133</v>
      </c>
      <c r="L168" t="s">
        <v>29</v>
      </c>
      <c r="M168" s="2">
        <v>0.37</v>
      </c>
      <c r="N168" s="2">
        <v>0.92</v>
      </c>
      <c r="O168" s="2">
        <v>29565</v>
      </c>
      <c r="P168" s="4">
        <v>0</v>
      </c>
      <c r="Q168" s="2">
        <v>0.88888888888888884</v>
      </c>
      <c r="R168" s="2">
        <f>Table1[[#This Row],[Annual Income]]/12</f>
        <v>7927.75</v>
      </c>
      <c r="S168" s="2">
        <f t="shared" si="6"/>
        <v>438</v>
      </c>
      <c r="T168" s="2">
        <f>Table1[[#This Row],[Monthly Debt Payment]]/Table1[[#This Row],[monthy Income]]</f>
        <v>5.5248967235344205E-2</v>
      </c>
      <c r="U168" s="4">
        <f t="shared" ca="1" si="7"/>
        <v>41</v>
      </c>
      <c r="V168" s="2">
        <f t="shared" si="8"/>
        <v>-12.5</v>
      </c>
    </row>
    <row r="169" spans="1:22" x14ac:dyDescent="0.3">
      <c r="A169" t="s">
        <v>379</v>
      </c>
      <c r="B169" s="1">
        <v>44856</v>
      </c>
      <c r="C169" t="s">
        <v>380</v>
      </c>
      <c r="D169" t="s">
        <v>64</v>
      </c>
      <c r="E169" s="4">
        <v>25557</v>
      </c>
      <c r="F169" s="3">
        <v>7.4</v>
      </c>
      <c r="G169" s="4">
        <v>36</v>
      </c>
      <c r="H169" t="s">
        <v>26</v>
      </c>
      <c r="I169" t="s">
        <v>57</v>
      </c>
      <c r="J169" t="s">
        <v>28</v>
      </c>
      <c r="K169" s="4">
        <v>144444</v>
      </c>
      <c r="L169" t="s">
        <v>29</v>
      </c>
      <c r="M169" s="2">
        <v>0.45</v>
      </c>
      <c r="N169" s="2">
        <v>0.73</v>
      </c>
      <c r="O169" s="2">
        <v>4065.82</v>
      </c>
      <c r="P169" s="4">
        <v>0</v>
      </c>
      <c r="Q169" s="2">
        <v>6.285816883187155</v>
      </c>
      <c r="R169" s="2">
        <f>Table1[[#This Row],[Annual Income]]/12</f>
        <v>12037</v>
      </c>
      <c r="S169" s="2">
        <f t="shared" si="6"/>
        <v>709.91666666666663</v>
      </c>
      <c r="T169" s="2">
        <f>Table1[[#This Row],[Monthly Debt Payment]]/Table1[[#This Row],[monthy Income]]</f>
        <v>5.8977873778073162E-2</v>
      </c>
      <c r="U169" s="4">
        <f t="shared" ca="1" si="7"/>
        <v>34</v>
      </c>
      <c r="V169" s="2">
        <f t="shared" si="8"/>
        <v>-7.4000000000014552</v>
      </c>
    </row>
    <row r="170" spans="1:22" x14ac:dyDescent="0.3">
      <c r="A170" t="s">
        <v>381</v>
      </c>
      <c r="B170" s="1">
        <v>44960</v>
      </c>
      <c r="C170" t="s">
        <v>382</v>
      </c>
      <c r="D170" t="s">
        <v>56</v>
      </c>
      <c r="E170" s="4">
        <v>36400</v>
      </c>
      <c r="F170" s="3">
        <v>19.7</v>
      </c>
      <c r="G170" s="4">
        <v>60</v>
      </c>
      <c r="H170" t="s">
        <v>26</v>
      </c>
      <c r="I170" t="s">
        <v>27</v>
      </c>
      <c r="J170" t="s">
        <v>47</v>
      </c>
      <c r="K170" s="4">
        <v>96458</v>
      </c>
      <c r="L170" t="s">
        <v>33</v>
      </c>
      <c r="M170" s="2">
        <v>0.4</v>
      </c>
      <c r="N170" s="2">
        <v>0.72</v>
      </c>
      <c r="O170" s="2">
        <v>4839.3500000000004</v>
      </c>
      <c r="P170" s="4">
        <v>0</v>
      </c>
      <c r="Q170" s="2">
        <v>7.5216712988314542</v>
      </c>
      <c r="R170" s="2">
        <f>Table1[[#This Row],[Annual Income]]/12</f>
        <v>8038.166666666667</v>
      </c>
      <c r="S170" s="2">
        <f t="shared" si="6"/>
        <v>606.66666666666663</v>
      </c>
      <c r="T170" s="2">
        <f>Table1[[#This Row],[Monthly Debt Payment]]/Table1[[#This Row],[monthy Income]]</f>
        <v>7.5473262974558863E-2</v>
      </c>
      <c r="U170" s="4">
        <f t="shared" ca="1" si="7"/>
        <v>31</v>
      </c>
      <c r="V170" s="2">
        <f t="shared" si="8"/>
        <v>-19.69999999999709</v>
      </c>
    </row>
    <row r="171" spans="1:22" x14ac:dyDescent="0.3">
      <c r="A171" t="s">
        <v>383</v>
      </c>
      <c r="B171" s="1">
        <v>45151</v>
      </c>
      <c r="C171" t="s">
        <v>384</v>
      </c>
      <c r="D171" t="s">
        <v>40</v>
      </c>
      <c r="E171" s="4">
        <v>5494</v>
      </c>
      <c r="F171" s="3">
        <v>9.6999999999999993</v>
      </c>
      <c r="G171" s="4">
        <v>36</v>
      </c>
      <c r="H171" t="s">
        <v>19</v>
      </c>
      <c r="I171" t="s">
        <v>57</v>
      </c>
      <c r="J171" t="s">
        <v>32</v>
      </c>
      <c r="K171" s="4">
        <v>147603</v>
      </c>
      <c r="L171" t="s">
        <v>33</v>
      </c>
      <c r="M171" s="2">
        <v>0.39</v>
      </c>
      <c r="N171" s="2">
        <v>0.57999999999999996</v>
      </c>
      <c r="O171" s="2">
        <v>6026.92</v>
      </c>
      <c r="P171" s="4">
        <v>0</v>
      </c>
      <c r="Q171" s="2">
        <v>0.91157672575710313</v>
      </c>
      <c r="R171" s="2">
        <f>Table1[[#This Row],[Annual Income]]/12</f>
        <v>12300.25</v>
      </c>
      <c r="S171" s="2">
        <f t="shared" si="6"/>
        <v>152.61111111111111</v>
      </c>
      <c r="T171" s="2">
        <f>Table1[[#This Row],[Monthly Debt Payment]]/Table1[[#This Row],[monthy Income]]</f>
        <v>1.240715522945559E-2</v>
      </c>
      <c r="U171" s="4">
        <f t="shared" ca="1" si="7"/>
        <v>25</v>
      </c>
      <c r="V171" s="2">
        <f t="shared" si="8"/>
        <v>-9.6999999999998181</v>
      </c>
    </row>
    <row r="172" spans="1:22" x14ac:dyDescent="0.3">
      <c r="A172" t="s">
        <v>385</v>
      </c>
      <c r="B172" s="1">
        <v>44599</v>
      </c>
      <c r="C172" t="s">
        <v>386</v>
      </c>
      <c r="D172" t="s">
        <v>25</v>
      </c>
      <c r="E172" s="4">
        <v>16152</v>
      </c>
      <c r="F172" s="3">
        <v>12.4</v>
      </c>
      <c r="G172" s="4">
        <v>36</v>
      </c>
      <c r="H172" t="s">
        <v>19</v>
      </c>
      <c r="I172" t="s">
        <v>57</v>
      </c>
      <c r="J172" t="s">
        <v>37</v>
      </c>
      <c r="K172" s="4">
        <v>57526</v>
      </c>
      <c r="L172" t="s">
        <v>33</v>
      </c>
      <c r="M172" s="2">
        <v>0.28999999999999998</v>
      </c>
      <c r="N172" s="2">
        <v>0.55000000000000004</v>
      </c>
      <c r="O172" s="2">
        <v>18154.849999999999</v>
      </c>
      <c r="P172" s="4">
        <v>0</v>
      </c>
      <c r="Q172" s="2">
        <v>0.8896796172923489</v>
      </c>
      <c r="R172" s="2">
        <f>Table1[[#This Row],[Annual Income]]/12</f>
        <v>4793.833333333333</v>
      </c>
      <c r="S172" s="2">
        <f t="shared" si="6"/>
        <v>448.66666666666669</v>
      </c>
      <c r="T172" s="2">
        <f>Table1[[#This Row],[Monthly Debt Payment]]/Table1[[#This Row],[monthy Income]]</f>
        <v>9.3592462538678173E-2</v>
      </c>
      <c r="U172" s="4">
        <f t="shared" ca="1" si="7"/>
        <v>43</v>
      </c>
      <c r="V172" s="2">
        <f t="shared" si="8"/>
        <v>-12.399999999999636</v>
      </c>
    </row>
    <row r="173" spans="1:22" x14ac:dyDescent="0.3">
      <c r="A173" t="s">
        <v>387</v>
      </c>
      <c r="B173" s="1">
        <v>44343</v>
      </c>
      <c r="C173" t="s">
        <v>388</v>
      </c>
      <c r="D173" t="s">
        <v>46</v>
      </c>
      <c r="E173" s="4">
        <v>24895</v>
      </c>
      <c r="F173" s="3">
        <v>6.3</v>
      </c>
      <c r="G173" s="4">
        <v>36</v>
      </c>
      <c r="H173" t="s">
        <v>26</v>
      </c>
      <c r="I173" t="s">
        <v>57</v>
      </c>
      <c r="J173" t="s">
        <v>37</v>
      </c>
      <c r="K173" s="4">
        <v>103493</v>
      </c>
      <c r="L173" t="s">
        <v>29</v>
      </c>
      <c r="M173" s="2">
        <v>0.38</v>
      </c>
      <c r="N173" s="2">
        <v>0.88</v>
      </c>
      <c r="O173" s="2">
        <v>1971.07</v>
      </c>
      <c r="P173" s="4">
        <v>0</v>
      </c>
      <c r="Q173" s="2">
        <v>12.630195781986433</v>
      </c>
      <c r="R173" s="2">
        <f>Table1[[#This Row],[Annual Income]]/12</f>
        <v>8624.4166666666661</v>
      </c>
      <c r="S173" s="2">
        <f t="shared" si="6"/>
        <v>691.52777777777783</v>
      </c>
      <c r="T173" s="2">
        <f>Table1[[#This Row],[Monthly Debt Payment]]/Table1[[#This Row],[monthy Income]]</f>
        <v>8.0182556630239099E-2</v>
      </c>
      <c r="U173" s="4">
        <f t="shared" ca="1" si="7"/>
        <v>51</v>
      </c>
      <c r="V173" s="2">
        <f t="shared" si="8"/>
        <v>-6.2999999999992724</v>
      </c>
    </row>
    <row r="174" spans="1:22" x14ac:dyDescent="0.3">
      <c r="A174" t="s">
        <v>389</v>
      </c>
      <c r="B174" s="1">
        <v>45060</v>
      </c>
      <c r="C174" t="s">
        <v>390</v>
      </c>
      <c r="D174" t="s">
        <v>75</v>
      </c>
      <c r="E174" s="4">
        <v>10155</v>
      </c>
      <c r="F174" s="3">
        <v>21</v>
      </c>
      <c r="G174" s="4">
        <v>60</v>
      </c>
      <c r="H174" t="s">
        <v>80</v>
      </c>
      <c r="I174" t="s">
        <v>83</v>
      </c>
      <c r="J174" t="s">
        <v>21</v>
      </c>
      <c r="K174" s="4">
        <v>82198</v>
      </c>
      <c r="L174" t="s">
        <v>29</v>
      </c>
      <c r="M174" s="2">
        <v>0.32</v>
      </c>
      <c r="N174" s="2">
        <v>0.78</v>
      </c>
      <c r="O174" s="2">
        <v>3338.92</v>
      </c>
      <c r="P174" s="4">
        <v>989.42</v>
      </c>
      <c r="Q174" s="2">
        <v>3.0414026092269357</v>
      </c>
      <c r="R174" s="2">
        <f>Table1[[#This Row],[Annual Income]]/12</f>
        <v>6849.833333333333</v>
      </c>
      <c r="S174" s="2">
        <f t="shared" si="6"/>
        <v>169.25</v>
      </c>
      <c r="T174" s="2">
        <f>Table1[[#This Row],[Monthly Debt Payment]]/Table1[[#This Row],[monthy Income]]</f>
        <v>2.4708630380301223E-2</v>
      </c>
      <c r="U174" s="4">
        <f t="shared" ca="1" si="7"/>
        <v>28</v>
      </c>
      <c r="V174" s="2">
        <f t="shared" si="8"/>
        <v>-21</v>
      </c>
    </row>
    <row r="175" spans="1:22" x14ac:dyDescent="0.3">
      <c r="A175" t="s">
        <v>391</v>
      </c>
      <c r="B175" s="1">
        <v>44685</v>
      </c>
      <c r="C175" t="s">
        <v>392</v>
      </c>
      <c r="D175" t="s">
        <v>50</v>
      </c>
      <c r="E175" s="4">
        <v>32883</v>
      </c>
      <c r="F175" s="3">
        <v>20.3</v>
      </c>
      <c r="G175" s="4">
        <v>60</v>
      </c>
      <c r="H175" t="s">
        <v>80</v>
      </c>
      <c r="I175" t="s">
        <v>72</v>
      </c>
      <c r="J175" t="s">
        <v>32</v>
      </c>
      <c r="K175" s="4">
        <v>144100</v>
      </c>
      <c r="L175" t="s">
        <v>22</v>
      </c>
      <c r="M175" s="2">
        <v>0.19</v>
      </c>
      <c r="N175" s="2">
        <v>0.65</v>
      </c>
      <c r="O175" s="2">
        <v>7504.97</v>
      </c>
      <c r="P175" s="4">
        <v>9677.33</v>
      </c>
      <c r="Q175" s="2">
        <v>4.3814965283005796</v>
      </c>
      <c r="R175" s="2">
        <f>Table1[[#This Row],[Annual Income]]/12</f>
        <v>12008.333333333334</v>
      </c>
      <c r="S175" s="2">
        <f t="shared" si="6"/>
        <v>548.04999999999995</v>
      </c>
      <c r="T175" s="2">
        <f>Table1[[#This Row],[Monthly Debt Payment]]/Table1[[#This Row],[monthy Income]]</f>
        <v>4.5639139486467722E-2</v>
      </c>
      <c r="U175" s="4">
        <f t="shared" ca="1" si="7"/>
        <v>40</v>
      </c>
      <c r="V175" s="2">
        <f t="shared" si="8"/>
        <v>-20.30000000000291</v>
      </c>
    </row>
    <row r="176" spans="1:22" x14ac:dyDescent="0.3">
      <c r="A176" t="s">
        <v>393</v>
      </c>
      <c r="B176" s="1">
        <v>45125</v>
      </c>
      <c r="C176" t="s">
        <v>394</v>
      </c>
      <c r="D176" t="s">
        <v>25</v>
      </c>
      <c r="E176" s="4">
        <v>2828</v>
      </c>
      <c r="F176" s="3">
        <v>19.7</v>
      </c>
      <c r="G176" s="4">
        <v>36</v>
      </c>
      <c r="H176" t="s">
        <v>26</v>
      </c>
      <c r="I176" t="s">
        <v>27</v>
      </c>
      <c r="J176" t="s">
        <v>28</v>
      </c>
      <c r="K176" s="4">
        <v>129534</v>
      </c>
      <c r="L176" t="s">
        <v>29</v>
      </c>
      <c r="M176" s="2">
        <v>0.18</v>
      </c>
      <c r="N176" s="2">
        <v>0.59</v>
      </c>
      <c r="O176" s="2">
        <v>938.87</v>
      </c>
      <c r="P176" s="4">
        <v>0</v>
      </c>
      <c r="Q176" s="2">
        <v>3.0121316050145386</v>
      </c>
      <c r="R176" s="2">
        <f>Table1[[#This Row],[Annual Income]]/12</f>
        <v>10794.5</v>
      </c>
      <c r="S176" s="2">
        <f t="shared" si="6"/>
        <v>78.555555555555557</v>
      </c>
      <c r="T176" s="2">
        <f>Table1[[#This Row],[Monthly Debt Payment]]/Table1[[#This Row],[monthy Income]]</f>
        <v>7.2773686187924923E-3</v>
      </c>
      <c r="U176" s="4">
        <f t="shared" ca="1" si="7"/>
        <v>25</v>
      </c>
      <c r="V176" s="2">
        <f t="shared" si="8"/>
        <v>-19.699999999999818</v>
      </c>
    </row>
    <row r="177" spans="1:22" x14ac:dyDescent="0.3">
      <c r="A177" t="s">
        <v>395</v>
      </c>
      <c r="B177" s="1">
        <v>44747</v>
      </c>
      <c r="C177" t="s">
        <v>396</v>
      </c>
      <c r="D177" t="s">
        <v>18</v>
      </c>
      <c r="E177" s="4">
        <v>33123</v>
      </c>
      <c r="F177" s="3">
        <v>11</v>
      </c>
      <c r="G177" s="4">
        <v>36</v>
      </c>
      <c r="H177" t="s">
        <v>19</v>
      </c>
      <c r="I177" t="s">
        <v>57</v>
      </c>
      <c r="J177" t="s">
        <v>37</v>
      </c>
      <c r="K177" s="4">
        <v>73395</v>
      </c>
      <c r="L177" t="s">
        <v>29</v>
      </c>
      <c r="M177" s="2">
        <v>0.22</v>
      </c>
      <c r="N177" s="2">
        <v>0.75</v>
      </c>
      <c r="O177" s="2">
        <v>36766.53</v>
      </c>
      <c r="P177" s="4">
        <v>0</v>
      </c>
      <c r="Q177" s="2">
        <v>0.90090090090090091</v>
      </c>
      <c r="R177" s="2">
        <f>Table1[[#This Row],[Annual Income]]/12</f>
        <v>6116.25</v>
      </c>
      <c r="S177" s="2">
        <f t="shared" si="6"/>
        <v>920.08333333333337</v>
      </c>
      <c r="T177" s="2">
        <f>Table1[[#This Row],[Monthly Debt Payment]]/Table1[[#This Row],[monthy Income]]</f>
        <v>0.15043259077593843</v>
      </c>
      <c r="U177" s="4">
        <f t="shared" ca="1" si="7"/>
        <v>38</v>
      </c>
      <c r="V177" s="2">
        <f t="shared" si="8"/>
        <v>-11</v>
      </c>
    </row>
    <row r="178" spans="1:22" x14ac:dyDescent="0.3">
      <c r="A178" t="s">
        <v>397</v>
      </c>
      <c r="B178" s="1">
        <v>44534</v>
      </c>
      <c r="C178" t="s">
        <v>398</v>
      </c>
      <c r="D178" t="s">
        <v>56</v>
      </c>
      <c r="E178" s="4">
        <v>38573</v>
      </c>
      <c r="F178" s="3">
        <v>8.5</v>
      </c>
      <c r="G178" s="4">
        <v>36</v>
      </c>
      <c r="H178" t="s">
        <v>19</v>
      </c>
      <c r="I178" t="s">
        <v>57</v>
      </c>
      <c r="J178" t="s">
        <v>32</v>
      </c>
      <c r="K178" s="4">
        <v>54031</v>
      </c>
      <c r="L178" t="s">
        <v>33</v>
      </c>
      <c r="M178" s="2">
        <v>0.46</v>
      </c>
      <c r="N178" s="2">
        <v>0.76</v>
      </c>
      <c r="O178" s="2">
        <v>41851.699999999997</v>
      </c>
      <c r="P178" s="4">
        <v>0</v>
      </c>
      <c r="Q178" s="2">
        <v>0.92165909628521669</v>
      </c>
      <c r="R178" s="2">
        <f>Table1[[#This Row],[Annual Income]]/12</f>
        <v>4502.583333333333</v>
      </c>
      <c r="S178" s="2">
        <f t="shared" si="6"/>
        <v>1071.4722222222222</v>
      </c>
      <c r="T178" s="2">
        <f>Table1[[#This Row],[Monthly Debt Payment]]/Table1[[#This Row],[monthy Income]]</f>
        <v>0.23796832682472407</v>
      </c>
      <c r="U178" s="4">
        <f t="shared" ca="1" si="7"/>
        <v>45</v>
      </c>
      <c r="V178" s="2">
        <f t="shared" si="8"/>
        <v>-8.5</v>
      </c>
    </row>
    <row r="179" spans="1:22" x14ac:dyDescent="0.3">
      <c r="A179" t="s">
        <v>399</v>
      </c>
      <c r="B179" s="1">
        <v>45068</v>
      </c>
      <c r="C179" t="s">
        <v>400</v>
      </c>
      <c r="D179" t="s">
        <v>50</v>
      </c>
      <c r="E179" s="4">
        <v>1806</v>
      </c>
      <c r="F179" s="3">
        <v>17.8</v>
      </c>
      <c r="G179" s="4">
        <v>60</v>
      </c>
      <c r="H179" t="s">
        <v>19</v>
      </c>
      <c r="I179" t="s">
        <v>36</v>
      </c>
      <c r="J179" t="s">
        <v>21</v>
      </c>
      <c r="K179" s="4">
        <v>105542</v>
      </c>
      <c r="L179" t="s">
        <v>33</v>
      </c>
      <c r="M179" s="2">
        <v>0.32</v>
      </c>
      <c r="N179" s="2">
        <v>0.59</v>
      </c>
      <c r="O179" s="2">
        <v>2127.4699999999998</v>
      </c>
      <c r="P179" s="4">
        <v>0</v>
      </c>
      <c r="Q179" s="2">
        <v>0.84889563660122125</v>
      </c>
      <c r="R179" s="2">
        <f>Table1[[#This Row],[Annual Income]]/12</f>
        <v>8795.1666666666661</v>
      </c>
      <c r="S179" s="2">
        <f t="shared" si="6"/>
        <v>30.1</v>
      </c>
      <c r="T179" s="2">
        <f>Table1[[#This Row],[Monthly Debt Payment]]/Table1[[#This Row],[monthy Income]]</f>
        <v>3.4223342366072277E-3</v>
      </c>
      <c r="U179" s="4">
        <f t="shared" ca="1" si="7"/>
        <v>27</v>
      </c>
      <c r="V179" s="2">
        <f t="shared" si="8"/>
        <v>-17.799999999999955</v>
      </c>
    </row>
    <row r="180" spans="1:22" x14ac:dyDescent="0.3">
      <c r="A180" t="s">
        <v>401</v>
      </c>
      <c r="B180" s="1">
        <v>44837</v>
      </c>
      <c r="C180" t="s">
        <v>402</v>
      </c>
      <c r="D180" t="s">
        <v>64</v>
      </c>
      <c r="E180" s="4">
        <v>30757</v>
      </c>
      <c r="F180" s="3">
        <v>14.9</v>
      </c>
      <c r="G180" s="4">
        <v>36</v>
      </c>
      <c r="H180" t="s">
        <v>19</v>
      </c>
      <c r="I180" t="s">
        <v>72</v>
      </c>
      <c r="J180" t="s">
        <v>47</v>
      </c>
      <c r="K180" s="4">
        <v>67701</v>
      </c>
      <c r="L180" t="s">
        <v>33</v>
      </c>
      <c r="M180" s="2">
        <v>0.39</v>
      </c>
      <c r="N180" s="2">
        <v>0.88</v>
      </c>
      <c r="O180" s="2">
        <v>35339.79</v>
      </c>
      <c r="P180" s="4">
        <v>0</v>
      </c>
      <c r="Q180" s="2">
        <v>0.87032209302884933</v>
      </c>
      <c r="R180" s="2">
        <f>Table1[[#This Row],[Annual Income]]/12</f>
        <v>5641.75</v>
      </c>
      <c r="S180" s="2">
        <f t="shared" si="6"/>
        <v>854.36111111111109</v>
      </c>
      <c r="T180" s="2">
        <f>Table1[[#This Row],[Monthly Debt Payment]]/Table1[[#This Row],[monthy Income]]</f>
        <v>0.15143547855029221</v>
      </c>
      <c r="U180" s="4">
        <f t="shared" ca="1" si="7"/>
        <v>35</v>
      </c>
      <c r="V180" s="2">
        <f t="shared" si="8"/>
        <v>-14.900000000001455</v>
      </c>
    </row>
    <row r="181" spans="1:22" x14ac:dyDescent="0.3">
      <c r="A181" t="s">
        <v>403</v>
      </c>
      <c r="B181" s="1">
        <v>44669</v>
      </c>
      <c r="C181" t="s">
        <v>404</v>
      </c>
      <c r="D181" t="s">
        <v>56</v>
      </c>
      <c r="E181" s="4">
        <v>35636</v>
      </c>
      <c r="F181" s="3">
        <v>8.6</v>
      </c>
      <c r="G181" s="4">
        <v>36</v>
      </c>
      <c r="H181" t="s">
        <v>26</v>
      </c>
      <c r="I181" t="s">
        <v>36</v>
      </c>
      <c r="J181" t="s">
        <v>21</v>
      </c>
      <c r="K181" s="4">
        <v>142599</v>
      </c>
      <c r="L181" t="s">
        <v>33</v>
      </c>
      <c r="M181" s="2">
        <v>0.24</v>
      </c>
      <c r="N181" s="2">
        <v>0.54</v>
      </c>
      <c r="O181" s="2">
        <v>13449.63</v>
      </c>
      <c r="P181" s="4">
        <v>0</v>
      </c>
      <c r="Q181" s="2">
        <v>2.649589616963441</v>
      </c>
      <c r="R181" s="2">
        <f>Table1[[#This Row],[Annual Income]]/12</f>
        <v>11883.25</v>
      </c>
      <c r="S181" s="2">
        <f t="shared" si="6"/>
        <v>989.88888888888891</v>
      </c>
      <c r="T181" s="2">
        <f>Table1[[#This Row],[Monthly Debt Payment]]/Table1[[#This Row],[monthy Income]]</f>
        <v>8.3301191920466949E-2</v>
      </c>
      <c r="U181" s="4">
        <f t="shared" ca="1" si="7"/>
        <v>40</v>
      </c>
      <c r="V181" s="2">
        <f t="shared" si="8"/>
        <v>-8.5999999999985448</v>
      </c>
    </row>
    <row r="182" spans="1:22" x14ac:dyDescent="0.3">
      <c r="A182" t="s">
        <v>405</v>
      </c>
      <c r="B182" s="1">
        <v>44347</v>
      </c>
      <c r="C182" t="s">
        <v>406</v>
      </c>
      <c r="D182" t="s">
        <v>46</v>
      </c>
      <c r="E182" s="4">
        <v>15561</v>
      </c>
      <c r="F182" s="3">
        <v>18.7</v>
      </c>
      <c r="G182" s="4">
        <v>36</v>
      </c>
      <c r="H182" t="s">
        <v>19</v>
      </c>
      <c r="I182" t="s">
        <v>20</v>
      </c>
      <c r="J182" t="s">
        <v>21</v>
      </c>
      <c r="K182" s="4">
        <v>55939</v>
      </c>
      <c r="L182" t="s">
        <v>33</v>
      </c>
      <c r="M182" s="2">
        <v>0.26</v>
      </c>
      <c r="N182" s="2">
        <v>0.66</v>
      </c>
      <c r="O182" s="2">
        <v>18470.91</v>
      </c>
      <c r="P182" s="4">
        <v>0</v>
      </c>
      <c r="Q182" s="2">
        <v>0.84245984632051152</v>
      </c>
      <c r="R182" s="2">
        <f>Table1[[#This Row],[Annual Income]]/12</f>
        <v>4661.583333333333</v>
      </c>
      <c r="S182" s="2">
        <f t="shared" si="6"/>
        <v>432.25</v>
      </c>
      <c r="T182" s="2">
        <f>Table1[[#This Row],[Monthly Debt Payment]]/Table1[[#This Row],[monthy Income]]</f>
        <v>9.2726005112712062E-2</v>
      </c>
      <c r="U182" s="4">
        <f t="shared" ca="1" si="7"/>
        <v>51</v>
      </c>
      <c r="V182" s="2">
        <f t="shared" si="8"/>
        <v>-18.700000000000728</v>
      </c>
    </row>
    <row r="183" spans="1:22" x14ac:dyDescent="0.3">
      <c r="A183" t="s">
        <v>407</v>
      </c>
      <c r="B183" s="1">
        <v>44459</v>
      </c>
      <c r="C183" t="s">
        <v>408</v>
      </c>
      <c r="D183" t="s">
        <v>25</v>
      </c>
      <c r="E183" s="4">
        <v>25262</v>
      </c>
      <c r="F183" s="3">
        <v>24.8</v>
      </c>
      <c r="G183" s="4">
        <v>36</v>
      </c>
      <c r="H183" t="s">
        <v>19</v>
      </c>
      <c r="I183" t="s">
        <v>20</v>
      </c>
      <c r="J183" t="s">
        <v>32</v>
      </c>
      <c r="K183" s="4">
        <v>79145</v>
      </c>
      <c r="L183" t="s">
        <v>22</v>
      </c>
      <c r="M183" s="2">
        <v>0.15</v>
      </c>
      <c r="N183" s="2">
        <v>0.81</v>
      </c>
      <c r="O183" s="2">
        <v>31526.98</v>
      </c>
      <c r="P183" s="4">
        <v>0</v>
      </c>
      <c r="Q183" s="2">
        <v>0.80128194961902477</v>
      </c>
      <c r="R183" s="2">
        <f>Table1[[#This Row],[Annual Income]]/12</f>
        <v>6595.416666666667</v>
      </c>
      <c r="S183" s="2">
        <f t="shared" si="6"/>
        <v>701.72222222222217</v>
      </c>
      <c r="T183" s="2">
        <f>Table1[[#This Row],[Monthly Debt Payment]]/Table1[[#This Row],[monthy Income]]</f>
        <v>0.10639543453997935</v>
      </c>
      <c r="U183" s="4">
        <f t="shared" ca="1" si="7"/>
        <v>47</v>
      </c>
      <c r="V183" s="2">
        <f t="shared" si="8"/>
        <v>-24.799999999999272</v>
      </c>
    </row>
    <row r="184" spans="1:22" x14ac:dyDescent="0.3">
      <c r="A184" t="s">
        <v>409</v>
      </c>
      <c r="B184" s="1">
        <v>44340</v>
      </c>
      <c r="C184" t="s">
        <v>410</v>
      </c>
      <c r="D184" t="s">
        <v>18</v>
      </c>
      <c r="E184" s="4">
        <v>15899</v>
      </c>
      <c r="F184" s="3">
        <v>19.899999999999999</v>
      </c>
      <c r="G184" s="4">
        <v>60</v>
      </c>
      <c r="H184" t="s">
        <v>314</v>
      </c>
      <c r="I184" t="s">
        <v>83</v>
      </c>
      <c r="J184" t="s">
        <v>37</v>
      </c>
      <c r="K184" s="4">
        <v>50324</v>
      </c>
      <c r="L184" t="s">
        <v>22</v>
      </c>
      <c r="M184" s="2">
        <v>0.17</v>
      </c>
      <c r="N184" s="2">
        <v>0.62</v>
      </c>
      <c r="O184" s="2">
        <v>0</v>
      </c>
      <c r="P184" s="4">
        <v>0</v>
      </c>
      <c r="Q184" s="2">
        <v>0</v>
      </c>
      <c r="R184" s="2">
        <f>Table1[[#This Row],[Annual Income]]/12</f>
        <v>4193.666666666667</v>
      </c>
      <c r="S184" s="2">
        <f t="shared" si="6"/>
        <v>264.98333333333335</v>
      </c>
      <c r="T184" s="2">
        <f>Table1[[#This Row],[Monthly Debt Payment]]/Table1[[#This Row],[monthy Income]]</f>
        <v>6.3186551148557341E-2</v>
      </c>
      <c r="U184" s="4">
        <f t="shared" ca="1" si="7"/>
        <v>51</v>
      </c>
      <c r="V184" s="2">
        <f t="shared" si="8"/>
        <v>-19.899999999999636</v>
      </c>
    </row>
    <row r="185" spans="1:22" x14ac:dyDescent="0.3">
      <c r="A185" t="s">
        <v>411</v>
      </c>
      <c r="B185" s="1">
        <v>44542</v>
      </c>
      <c r="C185" t="s">
        <v>412</v>
      </c>
      <c r="D185" t="s">
        <v>71</v>
      </c>
      <c r="E185" s="4">
        <v>16934</v>
      </c>
      <c r="F185" s="3">
        <v>19.8</v>
      </c>
      <c r="G185" s="4">
        <v>60</v>
      </c>
      <c r="H185" t="s">
        <v>19</v>
      </c>
      <c r="I185" t="s">
        <v>27</v>
      </c>
      <c r="J185" t="s">
        <v>32</v>
      </c>
      <c r="K185" s="4">
        <v>52867</v>
      </c>
      <c r="L185" t="s">
        <v>22</v>
      </c>
      <c r="M185" s="2">
        <v>0.43</v>
      </c>
      <c r="N185" s="2">
        <v>0.87</v>
      </c>
      <c r="O185" s="2">
        <v>20286.93</v>
      </c>
      <c r="P185" s="4">
        <v>0</v>
      </c>
      <c r="Q185" s="2">
        <v>0.8347246231933565</v>
      </c>
      <c r="R185" s="2">
        <f>Table1[[#This Row],[Annual Income]]/12</f>
        <v>4405.583333333333</v>
      </c>
      <c r="S185" s="2">
        <f t="shared" si="6"/>
        <v>282.23333333333335</v>
      </c>
      <c r="T185" s="2">
        <f>Table1[[#This Row],[Monthly Debt Payment]]/Table1[[#This Row],[monthy Income]]</f>
        <v>6.4062647776495743E-2</v>
      </c>
      <c r="U185" s="4">
        <f t="shared" ca="1" si="7"/>
        <v>45</v>
      </c>
      <c r="V185" s="2">
        <f t="shared" si="8"/>
        <v>-19.799999999999272</v>
      </c>
    </row>
    <row r="186" spans="1:22" x14ac:dyDescent="0.3">
      <c r="A186" t="s">
        <v>413</v>
      </c>
      <c r="B186" s="1">
        <v>44820</v>
      </c>
      <c r="C186" t="s">
        <v>414</v>
      </c>
      <c r="D186" t="s">
        <v>64</v>
      </c>
      <c r="E186" s="4">
        <v>39197</v>
      </c>
      <c r="F186" s="3">
        <v>24</v>
      </c>
      <c r="G186" s="4">
        <v>36</v>
      </c>
      <c r="H186" t="s">
        <v>19</v>
      </c>
      <c r="I186" t="s">
        <v>20</v>
      </c>
      <c r="J186" t="s">
        <v>47</v>
      </c>
      <c r="K186" s="4">
        <v>30203</v>
      </c>
      <c r="L186" t="s">
        <v>33</v>
      </c>
      <c r="M186" s="2">
        <v>0.33</v>
      </c>
      <c r="N186" s="2">
        <v>0.83</v>
      </c>
      <c r="O186" s="2">
        <v>48604.28</v>
      </c>
      <c r="P186" s="4">
        <v>0</v>
      </c>
      <c r="Q186" s="2">
        <v>0.80645161290322587</v>
      </c>
      <c r="R186" s="2">
        <f>Table1[[#This Row],[Annual Income]]/12</f>
        <v>2516.9166666666665</v>
      </c>
      <c r="S186" s="2">
        <f t="shared" si="6"/>
        <v>1088.8055555555557</v>
      </c>
      <c r="T186" s="2">
        <f>Table1[[#This Row],[Monthly Debt Payment]]/Table1[[#This Row],[monthy Income]]</f>
        <v>0.43259499608206697</v>
      </c>
      <c r="U186" s="4">
        <f t="shared" ca="1" si="7"/>
        <v>35</v>
      </c>
      <c r="V186" s="2">
        <f t="shared" si="8"/>
        <v>-24</v>
      </c>
    </row>
    <row r="187" spans="1:22" x14ac:dyDescent="0.3">
      <c r="A187" t="s">
        <v>415</v>
      </c>
      <c r="B187" s="1">
        <v>45213</v>
      </c>
      <c r="C187" t="s">
        <v>416</v>
      </c>
      <c r="D187" t="s">
        <v>53</v>
      </c>
      <c r="E187" s="4">
        <v>37332</v>
      </c>
      <c r="F187" s="3">
        <v>9.1</v>
      </c>
      <c r="G187" s="4">
        <v>36</v>
      </c>
      <c r="H187" t="s">
        <v>19</v>
      </c>
      <c r="I187" t="s">
        <v>57</v>
      </c>
      <c r="J187" t="s">
        <v>32</v>
      </c>
      <c r="K187" s="4">
        <v>46544</v>
      </c>
      <c r="L187" t="s">
        <v>33</v>
      </c>
      <c r="M187" s="2">
        <v>0.24</v>
      </c>
      <c r="N187" s="2">
        <v>0.86</v>
      </c>
      <c r="O187" s="2">
        <v>40729.21</v>
      </c>
      <c r="P187" s="4">
        <v>0</v>
      </c>
      <c r="Q187" s="2">
        <v>0.91659032915197713</v>
      </c>
      <c r="R187" s="2">
        <f>Table1[[#This Row],[Annual Income]]/12</f>
        <v>3878.6666666666665</v>
      </c>
      <c r="S187" s="2">
        <f t="shared" si="6"/>
        <v>1037</v>
      </c>
      <c r="T187" s="2">
        <f>Table1[[#This Row],[Monthly Debt Payment]]/Table1[[#This Row],[monthy Income]]</f>
        <v>0.26735991749742183</v>
      </c>
      <c r="U187" s="4">
        <f t="shared" ca="1" si="7"/>
        <v>23</v>
      </c>
      <c r="V187" s="2">
        <f t="shared" si="8"/>
        <v>-9.0999999999985448</v>
      </c>
    </row>
    <row r="188" spans="1:22" x14ac:dyDescent="0.3">
      <c r="A188" t="s">
        <v>417</v>
      </c>
      <c r="B188" s="1">
        <v>45077</v>
      </c>
      <c r="C188" t="s">
        <v>418</v>
      </c>
      <c r="D188" t="s">
        <v>46</v>
      </c>
      <c r="E188" s="4">
        <v>35157</v>
      </c>
      <c r="F188" s="3">
        <v>16.3</v>
      </c>
      <c r="G188" s="4">
        <v>60</v>
      </c>
      <c r="H188" t="s">
        <v>26</v>
      </c>
      <c r="I188" t="s">
        <v>83</v>
      </c>
      <c r="J188" t="s">
        <v>28</v>
      </c>
      <c r="K188" s="4">
        <v>45899</v>
      </c>
      <c r="L188" t="s">
        <v>33</v>
      </c>
      <c r="M188" s="2">
        <v>0.42</v>
      </c>
      <c r="N188" s="2">
        <v>0.55000000000000004</v>
      </c>
      <c r="O188" s="2">
        <v>12505.08</v>
      </c>
      <c r="P188" s="4">
        <v>0</v>
      </c>
      <c r="Q188" s="2">
        <v>2.8114174399524035</v>
      </c>
      <c r="R188" s="2">
        <f>Table1[[#This Row],[Annual Income]]/12</f>
        <v>3824.9166666666665</v>
      </c>
      <c r="S188" s="2">
        <f t="shared" si="6"/>
        <v>585.95000000000005</v>
      </c>
      <c r="T188" s="2">
        <f>Table1[[#This Row],[Monthly Debt Payment]]/Table1[[#This Row],[monthy Income]]</f>
        <v>0.15319288001917256</v>
      </c>
      <c r="U188" s="4">
        <f t="shared" ca="1" si="7"/>
        <v>27</v>
      </c>
      <c r="V188" s="2">
        <f t="shared" si="8"/>
        <v>-16.30000000000291</v>
      </c>
    </row>
    <row r="189" spans="1:22" x14ac:dyDescent="0.3">
      <c r="A189" t="s">
        <v>419</v>
      </c>
      <c r="B189" s="1">
        <v>44198</v>
      </c>
      <c r="C189" t="s">
        <v>420</v>
      </c>
      <c r="D189" t="s">
        <v>71</v>
      </c>
      <c r="E189" s="4">
        <v>12593</v>
      </c>
      <c r="F189" s="3">
        <v>24.6</v>
      </c>
      <c r="G189" s="4">
        <v>60</v>
      </c>
      <c r="H189" t="s">
        <v>26</v>
      </c>
      <c r="I189" t="s">
        <v>72</v>
      </c>
      <c r="J189" t="s">
        <v>21</v>
      </c>
      <c r="K189" s="4">
        <v>59063</v>
      </c>
      <c r="L189" t="s">
        <v>22</v>
      </c>
      <c r="M189" s="2">
        <v>0.2</v>
      </c>
      <c r="N189" s="2">
        <v>0.56000000000000005</v>
      </c>
      <c r="O189" s="2">
        <v>3295.91</v>
      </c>
      <c r="P189" s="4">
        <v>0</v>
      </c>
      <c r="Q189" s="2">
        <v>3.8207960775627976</v>
      </c>
      <c r="R189" s="2">
        <f>Table1[[#This Row],[Annual Income]]/12</f>
        <v>4921.916666666667</v>
      </c>
      <c r="S189" s="2">
        <f t="shared" si="6"/>
        <v>209.88333333333333</v>
      </c>
      <c r="T189" s="2">
        <f>Table1[[#This Row],[Monthly Debt Payment]]/Table1[[#This Row],[monthy Income]]</f>
        <v>4.2642601967390746E-2</v>
      </c>
      <c r="U189" s="4">
        <f t="shared" ca="1" si="7"/>
        <v>56</v>
      </c>
      <c r="V189" s="2">
        <f t="shared" si="8"/>
        <v>-24.600000000000364</v>
      </c>
    </row>
    <row r="190" spans="1:22" x14ac:dyDescent="0.3">
      <c r="A190" t="s">
        <v>421</v>
      </c>
      <c r="B190" s="1">
        <v>45093</v>
      </c>
      <c r="C190" t="s">
        <v>422</v>
      </c>
      <c r="D190" t="s">
        <v>40</v>
      </c>
      <c r="E190" s="4">
        <v>18320</v>
      </c>
      <c r="F190" s="3">
        <v>8.3000000000000007</v>
      </c>
      <c r="G190" s="4">
        <v>36</v>
      </c>
      <c r="H190" t="s">
        <v>19</v>
      </c>
      <c r="I190" t="s">
        <v>27</v>
      </c>
      <c r="J190" t="s">
        <v>37</v>
      </c>
      <c r="K190" s="4">
        <v>120880</v>
      </c>
      <c r="L190" t="s">
        <v>33</v>
      </c>
      <c r="M190" s="2">
        <v>0.49</v>
      </c>
      <c r="N190" s="2">
        <v>0.63</v>
      </c>
      <c r="O190" s="2">
        <v>19840.560000000001</v>
      </c>
      <c r="P190" s="4">
        <v>0</v>
      </c>
      <c r="Q190" s="2">
        <v>0.92336103416435822</v>
      </c>
      <c r="R190" s="2">
        <f>Table1[[#This Row],[Annual Income]]/12</f>
        <v>10073.333333333334</v>
      </c>
      <c r="S190" s="2">
        <f t="shared" si="6"/>
        <v>508.88888888888891</v>
      </c>
      <c r="T190" s="2">
        <f>Table1[[#This Row],[Monthly Debt Payment]]/Table1[[#This Row],[monthy Income]]</f>
        <v>5.0518420472093532E-2</v>
      </c>
      <c r="U190" s="4">
        <f t="shared" ca="1" si="7"/>
        <v>26</v>
      </c>
      <c r="V190" s="2">
        <f t="shared" si="8"/>
        <v>-8.2999999999992724</v>
      </c>
    </row>
    <row r="191" spans="1:22" x14ac:dyDescent="0.3">
      <c r="A191" t="s">
        <v>423</v>
      </c>
      <c r="B191" s="1">
        <v>44450</v>
      </c>
      <c r="C191" t="s">
        <v>424</v>
      </c>
      <c r="D191" t="s">
        <v>18</v>
      </c>
      <c r="E191" s="4">
        <v>28376</v>
      </c>
      <c r="F191" s="3">
        <v>19</v>
      </c>
      <c r="G191" s="4">
        <v>60</v>
      </c>
      <c r="H191" t="s">
        <v>19</v>
      </c>
      <c r="I191" t="s">
        <v>57</v>
      </c>
      <c r="J191" t="s">
        <v>47</v>
      </c>
      <c r="K191" s="4">
        <v>33748</v>
      </c>
      <c r="L191" t="s">
        <v>22</v>
      </c>
      <c r="M191" s="2">
        <v>0.24</v>
      </c>
      <c r="N191" s="2">
        <v>0.73</v>
      </c>
      <c r="O191" s="2">
        <v>33767.440000000002</v>
      </c>
      <c r="P191" s="4">
        <v>0</v>
      </c>
      <c r="Q191" s="2">
        <v>0.84033613445378141</v>
      </c>
      <c r="R191" s="2">
        <f>Table1[[#This Row],[Annual Income]]/12</f>
        <v>2812.3333333333335</v>
      </c>
      <c r="S191" s="2">
        <f t="shared" si="6"/>
        <v>472.93333333333334</v>
      </c>
      <c r="T191" s="2">
        <f>Table1[[#This Row],[Monthly Debt Payment]]/Table1[[#This Row],[monthy Income]]</f>
        <v>0.16816403935048002</v>
      </c>
      <c r="U191" s="4">
        <f t="shared" ca="1" si="7"/>
        <v>48</v>
      </c>
      <c r="V191" s="2">
        <f t="shared" si="8"/>
        <v>-19</v>
      </c>
    </row>
    <row r="192" spans="1:22" x14ac:dyDescent="0.3">
      <c r="A192" t="s">
        <v>425</v>
      </c>
      <c r="B192" s="1">
        <v>44649</v>
      </c>
      <c r="C192" t="s">
        <v>426</v>
      </c>
      <c r="D192" t="s">
        <v>75</v>
      </c>
      <c r="E192" s="4">
        <v>15199</v>
      </c>
      <c r="F192" s="3">
        <v>16.7</v>
      </c>
      <c r="G192" s="4">
        <v>60</v>
      </c>
      <c r="H192" t="s">
        <v>26</v>
      </c>
      <c r="I192" t="s">
        <v>57</v>
      </c>
      <c r="J192" t="s">
        <v>21</v>
      </c>
      <c r="K192" s="4">
        <v>135022</v>
      </c>
      <c r="L192" t="s">
        <v>33</v>
      </c>
      <c r="M192" s="2">
        <v>0.23</v>
      </c>
      <c r="N192" s="2">
        <v>0.84</v>
      </c>
      <c r="O192" s="2">
        <v>3413</v>
      </c>
      <c r="P192" s="4">
        <v>0</v>
      </c>
      <c r="Q192" s="2">
        <v>4.4532669205977147</v>
      </c>
      <c r="R192" s="2">
        <f>Table1[[#This Row],[Annual Income]]/12</f>
        <v>11251.833333333334</v>
      </c>
      <c r="S192" s="2">
        <f t="shared" si="6"/>
        <v>253.31666666666666</v>
      </c>
      <c r="T192" s="2">
        <f>Table1[[#This Row],[Monthly Debt Payment]]/Table1[[#This Row],[monthy Income]]</f>
        <v>2.2513368191850215E-2</v>
      </c>
      <c r="U192" s="4">
        <f t="shared" ca="1" si="7"/>
        <v>41</v>
      </c>
      <c r="V192" s="2">
        <f t="shared" si="8"/>
        <v>-16.700000000000728</v>
      </c>
    </row>
    <row r="193" spans="1:22" x14ac:dyDescent="0.3">
      <c r="A193" t="s">
        <v>427</v>
      </c>
      <c r="B193" s="1">
        <v>45257</v>
      </c>
      <c r="C193" t="s">
        <v>428</v>
      </c>
      <c r="D193" t="s">
        <v>53</v>
      </c>
      <c r="E193" s="4">
        <v>16876</v>
      </c>
      <c r="F193" s="3">
        <v>16.7</v>
      </c>
      <c r="G193" s="4">
        <v>36</v>
      </c>
      <c r="H193" t="s">
        <v>26</v>
      </c>
      <c r="I193" t="s">
        <v>41</v>
      </c>
      <c r="J193" t="s">
        <v>32</v>
      </c>
      <c r="K193" s="4">
        <v>147269</v>
      </c>
      <c r="L193" t="s">
        <v>29</v>
      </c>
      <c r="M193" s="2">
        <v>0.22</v>
      </c>
      <c r="N193" s="2">
        <v>0.88</v>
      </c>
      <c r="O193" s="2">
        <v>3698.91</v>
      </c>
      <c r="P193" s="4">
        <v>0</v>
      </c>
      <c r="Q193" s="2">
        <v>4.5624251468675912</v>
      </c>
      <c r="R193" s="2">
        <f>Table1[[#This Row],[Annual Income]]/12</f>
        <v>12272.416666666666</v>
      </c>
      <c r="S193" s="2">
        <f t="shared" si="6"/>
        <v>468.77777777777777</v>
      </c>
      <c r="T193" s="2">
        <f>Table1[[#This Row],[Monthly Debt Payment]]/Table1[[#This Row],[monthy Income]]</f>
        <v>3.8197674550199526E-2</v>
      </c>
      <c r="U193" s="4">
        <f t="shared" ca="1" si="7"/>
        <v>21</v>
      </c>
      <c r="V193" s="2">
        <f t="shared" si="8"/>
        <v>-16.700000000000728</v>
      </c>
    </row>
    <row r="194" spans="1:22" x14ac:dyDescent="0.3">
      <c r="A194" t="s">
        <v>429</v>
      </c>
      <c r="B194" s="1">
        <v>45211</v>
      </c>
      <c r="C194" t="s">
        <v>430</v>
      </c>
      <c r="D194" t="s">
        <v>25</v>
      </c>
      <c r="E194" s="4">
        <v>9245</v>
      </c>
      <c r="F194" s="3">
        <v>19</v>
      </c>
      <c r="G194" s="4">
        <v>60</v>
      </c>
      <c r="H194" t="s">
        <v>2045</v>
      </c>
      <c r="I194" t="s">
        <v>20</v>
      </c>
      <c r="J194" t="s">
        <v>28</v>
      </c>
      <c r="K194" s="4">
        <v>96629</v>
      </c>
      <c r="L194" t="s">
        <v>22</v>
      </c>
      <c r="M194" s="2">
        <v>0.15</v>
      </c>
      <c r="N194" s="2">
        <v>0.82</v>
      </c>
      <c r="O194" s="2">
        <v>0</v>
      </c>
      <c r="P194" s="4">
        <v>0</v>
      </c>
      <c r="Q194" s="2">
        <v>0</v>
      </c>
      <c r="R194" s="2">
        <f>Table1[[#This Row],[Annual Income]]/12</f>
        <v>8052.416666666667</v>
      </c>
      <c r="S194" s="2">
        <f t="shared" ref="S194:S257" si="9">E194/G194</f>
        <v>154.08333333333334</v>
      </c>
      <c r="T194" s="2">
        <f>Table1[[#This Row],[Monthly Debt Payment]]/Table1[[#This Row],[monthy Income]]</f>
        <v>1.9135042275093397E-2</v>
      </c>
      <c r="U194" s="4">
        <f t="shared" ref="U194:U257" ca="1" si="10">DATEDIF(B194, TODAY(), "m")</f>
        <v>23</v>
      </c>
      <c r="V194" s="2">
        <f t="shared" ref="V194:V257" si="11">(E194-F194)-E194</f>
        <v>-19</v>
      </c>
    </row>
    <row r="195" spans="1:22" x14ac:dyDescent="0.3">
      <c r="A195" t="s">
        <v>431</v>
      </c>
      <c r="B195" s="1">
        <v>44205</v>
      </c>
      <c r="C195" t="s">
        <v>432</v>
      </c>
      <c r="D195" t="s">
        <v>18</v>
      </c>
      <c r="E195" s="4">
        <v>8214</v>
      </c>
      <c r="F195" s="3">
        <v>23.6</v>
      </c>
      <c r="G195" s="4">
        <v>60</v>
      </c>
      <c r="H195" t="s">
        <v>26</v>
      </c>
      <c r="I195" t="s">
        <v>72</v>
      </c>
      <c r="J195" t="s">
        <v>32</v>
      </c>
      <c r="K195" s="4">
        <v>110764</v>
      </c>
      <c r="L195" t="s">
        <v>29</v>
      </c>
      <c r="M195" s="2">
        <v>0.14000000000000001</v>
      </c>
      <c r="N195" s="2">
        <v>0.92</v>
      </c>
      <c r="O195" s="2">
        <v>2776.51</v>
      </c>
      <c r="P195" s="4">
        <v>0</v>
      </c>
      <c r="Q195" s="2">
        <v>2.9583902092915206</v>
      </c>
      <c r="R195" s="2">
        <f>Table1[[#This Row],[Annual Income]]/12</f>
        <v>9230.3333333333339</v>
      </c>
      <c r="S195" s="2">
        <f t="shared" si="9"/>
        <v>136.9</v>
      </c>
      <c r="T195" s="2">
        <f>Table1[[#This Row],[Monthly Debt Payment]]/Table1[[#This Row],[monthy Income]]</f>
        <v>1.4831533711314146E-2</v>
      </c>
      <c r="U195" s="4">
        <f t="shared" ca="1" si="10"/>
        <v>56</v>
      </c>
      <c r="V195" s="2">
        <f t="shared" si="11"/>
        <v>-23.600000000000364</v>
      </c>
    </row>
    <row r="196" spans="1:22" x14ac:dyDescent="0.3">
      <c r="A196" t="s">
        <v>433</v>
      </c>
      <c r="B196" s="1">
        <v>45012</v>
      </c>
      <c r="C196" t="s">
        <v>434</v>
      </c>
      <c r="D196" t="s">
        <v>56</v>
      </c>
      <c r="E196" s="4">
        <v>1726</v>
      </c>
      <c r="F196" s="3">
        <v>20.7</v>
      </c>
      <c r="G196" s="4">
        <v>36</v>
      </c>
      <c r="H196" t="s">
        <v>26</v>
      </c>
      <c r="I196" t="s">
        <v>83</v>
      </c>
      <c r="J196" t="s">
        <v>21</v>
      </c>
      <c r="K196" s="4">
        <v>50884</v>
      </c>
      <c r="L196" t="s">
        <v>22</v>
      </c>
      <c r="M196" s="2">
        <v>0.36</v>
      </c>
      <c r="N196" s="2">
        <v>0.83</v>
      </c>
      <c r="O196" s="2">
        <v>470.61</v>
      </c>
      <c r="P196" s="4">
        <v>0</v>
      </c>
      <c r="Q196" s="2">
        <v>3.6675803744076836</v>
      </c>
      <c r="R196" s="2">
        <f>Table1[[#This Row],[Annual Income]]/12</f>
        <v>4240.333333333333</v>
      </c>
      <c r="S196" s="2">
        <f t="shared" si="9"/>
        <v>47.944444444444443</v>
      </c>
      <c r="T196" s="2">
        <f>Table1[[#This Row],[Monthly Debt Payment]]/Table1[[#This Row],[monthy Income]]</f>
        <v>1.1306763095144513E-2</v>
      </c>
      <c r="U196" s="4">
        <f t="shared" ca="1" si="10"/>
        <v>29</v>
      </c>
      <c r="V196" s="2">
        <f t="shared" si="11"/>
        <v>-20.700000000000045</v>
      </c>
    </row>
    <row r="197" spans="1:22" x14ac:dyDescent="0.3">
      <c r="A197" t="s">
        <v>435</v>
      </c>
      <c r="B197" s="1">
        <v>44404</v>
      </c>
      <c r="C197" t="s">
        <v>436</v>
      </c>
      <c r="D197" t="s">
        <v>50</v>
      </c>
      <c r="E197" s="4">
        <v>12362</v>
      </c>
      <c r="F197" s="3">
        <v>6.1</v>
      </c>
      <c r="G197" s="4">
        <v>36</v>
      </c>
      <c r="H197" t="s">
        <v>19</v>
      </c>
      <c r="I197" t="s">
        <v>20</v>
      </c>
      <c r="J197" t="s">
        <v>47</v>
      </c>
      <c r="K197" s="4">
        <v>55183</v>
      </c>
      <c r="L197" t="s">
        <v>33</v>
      </c>
      <c r="M197" s="2">
        <v>0.45</v>
      </c>
      <c r="N197" s="2">
        <v>0.64</v>
      </c>
      <c r="O197" s="2">
        <v>13116.08</v>
      </c>
      <c r="P197" s="4">
        <v>0</v>
      </c>
      <c r="Q197" s="2">
        <v>0.94250721252081415</v>
      </c>
      <c r="R197" s="2">
        <f>Table1[[#This Row],[Annual Income]]/12</f>
        <v>4598.583333333333</v>
      </c>
      <c r="S197" s="2">
        <f t="shared" si="9"/>
        <v>343.38888888888891</v>
      </c>
      <c r="T197" s="2">
        <f>Table1[[#This Row],[Monthly Debt Payment]]/Table1[[#This Row],[monthy Income]]</f>
        <v>7.4672755498372087E-2</v>
      </c>
      <c r="U197" s="4">
        <f t="shared" ca="1" si="10"/>
        <v>49</v>
      </c>
      <c r="V197" s="2">
        <f t="shared" si="11"/>
        <v>-6.1000000000003638</v>
      </c>
    </row>
    <row r="198" spans="1:22" x14ac:dyDescent="0.3">
      <c r="A198" t="s">
        <v>437</v>
      </c>
      <c r="B198" s="1">
        <v>44600</v>
      </c>
      <c r="C198" t="s">
        <v>438</v>
      </c>
      <c r="D198" t="s">
        <v>56</v>
      </c>
      <c r="E198" s="4">
        <v>19297</v>
      </c>
      <c r="F198" s="3">
        <v>22.1</v>
      </c>
      <c r="G198" s="4">
        <v>60</v>
      </c>
      <c r="H198" t="s">
        <v>19</v>
      </c>
      <c r="I198" t="s">
        <v>57</v>
      </c>
      <c r="J198" t="s">
        <v>37</v>
      </c>
      <c r="K198" s="4">
        <v>111570</v>
      </c>
      <c r="L198" t="s">
        <v>33</v>
      </c>
      <c r="M198" s="2">
        <v>0.42</v>
      </c>
      <c r="N198" s="2">
        <v>0.62</v>
      </c>
      <c r="O198" s="2">
        <v>23561.64</v>
      </c>
      <c r="P198" s="4">
        <v>0</v>
      </c>
      <c r="Q198" s="2">
        <v>0.81900071472104663</v>
      </c>
      <c r="R198" s="2">
        <f>Table1[[#This Row],[Annual Income]]/12</f>
        <v>9297.5</v>
      </c>
      <c r="S198" s="2">
        <f t="shared" si="9"/>
        <v>321.61666666666667</v>
      </c>
      <c r="T198" s="2">
        <f>Table1[[#This Row],[Monthly Debt Payment]]/Table1[[#This Row],[monthy Income]]</f>
        <v>3.4591736129783994E-2</v>
      </c>
      <c r="U198" s="4">
        <f t="shared" ca="1" si="10"/>
        <v>43</v>
      </c>
      <c r="V198" s="2">
        <f t="shared" si="11"/>
        <v>-22.099999999998545</v>
      </c>
    </row>
    <row r="199" spans="1:22" x14ac:dyDescent="0.3">
      <c r="A199" t="s">
        <v>439</v>
      </c>
      <c r="B199" s="1">
        <v>44348</v>
      </c>
      <c r="C199" t="s">
        <v>440</v>
      </c>
      <c r="D199" t="s">
        <v>56</v>
      </c>
      <c r="E199" s="4">
        <v>31448</v>
      </c>
      <c r="F199" s="3">
        <v>9.5</v>
      </c>
      <c r="G199" s="4">
        <v>36</v>
      </c>
      <c r="H199" t="s">
        <v>19</v>
      </c>
      <c r="I199" t="s">
        <v>72</v>
      </c>
      <c r="J199" t="s">
        <v>21</v>
      </c>
      <c r="K199" s="4">
        <v>101246</v>
      </c>
      <c r="L199" t="s">
        <v>29</v>
      </c>
      <c r="M199" s="2">
        <v>0.16</v>
      </c>
      <c r="N199" s="2">
        <v>0.81</v>
      </c>
      <c r="O199" s="2">
        <v>34435.56</v>
      </c>
      <c r="P199" s="4">
        <v>0</v>
      </c>
      <c r="Q199" s="2">
        <v>0.91324200913242015</v>
      </c>
      <c r="R199" s="2">
        <f>Table1[[#This Row],[Annual Income]]/12</f>
        <v>8437.1666666666661</v>
      </c>
      <c r="S199" s="2">
        <f t="shared" si="9"/>
        <v>873.55555555555554</v>
      </c>
      <c r="T199" s="2">
        <f>Table1[[#This Row],[Monthly Debt Payment]]/Table1[[#This Row],[monthy Income]]</f>
        <v>0.10353660062290528</v>
      </c>
      <c r="U199" s="4">
        <f t="shared" ca="1" si="10"/>
        <v>51</v>
      </c>
      <c r="V199" s="2">
        <f t="shared" si="11"/>
        <v>-9.5</v>
      </c>
    </row>
    <row r="200" spans="1:22" x14ac:dyDescent="0.3">
      <c r="A200" t="s">
        <v>441</v>
      </c>
      <c r="B200" s="1">
        <v>44250</v>
      </c>
      <c r="C200" t="s">
        <v>442</v>
      </c>
      <c r="D200" t="s">
        <v>40</v>
      </c>
      <c r="E200" s="4">
        <v>27172</v>
      </c>
      <c r="F200" s="3">
        <v>12.5</v>
      </c>
      <c r="G200" s="4">
        <v>60</v>
      </c>
      <c r="H200" t="s">
        <v>26</v>
      </c>
      <c r="I200" t="s">
        <v>72</v>
      </c>
      <c r="J200" t="s">
        <v>47</v>
      </c>
      <c r="K200" s="4">
        <v>138036</v>
      </c>
      <c r="L200" t="s">
        <v>33</v>
      </c>
      <c r="M200" s="2">
        <v>0.32</v>
      </c>
      <c r="N200" s="2">
        <v>0.59</v>
      </c>
      <c r="O200" s="2">
        <v>11741.28</v>
      </c>
      <c r="P200" s="4">
        <v>0</v>
      </c>
      <c r="Q200" s="2">
        <v>2.3142280909747486</v>
      </c>
      <c r="R200" s="2">
        <f>Table1[[#This Row],[Annual Income]]/12</f>
        <v>11503</v>
      </c>
      <c r="S200" s="2">
        <f t="shared" si="9"/>
        <v>452.86666666666667</v>
      </c>
      <c r="T200" s="2">
        <f>Table1[[#This Row],[Monthly Debt Payment]]/Table1[[#This Row],[monthy Income]]</f>
        <v>3.9369439856269381E-2</v>
      </c>
      <c r="U200" s="4">
        <f t="shared" ca="1" si="10"/>
        <v>54</v>
      </c>
      <c r="V200" s="2">
        <f t="shared" si="11"/>
        <v>-12.5</v>
      </c>
    </row>
    <row r="201" spans="1:22" x14ac:dyDescent="0.3">
      <c r="A201" t="s">
        <v>443</v>
      </c>
      <c r="B201" s="1">
        <v>44824</v>
      </c>
      <c r="C201" t="s">
        <v>444</v>
      </c>
      <c r="D201" t="s">
        <v>64</v>
      </c>
      <c r="E201" s="4">
        <v>8657</v>
      </c>
      <c r="F201" s="3">
        <v>14.2</v>
      </c>
      <c r="G201" s="4">
        <v>36</v>
      </c>
      <c r="H201" t="s">
        <v>26</v>
      </c>
      <c r="I201" t="s">
        <v>72</v>
      </c>
      <c r="J201" t="s">
        <v>21</v>
      </c>
      <c r="K201" s="4">
        <v>49259</v>
      </c>
      <c r="L201" t="s">
        <v>22</v>
      </c>
      <c r="M201" s="2">
        <v>0.14000000000000001</v>
      </c>
      <c r="N201" s="2">
        <v>0.54</v>
      </c>
      <c r="O201" s="2">
        <v>3840.38</v>
      </c>
      <c r="P201" s="4">
        <v>0</v>
      </c>
      <c r="Q201" s="2">
        <v>2.2542040110614052</v>
      </c>
      <c r="R201" s="2">
        <f>Table1[[#This Row],[Annual Income]]/12</f>
        <v>4104.916666666667</v>
      </c>
      <c r="S201" s="2">
        <f t="shared" si="9"/>
        <v>240.47222222222223</v>
      </c>
      <c r="T201" s="2">
        <f>Table1[[#This Row],[Monthly Debt Payment]]/Table1[[#This Row],[monthy Income]]</f>
        <v>5.8581511331262645E-2</v>
      </c>
      <c r="U201" s="4">
        <f t="shared" ca="1" si="10"/>
        <v>35</v>
      </c>
      <c r="V201" s="2">
        <f t="shared" si="11"/>
        <v>-14.200000000000728</v>
      </c>
    </row>
    <row r="202" spans="1:22" x14ac:dyDescent="0.3">
      <c r="A202" t="s">
        <v>445</v>
      </c>
      <c r="B202" s="1">
        <v>44783</v>
      </c>
      <c r="C202" t="s">
        <v>446</v>
      </c>
      <c r="D202" t="s">
        <v>75</v>
      </c>
      <c r="E202" s="4">
        <v>19850</v>
      </c>
      <c r="F202" s="3">
        <v>14.6</v>
      </c>
      <c r="G202" s="4">
        <v>60</v>
      </c>
      <c r="H202" t="s">
        <v>19</v>
      </c>
      <c r="I202" t="s">
        <v>57</v>
      </c>
      <c r="J202" t="s">
        <v>28</v>
      </c>
      <c r="K202" s="4">
        <v>65959</v>
      </c>
      <c r="L202" t="s">
        <v>33</v>
      </c>
      <c r="M202" s="2">
        <v>0.12</v>
      </c>
      <c r="N202" s="2">
        <v>0.74</v>
      </c>
      <c r="O202" s="2">
        <v>22748.1</v>
      </c>
      <c r="P202" s="4">
        <v>0</v>
      </c>
      <c r="Q202" s="2">
        <v>0.87260034904013972</v>
      </c>
      <c r="R202" s="2">
        <f>Table1[[#This Row],[Annual Income]]/12</f>
        <v>5496.583333333333</v>
      </c>
      <c r="S202" s="2">
        <f t="shared" si="9"/>
        <v>330.83333333333331</v>
      </c>
      <c r="T202" s="2">
        <f>Table1[[#This Row],[Monthly Debt Payment]]/Table1[[#This Row],[monthy Income]]</f>
        <v>6.0188905229005898E-2</v>
      </c>
      <c r="U202" s="4">
        <f t="shared" ca="1" si="10"/>
        <v>37</v>
      </c>
      <c r="V202" s="2">
        <f t="shared" si="11"/>
        <v>-14.599999999998545</v>
      </c>
    </row>
    <row r="203" spans="1:22" x14ac:dyDescent="0.3">
      <c r="A203" t="s">
        <v>447</v>
      </c>
      <c r="B203" s="1">
        <v>44300</v>
      </c>
      <c r="C203" t="s">
        <v>448</v>
      </c>
      <c r="D203" t="s">
        <v>53</v>
      </c>
      <c r="E203" s="4">
        <v>26425</v>
      </c>
      <c r="F203" s="3">
        <v>13.7</v>
      </c>
      <c r="G203" s="4">
        <v>36</v>
      </c>
      <c r="H203" t="s">
        <v>19</v>
      </c>
      <c r="I203" t="s">
        <v>72</v>
      </c>
      <c r="J203" t="s">
        <v>32</v>
      </c>
      <c r="K203" s="4">
        <v>146525</v>
      </c>
      <c r="L203" t="s">
        <v>33</v>
      </c>
      <c r="M203" s="2">
        <v>0.36</v>
      </c>
      <c r="N203" s="2">
        <v>0.87</v>
      </c>
      <c r="O203" s="2">
        <v>30045.22</v>
      </c>
      <c r="P203" s="4">
        <v>0</v>
      </c>
      <c r="Q203" s="2">
        <v>0.87950762217750444</v>
      </c>
      <c r="R203" s="2">
        <f>Table1[[#This Row],[Annual Income]]/12</f>
        <v>12210.416666666666</v>
      </c>
      <c r="S203" s="2">
        <f t="shared" si="9"/>
        <v>734.02777777777783</v>
      </c>
      <c r="T203" s="2">
        <f>Table1[[#This Row],[Monthly Debt Payment]]/Table1[[#This Row],[monthy Income]]</f>
        <v>6.0114883694477629E-2</v>
      </c>
      <c r="U203" s="4">
        <f t="shared" ca="1" si="10"/>
        <v>53</v>
      </c>
      <c r="V203" s="2">
        <f t="shared" si="11"/>
        <v>-13.700000000000728</v>
      </c>
    </row>
    <row r="204" spans="1:22" x14ac:dyDescent="0.3">
      <c r="A204" t="s">
        <v>449</v>
      </c>
      <c r="B204" s="1">
        <v>44450</v>
      </c>
      <c r="C204" t="s">
        <v>450</v>
      </c>
      <c r="D204" t="s">
        <v>64</v>
      </c>
      <c r="E204" s="4">
        <v>27685</v>
      </c>
      <c r="F204" s="3">
        <v>23.7</v>
      </c>
      <c r="G204" s="4">
        <v>60</v>
      </c>
      <c r="H204" t="s">
        <v>19</v>
      </c>
      <c r="I204" t="s">
        <v>72</v>
      </c>
      <c r="J204" t="s">
        <v>37</v>
      </c>
      <c r="K204" s="4">
        <v>63457</v>
      </c>
      <c r="L204" t="s">
        <v>22</v>
      </c>
      <c r="M204" s="2">
        <v>0.31</v>
      </c>
      <c r="N204" s="2">
        <v>0.55000000000000004</v>
      </c>
      <c r="O204" s="2">
        <v>34246.339999999997</v>
      </c>
      <c r="P204" s="4">
        <v>0</v>
      </c>
      <c r="Q204" s="2">
        <v>0.8084075553767206</v>
      </c>
      <c r="R204" s="2">
        <f>Table1[[#This Row],[Annual Income]]/12</f>
        <v>5288.083333333333</v>
      </c>
      <c r="S204" s="2">
        <f t="shared" si="9"/>
        <v>461.41666666666669</v>
      </c>
      <c r="T204" s="2">
        <f>Table1[[#This Row],[Monthly Debt Payment]]/Table1[[#This Row],[monthy Income]]</f>
        <v>8.7255937091258659E-2</v>
      </c>
      <c r="U204" s="4">
        <f t="shared" ca="1" si="10"/>
        <v>48</v>
      </c>
      <c r="V204" s="2">
        <f t="shared" si="11"/>
        <v>-23.700000000000728</v>
      </c>
    </row>
    <row r="205" spans="1:22" x14ac:dyDescent="0.3">
      <c r="A205" t="s">
        <v>451</v>
      </c>
      <c r="B205" s="1">
        <v>44706</v>
      </c>
      <c r="C205" t="s">
        <v>452</v>
      </c>
      <c r="D205" t="s">
        <v>18</v>
      </c>
      <c r="E205" s="4">
        <v>25578</v>
      </c>
      <c r="F205" s="3">
        <v>19.100000000000001</v>
      </c>
      <c r="G205" s="4">
        <v>60</v>
      </c>
      <c r="H205" t="s">
        <v>80</v>
      </c>
      <c r="I205" t="s">
        <v>27</v>
      </c>
      <c r="J205" t="s">
        <v>47</v>
      </c>
      <c r="K205" s="4">
        <v>115679</v>
      </c>
      <c r="L205" t="s">
        <v>29</v>
      </c>
      <c r="M205" s="2">
        <v>0.13</v>
      </c>
      <c r="N205" s="2">
        <v>0.86</v>
      </c>
      <c r="O205" s="2">
        <v>3866.58</v>
      </c>
      <c r="P205" s="4">
        <v>7371.47</v>
      </c>
      <c r="Q205" s="2">
        <v>6.6151482705646849</v>
      </c>
      <c r="R205" s="2">
        <f>Table1[[#This Row],[Annual Income]]/12</f>
        <v>9639.9166666666661</v>
      </c>
      <c r="S205" s="2">
        <f t="shared" si="9"/>
        <v>426.3</v>
      </c>
      <c r="T205" s="2">
        <f>Table1[[#This Row],[Monthly Debt Payment]]/Table1[[#This Row],[monthy Income]]</f>
        <v>4.422237398317759E-2</v>
      </c>
      <c r="U205" s="4">
        <f t="shared" ca="1" si="10"/>
        <v>39</v>
      </c>
      <c r="V205" s="2">
        <f t="shared" si="11"/>
        <v>-19.099999999998545</v>
      </c>
    </row>
    <row r="206" spans="1:22" x14ac:dyDescent="0.3">
      <c r="A206" t="s">
        <v>453</v>
      </c>
      <c r="B206" s="1">
        <v>44295</v>
      </c>
      <c r="C206" t="s">
        <v>454</v>
      </c>
      <c r="D206" t="s">
        <v>56</v>
      </c>
      <c r="E206" s="4">
        <v>29831</v>
      </c>
      <c r="F206" s="3">
        <v>17.600000000000001</v>
      </c>
      <c r="G206" s="4">
        <v>60</v>
      </c>
      <c r="H206" t="s">
        <v>26</v>
      </c>
      <c r="I206" t="s">
        <v>20</v>
      </c>
      <c r="J206" t="s">
        <v>37</v>
      </c>
      <c r="K206" s="4">
        <v>32103</v>
      </c>
      <c r="L206" t="s">
        <v>29</v>
      </c>
      <c r="M206" s="2">
        <v>0.11</v>
      </c>
      <c r="N206" s="2">
        <v>0.87</v>
      </c>
      <c r="O206" s="2">
        <v>3320.34</v>
      </c>
      <c r="P206" s="4">
        <v>0</v>
      </c>
      <c r="Q206" s="2">
        <v>8.9843208828011587</v>
      </c>
      <c r="R206" s="2">
        <f>Table1[[#This Row],[Annual Income]]/12</f>
        <v>2675.25</v>
      </c>
      <c r="S206" s="2">
        <f t="shared" si="9"/>
        <v>497.18333333333334</v>
      </c>
      <c r="T206" s="2">
        <f>Table1[[#This Row],[Monthly Debt Payment]]/Table1[[#This Row],[monthy Income]]</f>
        <v>0.18584555960502133</v>
      </c>
      <c r="U206" s="4">
        <f t="shared" ca="1" si="10"/>
        <v>53</v>
      </c>
      <c r="V206" s="2">
        <f t="shared" si="11"/>
        <v>-17.599999999998545</v>
      </c>
    </row>
    <row r="207" spans="1:22" x14ac:dyDescent="0.3">
      <c r="A207" t="s">
        <v>455</v>
      </c>
      <c r="B207" s="1">
        <v>44349</v>
      </c>
      <c r="C207" t="s">
        <v>456</v>
      </c>
      <c r="D207" t="s">
        <v>40</v>
      </c>
      <c r="E207" s="4">
        <v>8906</v>
      </c>
      <c r="F207" s="3">
        <v>6</v>
      </c>
      <c r="G207" s="4">
        <v>36</v>
      </c>
      <c r="H207" t="s">
        <v>26</v>
      </c>
      <c r="I207" t="s">
        <v>27</v>
      </c>
      <c r="J207" t="s">
        <v>37</v>
      </c>
      <c r="K207" s="4">
        <v>95901</v>
      </c>
      <c r="L207" t="s">
        <v>33</v>
      </c>
      <c r="M207" s="2">
        <v>0.5</v>
      </c>
      <c r="N207" s="2">
        <v>0.72</v>
      </c>
      <c r="O207" s="2">
        <v>2971.76</v>
      </c>
      <c r="P207" s="4">
        <v>0</v>
      </c>
      <c r="Q207" s="2">
        <v>2.9968772713812686</v>
      </c>
      <c r="R207" s="2">
        <f>Table1[[#This Row],[Annual Income]]/12</f>
        <v>7991.75</v>
      </c>
      <c r="S207" s="2">
        <f t="shared" si="9"/>
        <v>247.38888888888889</v>
      </c>
      <c r="T207" s="2">
        <f>Table1[[#This Row],[Monthly Debt Payment]]/Table1[[#This Row],[monthy Income]]</f>
        <v>3.0955534005554338E-2</v>
      </c>
      <c r="U207" s="4">
        <f t="shared" ca="1" si="10"/>
        <v>51</v>
      </c>
      <c r="V207" s="2">
        <f t="shared" si="11"/>
        <v>-6</v>
      </c>
    </row>
    <row r="208" spans="1:22" x14ac:dyDescent="0.3">
      <c r="A208" t="s">
        <v>457</v>
      </c>
      <c r="B208" s="1">
        <v>45110</v>
      </c>
      <c r="C208" t="s">
        <v>458</v>
      </c>
      <c r="D208" t="s">
        <v>18</v>
      </c>
      <c r="E208" s="4">
        <v>8287</v>
      </c>
      <c r="F208" s="3">
        <v>23.1</v>
      </c>
      <c r="G208" s="4">
        <v>36</v>
      </c>
      <c r="H208" t="s">
        <v>26</v>
      </c>
      <c r="I208" t="s">
        <v>36</v>
      </c>
      <c r="J208" t="s">
        <v>37</v>
      </c>
      <c r="K208" s="4">
        <v>142314</v>
      </c>
      <c r="L208" t="s">
        <v>22</v>
      </c>
      <c r="M208" s="2">
        <v>0.11</v>
      </c>
      <c r="N208" s="2">
        <v>0.53</v>
      </c>
      <c r="O208" s="2">
        <v>1537.67</v>
      </c>
      <c r="P208" s="4">
        <v>0</v>
      </c>
      <c r="Q208" s="2">
        <v>5.3893228065839871</v>
      </c>
      <c r="R208" s="2">
        <f>Table1[[#This Row],[Annual Income]]/12</f>
        <v>11859.5</v>
      </c>
      <c r="S208" s="2">
        <f t="shared" si="9"/>
        <v>230.19444444444446</v>
      </c>
      <c r="T208" s="2">
        <f>Table1[[#This Row],[Monthly Debt Payment]]/Table1[[#This Row],[monthy Income]]</f>
        <v>1.9410130650064882E-2</v>
      </c>
      <c r="U208" s="4">
        <f t="shared" ca="1" si="10"/>
        <v>26</v>
      </c>
      <c r="V208" s="2">
        <f t="shared" si="11"/>
        <v>-23.100000000000364</v>
      </c>
    </row>
    <row r="209" spans="1:22" x14ac:dyDescent="0.3">
      <c r="A209" t="s">
        <v>459</v>
      </c>
      <c r="B209" s="1">
        <v>45074</v>
      </c>
      <c r="C209" t="s">
        <v>460</v>
      </c>
      <c r="D209" t="s">
        <v>50</v>
      </c>
      <c r="E209" s="4">
        <v>34660</v>
      </c>
      <c r="F209" s="3">
        <v>23.2</v>
      </c>
      <c r="G209" s="4">
        <v>60</v>
      </c>
      <c r="H209" t="s">
        <v>80</v>
      </c>
      <c r="I209" t="s">
        <v>72</v>
      </c>
      <c r="J209" t="s">
        <v>47</v>
      </c>
      <c r="K209" s="4">
        <v>74535</v>
      </c>
      <c r="L209" t="s">
        <v>29</v>
      </c>
      <c r="M209" s="2">
        <v>0.28000000000000003</v>
      </c>
      <c r="N209" s="2">
        <v>0.57999999999999996</v>
      </c>
      <c r="O209" s="2">
        <v>3659.1</v>
      </c>
      <c r="P209" s="4">
        <v>4720.7299999999996</v>
      </c>
      <c r="Q209" s="2">
        <v>9.4722746030444647</v>
      </c>
      <c r="R209" s="2">
        <f>Table1[[#This Row],[Annual Income]]/12</f>
        <v>6211.25</v>
      </c>
      <c r="S209" s="2">
        <f t="shared" si="9"/>
        <v>577.66666666666663</v>
      </c>
      <c r="T209" s="2">
        <f>Table1[[#This Row],[Monthly Debt Payment]]/Table1[[#This Row],[monthy Income]]</f>
        <v>9.300328704635405E-2</v>
      </c>
      <c r="U209" s="4">
        <f t="shared" ca="1" si="10"/>
        <v>27</v>
      </c>
      <c r="V209" s="2">
        <f t="shared" si="11"/>
        <v>-23.19999999999709</v>
      </c>
    </row>
    <row r="210" spans="1:22" x14ac:dyDescent="0.3">
      <c r="A210" t="s">
        <v>461</v>
      </c>
      <c r="B210" s="1">
        <v>44534</v>
      </c>
      <c r="C210" t="s">
        <v>462</v>
      </c>
      <c r="D210" t="s">
        <v>75</v>
      </c>
      <c r="E210" s="4">
        <v>11222</v>
      </c>
      <c r="F210" s="3">
        <v>20.6</v>
      </c>
      <c r="G210" s="4">
        <v>60</v>
      </c>
      <c r="H210" t="s">
        <v>26</v>
      </c>
      <c r="I210" t="s">
        <v>27</v>
      </c>
      <c r="J210" t="s">
        <v>47</v>
      </c>
      <c r="K210" s="4">
        <v>46103</v>
      </c>
      <c r="L210" t="s">
        <v>29</v>
      </c>
      <c r="M210" s="2">
        <v>0.3</v>
      </c>
      <c r="N210" s="2">
        <v>0.82</v>
      </c>
      <c r="O210" s="2">
        <v>5048.66</v>
      </c>
      <c r="P210" s="4">
        <v>0</v>
      </c>
      <c r="Q210" s="2">
        <v>2.2227680216136561</v>
      </c>
      <c r="R210" s="2">
        <f>Table1[[#This Row],[Annual Income]]/12</f>
        <v>3841.9166666666665</v>
      </c>
      <c r="S210" s="2">
        <f t="shared" si="9"/>
        <v>187.03333333333333</v>
      </c>
      <c r="T210" s="2">
        <f>Table1[[#This Row],[Monthly Debt Payment]]/Table1[[#This Row],[monthy Income]]</f>
        <v>4.8682298331995749E-2</v>
      </c>
      <c r="U210" s="4">
        <f t="shared" ca="1" si="10"/>
        <v>45</v>
      </c>
      <c r="V210" s="2">
        <f t="shared" si="11"/>
        <v>-20.600000000000364</v>
      </c>
    </row>
    <row r="211" spans="1:22" x14ac:dyDescent="0.3">
      <c r="A211" t="s">
        <v>463</v>
      </c>
      <c r="B211" s="1">
        <v>45018</v>
      </c>
      <c r="C211" t="s">
        <v>464</v>
      </c>
      <c r="D211" t="s">
        <v>53</v>
      </c>
      <c r="E211" s="4">
        <v>38443</v>
      </c>
      <c r="F211" s="3">
        <v>5.0999999999999996</v>
      </c>
      <c r="G211" s="4">
        <v>36</v>
      </c>
      <c r="H211" t="s">
        <v>26</v>
      </c>
      <c r="I211" t="s">
        <v>72</v>
      </c>
      <c r="J211" t="s">
        <v>37</v>
      </c>
      <c r="K211" s="4">
        <v>128046</v>
      </c>
      <c r="L211" t="s">
        <v>33</v>
      </c>
      <c r="M211" s="2">
        <v>0.15</v>
      </c>
      <c r="N211" s="2">
        <v>0.82</v>
      </c>
      <c r="O211" s="2">
        <v>5847.39</v>
      </c>
      <c r="P211" s="4">
        <v>0</v>
      </c>
      <c r="Q211" s="2">
        <v>6.5743861791329117</v>
      </c>
      <c r="R211" s="2">
        <f>Table1[[#This Row],[Annual Income]]/12</f>
        <v>10670.5</v>
      </c>
      <c r="S211" s="2">
        <f t="shared" si="9"/>
        <v>1067.8611111111111</v>
      </c>
      <c r="T211" s="2">
        <f>Table1[[#This Row],[Monthly Debt Payment]]/Table1[[#This Row],[monthy Income]]</f>
        <v>0.10007601434900999</v>
      </c>
      <c r="U211" s="4">
        <f t="shared" ca="1" si="10"/>
        <v>29</v>
      </c>
      <c r="V211" s="2">
        <f t="shared" si="11"/>
        <v>-5.0999999999985448</v>
      </c>
    </row>
    <row r="212" spans="1:22" x14ac:dyDescent="0.3">
      <c r="A212" t="s">
        <v>465</v>
      </c>
      <c r="B212" s="1">
        <v>45153</v>
      </c>
      <c r="C212" t="s">
        <v>466</v>
      </c>
      <c r="D212" t="s">
        <v>50</v>
      </c>
      <c r="E212" s="4">
        <v>35701</v>
      </c>
      <c r="F212" s="3">
        <v>6.1</v>
      </c>
      <c r="G212" s="4">
        <v>36</v>
      </c>
      <c r="H212" t="s">
        <v>19</v>
      </c>
      <c r="I212" t="s">
        <v>83</v>
      </c>
      <c r="J212" t="s">
        <v>32</v>
      </c>
      <c r="K212" s="4">
        <v>120012</v>
      </c>
      <c r="L212" t="s">
        <v>22</v>
      </c>
      <c r="M212" s="2">
        <v>0.17</v>
      </c>
      <c r="N212" s="2">
        <v>0.9</v>
      </c>
      <c r="O212" s="2">
        <v>37878.76</v>
      </c>
      <c r="P212" s="4">
        <v>0</v>
      </c>
      <c r="Q212" s="2">
        <v>0.9425070936852209</v>
      </c>
      <c r="R212" s="2">
        <f>Table1[[#This Row],[Annual Income]]/12</f>
        <v>10001</v>
      </c>
      <c r="S212" s="2">
        <f t="shared" si="9"/>
        <v>991.69444444444446</v>
      </c>
      <c r="T212" s="2">
        <f>Table1[[#This Row],[Monthly Debt Payment]]/Table1[[#This Row],[monthy Income]]</f>
        <v>9.9159528491595289E-2</v>
      </c>
      <c r="U212" s="4">
        <f t="shared" ca="1" si="10"/>
        <v>25</v>
      </c>
      <c r="V212" s="2">
        <f t="shared" si="11"/>
        <v>-6.0999999999985448</v>
      </c>
    </row>
    <row r="213" spans="1:22" x14ac:dyDescent="0.3">
      <c r="A213" t="s">
        <v>467</v>
      </c>
      <c r="B213" s="1">
        <v>44357</v>
      </c>
      <c r="C213" t="s">
        <v>468</v>
      </c>
      <c r="D213" t="s">
        <v>40</v>
      </c>
      <c r="E213" s="4">
        <v>18764</v>
      </c>
      <c r="F213" s="3">
        <v>9.5</v>
      </c>
      <c r="G213" s="4">
        <v>36</v>
      </c>
      <c r="H213" t="s">
        <v>19</v>
      </c>
      <c r="I213" t="s">
        <v>36</v>
      </c>
      <c r="J213" t="s">
        <v>21</v>
      </c>
      <c r="K213" s="4">
        <v>108278</v>
      </c>
      <c r="L213" t="s">
        <v>29</v>
      </c>
      <c r="M213" s="2">
        <v>0.24</v>
      </c>
      <c r="N213" s="2">
        <v>0.76</v>
      </c>
      <c r="O213" s="2">
        <v>20546.580000000002</v>
      </c>
      <c r="P213" s="4">
        <v>0</v>
      </c>
      <c r="Q213" s="2">
        <v>0.91324200913242004</v>
      </c>
      <c r="R213" s="2">
        <f>Table1[[#This Row],[Annual Income]]/12</f>
        <v>9023.1666666666661</v>
      </c>
      <c r="S213" s="2">
        <f t="shared" si="9"/>
        <v>521.22222222222217</v>
      </c>
      <c r="T213" s="2">
        <f>Table1[[#This Row],[Monthly Debt Payment]]/Table1[[#This Row],[monthy Income]]</f>
        <v>5.7764889143377844E-2</v>
      </c>
      <c r="U213" s="4">
        <f t="shared" ca="1" si="10"/>
        <v>51</v>
      </c>
      <c r="V213" s="2">
        <f t="shared" si="11"/>
        <v>-9.5</v>
      </c>
    </row>
    <row r="214" spans="1:22" x14ac:dyDescent="0.3">
      <c r="A214" t="s">
        <v>469</v>
      </c>
      <c r="B214" s="1">
        <v>44997</v>
      </c>
      <c r="C214" t="s">
        <v>470</v>
      </c>
      <c r="D214" t="s">
        <v>75</v>
      </c>
      <c r="E214" s="4">
        <v>18674</v>
      </c>
      <c r="F214" s="3">
        <v>7.6</v>
      </c>
      <c r="G214" s="4">
        <v>36</v>
      </c>
      <c r="H214" t="s">
        <v>19</v>
      </c>
      <c r="I214" t="s">
        <v>20</v>
      </c>
      <c r="J214" t="s">
        <v>37</v>
      </c>
      <c r="K214" s="4">
        <v>42391</v>
      </c>
      <c r="L214" t="s">
        <v>33</v>
      </c>
      <c r="M214" s="2">
        <v>0.4</v>
      </c>
      <c r="N214" s="2">
        <v>0.56000000000000005</v>
      </c>
      <c r="O214" s="2">
        <v>20093.22</v>
      </c>
      <c r="P214" s="4">
        <v>0</v>
      </c>
      <c r="Q214" s="2">
        <v>0.92936821475104536</v>
      </c>
      <c r="R214" s="2">
        <f>Table1[[#This Row],[Annual Income]]/12</f>
        <v>3532.5833333333335</v>
      </c>
      <c r="S214" s="2">
        <f t="shared" si="9"/>
        <v>518.72222222222217</v>
      </c>
      <c r="T214" s="2">
        <f>Table1[[#This Row],[Monthly Debt Payment]]/Table1[[#This Row],[monthy Income]]</f>
        <v>0.14683934482948421</v>
      </c>
      <c r="U214" s="4">
        <f t="shared" ca="1" si="10"/>
        <v>30</v>
      </c>
      <c r="V214" s="2">
        <f t="shared" si="11"/>
        <v>-7.5999999999985448</v>
      </c>
    </row>
    <row r="215" spans="1:22" x14ac:dyDescent="0.3">
      <c r="A215" t="s">
        <v>471</v>
      </c>
      <c r="B215" s="1">
        <v>44594</v>
      </c>
      <c r="C215" t="s">
        <v>472</v>
      </c>
      <c r="D215" t="s">
        <v>18</v>
      </c>
      <c r="E215" s="4">
        <v>19024</v>
      </c>
      <c r="F215" s="3">
        <v>13</v>
      </c>
      <c r="G215" s="4">
        <v>36</v>
      </c>
      <c r="H215" t="s">
        <v>19</v>
      </c>
      <c r="I215" t="s">
        <v>57</v>
      </c>
      <c r="J215" t="s">
        <v>28</v>
      </c>
      <c r="K215" s="4">
        <v>132476</v>
      </c>
      <c r="L215" t="s">
        <v>33</v>
      </c>
      <c r="M215" s="2">
        <v>0.3</v>
      </c>
      <c r="N215" s="2">
        <v>0.55000000000000004</v>
      </c>
      <c r="O215" s="2">
        <v>21497.119999999999</v>
      </c>
      <c r="P215" s="4">
        <v>0</v>
      </c>
      <c r="Q215" s="2">
        <v>0.88495575221238942</v>
      </c>
      <c r="R215" s="2">
        <f>Table1[[#This Row],[Annual Income]]/12</f>
        <v>11039.666666666666</v>
      </c>
      <c r="S215" s="2">
        <f t="shared" si="9"/>
        <v>528.44444444444446</v>
      </c>
      <c r="T215" s="2">
        <f>Table1[[#This Row],[Monthly Debt Payment]]/Table1[[#This Row],[monthy Income]]</f>
        <v>4.7867789888986184E-2</v>
      </c>
      <c r="U215" s="4">
        <f t="shared" ca="1" si="10"/>
        <v>43</v>
      </c>
      <c r="V215" s="2">
        <f t="shared" si="11"/>
        <v>-13</v>
      </c>
    </row>
    <row r="216" spans="1:22" x14ac:dyDescent="0.3">
      <c r="A216" t="s">
        <v>473</v>
      </c>
      <c r="B216" s="1">
        <v>45012</v>
      </c>
      <c r="C216" t="s">
        <v>474</v>
      </c>
      <c r="D216" t="s">
        <v>56</v>
      </c>
      <c r="E216" s="4">
        <v>24874</v>
      </c>
      <c r="F216" s="3">
        <v>23.5</v>
      </c>
      <c r="G216" s="4">
        <v>36</v>
      </c>
      <c r="H216" t="s">
        <v>2045</v>
      </c>
      <c r="I216" t="s">
        <v>57</v>
      </c>
      <c r="J216" t="s">
        <v>37</v>
      </c>
      <c r="K216" s="4">
        <v>58901</v>
      </c>
      <c r="L216" t="s">
        <v>33</v>
      </c>
      <c r="M216" s="2">
        <v>0.36</v>
      </c>
      <c r="N216" s="2">
        <v>0.82</v>
      </c>
      <c r="O216" s="2">
        <v>0</v>
      </c>
      <c r="P216" s="4">
        <v>0</v>
      </c>
      <c r="Q216" s="2">
        <v>0</v>
      </c>
      <c r="R216" s="2">
        <f>Table1[[#This Row],[Annual Income]]/12</f>
        <v>4908.416666666667</v>
      </c>
      <c r="S216" s="2">
        <f t="shared" si="9"/>
        <v>690.94444444444446</v>
      </c>
      <c r="T216" s="2">
        <f>Table1[[#This Row],[Monthly Debt Payment]]/Table1[[#This Row],[monthy Income]]</f>
        <v>0.14076727616395873</v>
      </c>
      <c r="U216" s="4">
        <f t="shared" ca="1" si="10"/>
        <v>29</v>
      </c>
      <c r="V216" s="2">
        <f t="shared" si="11"/>
        <v>-23.5</v>
      </c>
    </row>
    <row r="217" spans="1:22" x14ac:dyDescent="0.3">
      <c r="A217" t="s">
        <v>475</v>
      </c>
      <c r="B217" s="1">
        <v>44597</v>
      </c>
      <c r="C217" t="s">
        <v>476</v>
      </c>
      <c r="D217" t="s">
        <v>56</v>
      </c>
      <c r="E217" s="4">
        <v>33284</v>
      </c>
      <c r="F217" s="3">
        <v>14.4</v>
      </c>
      <c r="G217" s="4">
        <v>60</v>
      </c>
      <c r="H217" t="s">
        <v>19</v>
      </c>
      <c r="I217" t="s">
        <v>57</v>
      </c>
      <c r="J217" t="s">
        <v>47</v>
      </c>
      <c r="K217" s="4">
        <v>127537</v>
      </c>
      <c r="L217" t="s">
        <v>33</v>
      </c>
      <c r="M217" s="2">
        <v>0.49</v>
      </c>
      <c r="N217" s="2">
        <v>0.57999999999999996</v>
      </c>
      <c r="O217" s="2">
        <v>38076.9</v>
      </c>
      <c r="P217" s="4">
        <v>0</v>
      </c>
      <c r="Q217" s="2">
        <v>0.87412578229845384</v>
      </c>
      <c r="R217" s="2">
        <f>Table1[[#This Row],[Annual Income]]/12</f>
        <v>10628.083333333334</v>
      </c>
      <c r="S217" s="2">
        <f t="shared" si="9"/>
        <v>554.73333333333335</v>
      </c>
      <c r="T217" s="2">
        <f>Table1[[#This Row],[Monthly Debt Payment]]/Table1[[#This Row],[monthy Income]]</f>
        <v>5.2195049279816837E-2</v>
      </c>
      <c r="U217" s="4">
        <f t="shared" ca="1" si="10"/>
        <v>43</v>
      </c>
      <c r="V217" s="2">
        <f t="shared" si="11"/>
        <v>-14.400000000001455</v>
      </c>
    </row>
    <row r="218" spans="1:22" x14ac:dyDescent="0.3">
      <c r="A218" t="s">
        <v>477</v>
      </c>
      <c r="B218" s="1">
        <v>44836</v>
      </c>
      <c r="C218" t="s">
        <v>478</v>
      </c>
      <c r="D218" t="s">
        <v>46</v>
      </c>
      <c r="E218" s="4">
        <v>18602</v>
      </c>
      <c r="F218" s="3">
        <v>5.3</v>
      </c>
      <c r="G218" s="4">
        <v>36</v>
      </c>
      <c r="H218" t="s">
        <v>80</v>
      </c>
      <c r="I218" t="s">
        <v>20</v>
      </c>
      <c r="J218" t="s">
        <v>21</v>
      </c>
      <c r="K218" s="4">
        <v>111159</v>
      </c>
      <c r="L218" t="s">
        <v>29</v>
      </c>
      <c r="M218" s="2">
        <v>0.41</v>
      </c>
      <c r="N218" s="2">
        <v>0.65</v>
      </c>
      <c r="O218" s="2">
        <v>7046.14</v>
      </c>
      <c r="P218" s="4">
        <v>4694.51</v>
      </c>
      <c r="Q218" s="2">
        <v>2.6400270218871609</v>
      </c>
      <c r="R218" s="2">
        <f>Table1[[#This Row],[Annual Income]]/12</f>
        <v>9263.25</v>
      </c>
      <c r="S218" s="2">
        <f t="shared" si="9"/>
        <v>516.72222222222217</v>
      </c>
      <c r="T218" s="2">
        <f>Table1[[#This Row],[Monthly Debt Payment]]/Table1[[#This Row],[monthy Income]]</f>
        <v>5.5781957976112288E-2</v>
      </c>
      <c r="U218" s="4">
        <f t="shared" ca="1" si="10"/>
        <v>35</v>
      </c>
      <c r="V218" s="2">
        <f t="shared" si="11"/>
        <v>-5.2999999999992724</v>
      </c>
    </row>
    <row r="219" spans="1:22" x14ac:dyDescent="0.3">
      <c r="A219" t="s">
        <v>479</v>
      </c>
      <c r="B219" s="1">
        <v>45253</v>
      </c>
      <c r="C219" t="s">
        <v>480</v>
      </c>
      <c r="D219" t="s">
        <v>56</v>
      </c>
      <c r="E219" s="4">
        <v>38784</v>
      </c>
      <c r="F219" s="3">
        <v>10.7</v>
      </c>
      <c r="G219" s="4">
        <v>60</v>
      </c>
      <c r="H219" t="s">
        <v>19</v>
      </c>
      <c r="I219" t="s">
        <v>83</v>
      </c>
      <c r="J219" t="s">
        <v>28</v>
      </c>
      <c r="K219" s="4">
        <v>97914</v>
      </c>
      <c r="L219" t="s">
        <v>22</v>
      </c>
      <c r="M219" s="2">
        <v>0.27</v>
      </c>
      <c r="N219" s="2">
        <v>0.72</v>
      </c>
      <c r="O219" s="2">
        <v>42933.89</v>
      </c>
      <c r="P219" s="4">
        <v>0</v>
      </c>
      <c r="Q219" s="2">
        <v>0.90334232467638043</v>
      </c>
      <c r="R219" s="2">
        <f>Table1[[#This Row],[Annual Income]]/12</f>
        <v>8159.5</v>
      </c>
      <c r="S219" s="2">
        <f t="shared" si="9"/>
        <v>646.4</v>
      </c>
      <c r="T219" s="2">
        <f>Table1[[#This Row],[Monthly Debt Payment]]/Table1[[#This Row],[monthy Income]]</f>
        <v>7.9220540474293763E-2</v>
      </c>
      <c r="U219" s="4">
        <f t="shared" ca="1" si="10"/>
        <v>21</v>
      </c>
      <c r="V219" s="2">
        <f t="shared" si="11"/>
        <v>-10.69999999999709</v>
      </c>
    </row>
    <row r="220" spans="1:22" x14ac:dyDescent="0.3">
      <c r="A220" t="s">
        <v>481</v>
      </c>
      <c r="B220" s="1">
        <v>44884</v>
      </c>
      <c r="C220" t="s">
        <v>482</v>
      </c>
      <c r="D220" t="s">
        <v>71</v>
      </c>
      <c r="E220" s="4">
        <v>24265</v>
      </c>
      <c r="F220" s="3">
        <v>5.9</v>
      </c>
      <c r="G220" s="4">
        <v>36</v>
      </c>
      <c r="H220" t="s">
        <v>19</v>
      </c>
      <c r="I220" t="s">
        <v>20</v>
      </c>
      <c r="J220" t="s">
        <v>21</v>
      </c>
      <c r="K220" s="4">
        <v>80357</v>
      </c>
      <c r="L220" t="s">
        <v>33</v>
      </c>
      <c r="M220" s="2">
        <v>0.28000000000000003</v>
      </c>
      <c r="N220" s="2">
        <v>0.51</v>
      </c>
      <c r="O220" s="2">
        <v>25696.639999999999</v>
      </c>
      <c r="P220" s="4">
        <v>0</v>
      </c>
      <c r="Q220" s="2">
        <v>0.94428687952977508</v>
      </c>
      <c r="R220" s="2">
        <f>Table1[[#This Row],[Annual Income]]/12</f>
        <v>6696.416666666667</v>
      </c>
      <c r="S220" s="2">
        <f t="shared" si="9"/>
        <v>674.02777777777783</v>
      </c>
      <c r="T220" s="2">
        <f>Table1[[#This Row],[Monthly Debt Payment]]/Table1[[#This Row],[monthy Income]]</f>
        <v>0.10065499375702594</v>
      </c>
      <c r="U220" s="4">
        <f t="shared" ca="1" si="10"/>
        <v>33</v>
      </c>
      <c r="V220" s="2">
        <f t="shared" si="11"/>
        <v>-5.9000000000014552</v>
      </c>
    </row>
    <row r="221" spans="1:22" x14ac:dyDescent="0.3">
      <c r="A221" t="s">
        <v>483</v>
      </c>
      <c r="B221" s="1">
        <v>44656</v>
      </c>
      <c r="C221" t="s">
        <v>484</v>
      </c>
      <c r="D221" t="s">
        <v>56</v>
      </c>
      <c r="E221" s="4">
        <v>26931</v>
      </c>
      <c r="F221" s="3">
        <v>5.7</v>
      </c>
      <c r="G221" s="4">
        <v>36</v>
      </c>
      <c r="H221" t="s">
        <v>80</v>
      </c>
      <c r="I221" t="s">
        <v>72</v>
      </c>
      <c r="J221" t="s">
        <v>21</v>
      </c>
      <c r="K221" s="4">
        <v>116908</v>
      </c>
      <c r="L221" t="s">
        <v>33</v>
      </c>
      <c r="M221" s="2">
        <v>0.35</v>
      </c>
      <c r="N221" s="2">
        <v>0.61</v>
      </c>
      <c r="O221" s="2">
        <v>8489.4699999999993</v>
      </c>
      <c r="P221" s="4">
        <v>8648.65</v>
      </c>
      <c r="Q221" s="2">
        <v>3.1722828398003649</v>
      </c>
      <c r="R221" s="2">
        <f>Table1[[#This Row],[Annual Income]]/12</f>
        <v>9742.3333333333339</v>
      </c>
      <c r="S221" s="2">
        <f t="shared" si="9"/>
        <v>748.08333333333337</v>
      </c>
      <c r="T221" s="2">
        <f>Table1[[#This Row],[Monthly Debt Payment]]/Table1[[#This Row],[monthy Income]]</f>
        <v>7.6786875149690348E-2</v>
      </c>
      <c r="U221" s="4">
        <f t="shared" ca="1" si="10"/>
        <v>41</v>
      </c>
      <c r="V221" s="2">
        <f t="shared" si="11"/>
        <v>-5.7000000000007276</v>
      </c>
    </row>
    <row r="222" spans="1:22" x14ac:dyDescent="0.3">
      <c r="A222" t="s">
        <v>485</v>
      </c>
      <c r="B222" s="1">
        <v>45151</v>
      </c>
      <c r="C222" t="s">
        <v>486</v>
      </c>
      <c r="D222" t="s">
        <v>71</v>
      </c>
      <c r="E222" s="4">
        <v>29841</v>
      </c>
      <c r="F222" s="3">
        <v>10.5</v>
      </c>
      <c r="G222" s="4">
        <v>60</v>
      </c>
      <c r="H222" t="s">
        <v>19</v>
      </c>
      <c r="I222" t="s">
        <v>27</v>
      </c>
      <c r="J222" t="s">
        <v>28</v>
      </c>
      <c r="K222" s="4">
        <v>140335</v>
      </c>
      <c r="L222" t="s">
        <v>29</v>
      </c>
      <c r="M222" s="2">
        <v>0.37</v>
      </c>
      <c r="N222" s="2">
        <v>0.68</v>
      </c>
      <c r="O222" s="2">
        <v>32974.300000000003</v>
      </c>
      <c r="P222" s="4">
        <v>0</v>
      </c>
      <c r="Q222" s="2">
        <v>0.90497751279026384</v>
      </c>
      <c r="R222" s="2">
        <f>Table1[[#This Row],[Annual Income]]/12</f>
        <v>11694.583333333334</v>
      </c>
      <c r="S222" s="2">
        <f t="shared" si="9"/>
        <v>497.35</v>
      </c>
      <c r="T222" s="2">
        <f>Table1[[#This Row],[Monthly Debt Payment]]/Table1[[#This Row],[monthy Income]]</f>
        <v>4.2528236006698257E-2</v>
      </c>
      <c r="U222" s="4">
        <f t="shared" ca="1" si="10"/>
        <v>25</v>
      </c>
      <c r="V222" s="2">
        <f t="shared" si="11"/>
        <v>-10.5</v>
      </c>
    </row>
    <row r="223" spans="1:22" x14ac:dyDescent="0.3">
      <c r="A223" t="s">
        <v>487</v>
      </c>
      <c r="B223" s="1">
        <v>44666</v>
      </c>
      <c r="C223" t="s">
        <v>488</v>
      </c>
      <c r="D223" t="s">
        <v>25</v>
      </c>
      <c r="E223" s="4">
        <v>30192</v>
      </c>
      <c r="F223" s="3">
        <v>10.5</v>
      </c>
      <c r="G223" s="4">
        <v>60</v>
      </c>
      <c r="H223" t="s">
        <v>19</v>
      </c>
      <c r="I223" t="s">
        <v>20</v>
      </c>
      <c r="J223" t="s">
        <v>37</v>
      </c>
      <c r="K223" s="4">
        <v>68437</v>
      </c>
      <c r="L223" t="s">
        <v>33</v>
      </c>
      <c r="M223" s="2">
        <v>0.3</v>
      </c>
      <c r="N223" s="2">
        <v>0.63</v>
      </c>
      <c r="O223" s="2">
        <v>33362.160000000003</v>
      </c>
      <c r="P223" s="4">
        <v>0</v>
      </c>
      <c r="Q223" s="2">
        <v>0.90497737556561075</v>
      </c>
      <c r="R223" s="2">
        <f>Table1[[#This Row],[Annual Income]]/12</f>
        <v>5703.083333333333</v>
      </c>
      <c r="S223" s="2">
        <f t="shared" si="9"/>
        <v>503.2</v>
      </c>
      <c r="T223" s="2">
        <f>Table1[[#This Row],[Monthly Debt Payment]]/Table1[[#This Row],[monthy Income]]</f>
        <v>8.8232973391586422E-2</v>
      </c>
      <c r="U223" s="4">
        <f t="shared" ca="1" si="10"/>
        <v>41</v>
      </c>
      <c r="V223" s="2">
        <f t="shared" si="11"/>
        <v>-10.5</v>
      </c>
    </row>
    <row r="224" spans="1:22" x14ac:dyDescent="0.3">
      <c r="A224" t="s">
        <v>489</v>
      </c>
      <c r="B224" s="1">
        <v>45242</v>
      </c>
      <c r="C224" t="s">
        <v>490</v>
      </c>
      <c r="D224" t="s">
        <v>71</v>
      </c>
      <c r="E224" s="4">
        <v>16585</v>
      </c>
      <c r="F224" s="3">
        <v>20.7</v>
      </c>
      <c r="G224" s="4">
        <v>36</v>
      </c>
      <c r="H224" t="s">
        <v>19</v>
      </c>
      <c r="I224" t="s">
        <v>36</v>
      </c>
      <c r="J224" t="s">
        <v>37</v>
      </c>
      <c r="K224" s="4">
        <v>65503</v>
      </c>
      <c r="L224" t="s">
        <v>33</v>
      </c>
      <c r="M224" s="2">
        <v>0.36</v>
      </c>
      <c r="N224" s="2">
        <v>0.56000000000000005</v>
      </c>
      <c r="O224" s="2">
        <v>20018.099999999999</v>
      </c>
      <c r="P224" s="4">
        <v>0</v>
      </c>
      <c r="Q224" s="2">
        <v>0.82850020731238239</v>
      </c>
      <c r="R224" s="2">
        <f>Table1[[#This Row],[Annual Income]]/12</f>
        <v>5458.583333333333</v>
      </c>
      <c r="S224" s="2">
        <f t="shared" si="9"/>
        <v>460.69444444444446</v>
      </c>
      <c r="T224" s="2">
        <f>Table1[[#This Row],[Monthly Debt Payment]]/Table1[[#This Row],[monthy Income]]</f>
        <v>8.4398170058368832E-2</v>
      </c>
      <c r="U224" s="4">
        <f t="shared" ca="1" si="10"/>
        <v>22</v>
      </c>
      <c r="V224" s="2">
        <f t="shared" si="11"/>
        <v>-20.700000000000728</v>
      </c>
    </row>
    <row r="225" spans="1:22" x14ac:dyDescent="0.3">
      <c r="A225" t="s">
        <v>491</v>
      </c>
      <c r="B225" s="1">
        <v>44946</v>
      </c>
      <c r="C225" t="s">
        <v>492</v>
      </c>
      <c r="D225" t="s">
        <v>75</v>
      </c>
      <c r="E225" s="4">
        <v>26559</v>
      </c>
      <c r="F225" s="3">
        <v>24.5</v>
      </c>
      <c r="G225" s="4">
        <v>60</v>
      </c>
      <c r="H225" t="s">
        <v>26</v>
      </c>
      <c r="I225" t="s">
        <v>83</v>
      </c>
      <c r="J225" t="s">
        <v>37</v>
      </c>
      <c r="K225" s="4">
        <v>126282</v>
      </c>
      <c r="L225" t="s">
        <v>22</v>
      </c>
      <c r="M225" s="2">
        <v>0.11</v>
      </c>
      <c r="N225" s="2">
        <v>0.83</v>
      </c>
      <c r="O225" s="2">
        <v>10442.84</v>
      </c>
      <c r="P225" s="4">
        <v>0</v>
      </c>
      <c r="Q225" s="2">
        <v>2.5432736688487041</v>
      </c>
      <c r="R225" s="2">
        <f>Table1[[#This Row],[Annual Income]]/12</f>
        <v>10523.5</v>
      </c>
      <c r="S225" s="2">
        <f t="shared" si="9"/>
        <v>442.65</v>
      </c>
      <c r="T225" s="2">
        <f>Table1[[#This Row],[Monthly Debt Payment]]/Table1[[#This Row],[monthy Income]]</f>
        <v>4.2063001852995677E-2</v>
      </c>
      <c r="U225" s="4">
        <f t="shared" ca="1" si="10"/>
        <v>31</v>
      </c>
      <c r="V225" s="2">
        <f t="shared" si="11"/>
        <v>-24.5</v>
      </c>
    </row>
    <row r="226" spans="1:22" x14ac:dyDescent="0.3">
      <c r="A226" t="s">
        <v>493</v>
      </c>
      <c r="B226" s="1">
        <v>44234</v>
      </c>
      <c r="C226" t="s">
        <v>494</v>
      </c>
      <c r="D226" t="s">
        <v>50</v>
      </c>
      <c r="E226" s="4">
        <v>34742</v>
      </c>
      <c r="F226" s="3">
        <v>12.4</v>
      </c>
      <c r="G226" s="4">
        <v>60</v>
      </c>
      <c r="H226" t="s">
        <v>19</v>
      </c>
      <c r="I226" t="s">
        <v>72</v>
      </c>
      <c r="J226" t="s">
        <v>32</v>
      </c>
      <c r="K226" s="4">
        <v>123459</v>
      </c>
      <c r="L226" t="s">
        <v>33</v>
      </c>
      <c r="M226" s="2">
        <v>0.27</v>
      </c>
      <c r="N226" s="2">
        <v>0.87</v>
      </c>
      <c r="O226" s="2">
        <v>39050.01</v>
      </c>
      <c r="P226" s="4">
        <v>0</v>
      </c>
      <c r="Q226" s="2">
        <v>0.88967966973632018</v>
      </c>
      <c r="R226" s="2">
        <f>Table1[[#This Row],[Annual Income]]/12</f>
        <v>10288.25</v>
      </c>
      <c r="S226" s="2">
        <f t="shared" si="9"/>
        <v>579.0333333333333</v>
      </c>
      <c r="T226" s="2">
        <f>Table1[[#This Row],[Monthly Debt Payment]]/Table1[[#This Row],[monthy Income]]</f>
        <v>5.6281032569517005E-2</v>
      </c>
      <c r="U226" s="4">
        <f t="shared" ca="1" si="10"/>
        <v>55</v>
      </c>
      <c r="V226" s="2">
        <f t="shared" si="11"/>
        <v>-12.400000000001455</v>
      </c>
    </row>
    <row r="227" spans="1:22" x14ac:dyDescent="0.3">
      <c r="A227" t="s">
        <v>495</v>
      </c>
      <c r="B227" s="1">
        <v>44426</v>
      </c>
      <c r="C227" t="s">
        <v>496</v>
      </c>
      <c r="D227" t="s">
        <v>75</v>
      </c>
      <c r="E227" s="4">
        <v>5133</v>
      </c>
      <c r="F227" s="3">
        <v>13.6</v>
      </c>
      <c r="G227" s="4">
        <v>60</v>
      </c>
      <c r="H227" t="s">
        <v>26</v>
      </c>
      <c r="I227" t="s">
        <v>57</v>
      </c>
      <c r="J227" t="s">
        <v>37</v>
      </c>
      <c r="K227" s="4">
        <v>105403</v>
      </c>
      <c r="L227" t="s">
        <v>29</v>
      </c>
      <c r="M227" s="2">
        <v>0.21</v>
      </c>
      <c r="N227" s="2">
        <v>0.62</v>
      </c>
      <c r="O227" s="2">
        <v>722</v>
      </c>
      <c r="P227" s="4">
        <v>0</v>
      </c>
      <c r="Q227" s="2">
        <v>7.1094182825484769</v>
      </c>
      <c r="R227" s="2">
        <f>Table1[[#This Row],[Annual Income]]/12</f>
        <v>8783.5833333333339</v>
      </c>
      <c r="S227" s="2">
        <f t="shared" si="9"/>
        <v>85.55</v>
      </c>
      <c r="T227" s="2">
        <f>Table1[[#This Row],[Monthly Debt Payment]]/Table1[[#This Row],[monthy Income]]</f>
        <v>9.7397607278730189E-3</v>
      </c>
      <c r="U227" s="4">
        <f t="shared" ca="1" si="10"/>
        <v>48</v>
      </c>
      <c r="V227" s="2">
        <f t="shared" si="11"/>
        <v>-13.600000000000364</v>
      </c>
    </row>
    <row r="228" spans="1:22" x14ac:dyDescent="0.3">
      <c r="A228" t="s">
        <v>497</v>
      </c>
      <c r="B228" s="1">
        <v>44759</v>
      </c>
      <c r="C228" t="s">
        <v>498</v>
      </c>
      <c r="D228" t="s">
        <v>50</v>
      </c>
      <c r="E228" s="4">
        <v>15663</v>
      </c>
      <c r="F228" s="3">
        <v>21.9</v>
      </c>
      <c r="G228" s="4">
        <v>60</v>
      </c>
      <c r="H228" t="s">
        <v>26</v>
      </c>
      <c r="I228" t="s">
        <v>20</v>
      </c>
      <c r="J228" t="s">
        <v>28</v>
      </c>
      <c r="K228" s="4">
        <v>71258</v>
      </c>
      <c r="L228" t="s">
        <v>22</v>
      </c>
      <c r="M228" s="2">
        <v>0.15</v>
      </c>
      <c r="N228" s="2">
        <v>0.85</v>
      </c>
      <c r="O228" s="2">
        <v>2433.83</v>
      </c>
      <c r="P228" s="4">
        <v>0</v>
      </c>
      <c r="Q228" s="2">
        <v>6.4355357605091568</v>
      </c>
      <c r="R228" s="2">
        <f>Table1[[#This Row],[Annual Income]]/12</f>
        <v>5938.166666666667</v>
      </c>
      <c r="S228" s="2">
        <f t="shared" si="9"/>
        <v>261.05</v>
      </c>
      <c r="T228" s="2">
        <f>Table1[[#This Row],[Monthly Debt Payment]]/Table1[[#This Row],[monthy Income]]</f>
        <v>4.3961379774902463E-2</v>
      </c>
      <c r="U228" s="4">
        <f t="shared" ca="1" si="10"/>
        <v>37</v>
      </c>
      <c r="V228" s="2">
        <f t="shared" si="11"/>
        <v>-21.899999999999636</v>
      </c>
    </row>
    <row r="229" spans="1:22" x14ac:dyDescent="0.3">
      <c r="A229" t="s">
        <v>499</v>
      </c>
      <c r="B229" s="1">
        <v>44634</v>
      </c>
      <c r="C229" t="s">
        <v>500</v>
      </c>
      <c r="D229" t="s">
        <v>46</v>
      </c>
      <c r="E229" s="4">
        <v>22754</v>
      </c>
      <c r="F229" s="3">
        <v>10.4</v>
      </c>
      <c r="G229" s="4">
        <v>36</v>
      </c>
      <c r="H229" t="s">
        <v>26</v>
      </c>
      <c r="I229" t="s">
        <v>27</v>
      </c>
      <c r="J229" t="s">
        <v>32</v>
      </c>
      <c r="K229" s="4">
        <v>63724</v>
      </c>
      <c r="L229" t="s">
        <v>29</v>
      </c>
      <c r="M229" s="2">
        <v>0.14000000000000001</v>
      </c>
      <c r="N229" s="2">
        <v>0.67</v>
      </c>
      <c r="O229" s="2">
        <v>6475.12</v>
      </c>
      <c r="P229" s="4">
        <v>0</v>
      </c>
      <c r="Q229" s="2">
        <v>3.5140661485810303</v>
      </c>
      <c r="R229" s="2">
        <f>Table1[[#This Row],[Annual Income]]/12</f>
        <v>5310.333333333333</v>
      </c>
      <c r="S229" s="2">
        <f t="shared" si="9"/>
        <v>632.05555555555554</v>
      </c>
      <c r="T229" s="2">
        <f>Table1[[#This Row],[Monthly Debt Payment]]/Table1[[#This Row],[monthy Income]]</f>
        <v>0.1190237064005189</v>
      </c>
      <c r="U229" s="4">
        <f t="shared" ca="1" si="10"/>
        <v>42</v>
      </c>
      <c r="V229" s="2">
        <f t="shared" si="11"/>
        <v>-10.400000000001455</v>
      </c>
    </row>
    <row r="230" spans="1:22" x14ac:dyDescent="0.3">
      <c r="A230" t="s">
        <v>501</v>
      </c>
      <c r="B230" s="1">
        <v>44223</v>
      </c>
      <c r="C230" t="s">
        <v>502</v>
      </c>
      <c r="D230" t="s">
        <v>25</v>
      </c>
      <c r="E230" s="4">
        <v>4972</v>
      </c>
      <c r="F230" s="3">
        <v>8.1</v>
      </c>
      <c r="G230" s="4">
        <v>60</v>
      </c>
      <c r="H230" t="s">
        <v>26</v>
      </c>
      <c r="I230" t="s">
        <v>20</v>
      </c>
      <c r="J230" t="s">
        <v>37</v>
      </c>
      <c r="K230" s="4">
        <v>94286</v>
      </c>
      <c r="L230" t="s">
        <v>22</v>
      </c>
      <c r="M230" s="2">
        <v>0.34</v>
      </c>
      <c r="N230" s="2">
        <v>0.73</v>
      </c>
      <c r="O230" s="2">
        <v>633.66</v>
      </c>
      <c r="P230" s="4">
        <v>0</v>
      </c>
      <c r="Q230" s="2">
        <v>7.8464791844206676</v>
      </c>
      <c r="R230" s="2">
        <f>Table1[[#This Row],[Annual Income]]/12</f>
        <v>7857.166666666667</v>
      </c>
      <c r="S230" s="2">
        <f t="shared" si="9"/>
        <v>82.86666666666666</v>
      </c>
      <c r="T230" s="2">
        <f>Table1[[#This Row],[Monthly Debt Payment]]/Table1[[#This Row],[monthy Income]]</f>
        <v>1.0546634707167553E-2</v>
      </c>
      <c r="U230" s="4">
        <f t="shared" ca="1" si="10"/>
        <v>55</v>
      </c>
      <c r="V230" s="2">
        <f t="shared" si="11"/>
        <v>-8.1000000000003638</v>
      </c>
    </row>
    <row r="231" spans="1:22" x14ac:dyDescent="0.3">
      <c r="A231" t="s">
        <v>503</v>
      </c>
      <c r="B231" s="1">
        <v>44422</v>
      </c>
      <c r="C231" t="s">
        <v>504</v>
      </c>
      <c r="D231" t="s">
        <v>50</v>
      </c>
      <c r="E231" s="4">
        <v>6295</v>
      </c>
      <c r="F231" s="3">
        <v>22.1</v>
      </c>
      <c r="G231" s="4">
        <v>36</v>
      </c>
      <c r="H231" t="s">
        <v>19</v>
      </c>
      <c r="I231" t="s">
        <v>27</v>
      </c>
      <c r="J231" t="s">
        <v>32</v>
      </c>
      <c r="K231" s="4">
        <v>104842</v>
      </c>
      <c r="L231" t="s">
        <v>22</v>
      </c>
      <c r="M231" s="2">
        <v>0.31</v>
      </c>
      <c r="N231" s="2">
        <v>0.89</v>
      </c>
      <c r="O231" s="2">
        <v>7686.2</v>
      </c>
      <c r="P231" s="4">
        <v>0</v>
      </c>
      <c r="Q231" s="2">
        <v>0.81900028622726451</v>
      </c>
      <c r="R231" s="2">
        <f>Table1[[#This Row],[Annual Income]]/12</f>
        <v>8736.8333333333339</v>
      </c>
      <c r="S231" s="2">
        <f t="shared" si="9"/>
        <v>174.86111111111111</v>
      </c>
      <c r="T231" s="2">
        <f>Table1[[#This Row],[Monthly Debt Payment]]/Table1[[#This Row],[monthy Income]]</f>
        <v>2.0014243655532452E-2</v>
      </c>
      <c r="U231" s="4">
        <f t="shared" ca="1" si="10"/>
        <v>49</v>
      </c>
      <c r="V231" s="2">
        <f t="shared" si="11"/>
        <v>-22.100000000000364</v>
      </c>
    </row>
    <row r="232" spans="1:22" x14ac:dyDescent="0.3">
      <c r="A232" t="s">
        <v>505</v>
      </c>
      <c r="B232" s="1">
        <v>44994</v>
      </c>
      <c r="C232" t="s">
        <v>506</v>
      </c>
      <c r="D232" t="s">
        <v>50</v>
      </c>
      <c r="E232" s="4">
        <v>30125</v>
      </c>
      <c r="F232" s="3">
        <v>5.9</v>
      </c>
      <c r="G232" s="4">
        <v>36</v>
      </c>
      <c r="H232" t="s">
        <v>19</v>
      </c>
      <c r="I232" t="s">
        <v>83</v>
      </c>
      <c r="J232" t="s">
        <v>28</v>
      </c>
      <c r="K232" s="4">
        <v>134927</v>
      </c>
      <c r="L232" t="s">
        <v>33</v>
      </c>
      <c r="M232" s="2">
        <v>0.2</v>
      </c>
      <c r="N232" s="2">
        <v>0.84</v>
      </c>
      <c r="O232" s="2">
        <v>31902.38</v>
      </c>
      <c r="P232" s="4">
        <v>0</v>
      </c>
      <c r="Q232" s="2">
        <v>0.94428691527089825</v>
      </c>
      <c r="R232" s="2">
        <f>Table1[[#This Row],[Annual Income]]/12</f>
        <v>11243.916666666666</v>
      </c>
      <c r="S232" s="2">
        <f t="shared" si="9"/>
        <v>836.80555555555554</v>
      </c>
      <c r="T232" s="2">
        <f>Table1[[#This Row],[Monthly Debt Payment]]/Table1[[#This Row],[monthy Income]]</f>
        <v>7.4422959575671785E-2</v>
      </c>
      <c r="U232" s="4">
        <f t="shared" ca="1" si="10"/>
        <v>30</v>
      </c>
      <c r="V232" s="2">
        <f t="shared" si="11"/>
        <v>-5.9000000000014552</v>
      </c>
    </row>
    <row r="233" spans="1:22" x14ac:dyDescent="0.3">
      <c r="A233" t="s">
        <v>507</v>
      </c>
      <c r="B233" s="1">
        <v>44480</v>
      </c>
      <c r="C233" t="s">
        <v>508</v>
      </c>
      <c r="D233" t="s">
        <v>40</v>
      </c>
      <c r="E233" s="4">
        <v>10903</v>
      </c>
      <c r="F233" s="3">
        <v>17.399999999999999</v>
      </c>
      <c r="G233" s="4">
        <v>36</v>
      </c>
      <c r="H233" t="s">
        <v>26</v>
      </c>
      <c r="I233" t="s">
        <v>20</v>
      </c>
      <c r="J233" t="s">
        <v>37</v>
      </c>
      <c r="K233" s="4">
        <v>44908</v>
      </c>
      <c r="L233" t="s">
        <v>33</v>
      </c>
      <c r="M233" s="2">
        <v>0.28999999999999998</v>
      </c>
      <c r="N233" s="2">
        <v>0.86</v>
      </c>
      <c r="O233" s="2">
        <v>2043.7</v>
      </c>
      <c r="P233" s="4">
        <v>0</v>
      </c>
      <c r="Q233" s="2">
        <v>5.3349317414493322</v>
      </c>
      <c r="R233" s="2">
        <f>Table1[[#This Row],[Annual Income]]/12</f>
        <v>3742.3333333333335</v>
      </c>
      <c r="S233" s="2">
        <f t="shared" si="9"/>
        <v>302.86111111111109</v>
      </c>
      <c r="T233" s="2">
        <f>Table1[[#This Row],[Monthly Debt Payment]]/Table1[[#This Row],[monthy Income]]</f>
        <v>8.0928416614708579E-2</v>
      </c>
      <c r="U233" s="4">
        <f t="shared" ca="1" si="10"/>
        <v>47</v>
      </c>
      <c r="V233" s="2">
        <f t="shared" si="11"/>
        <v>-17.399999999999636</v>
      </c>
    </row>
    <row r="234" spans="1:22" x14ac:dyDescent="0.3">
      <c r="A234" t="s">
        <v>509</v>
      </c>
      <c r="B234" s="1">
        <v>45075</v>
      </c>
      <c r="C234" t="s">
        <v>510</v>
      </c>
      <c r="D234" t="s">
        <v>64</v>
      </c>
      <c r="E234" s="4">
        <v>4020</v>
      </c>
      <c r="F234" s="3">
        <v>16.2</v>
      </c>
      <c r="G234" s="4">
        <v>36</v>
      </c>
      <c r="H234" t="s">
        <v>19</v>
      </c>
      <c r="I234" t="s">
        <v>83</v>
      </c>
      <c r="J234" t="s">
        <v>47</v>
      </c>
      <c r="K234" s="4">
        <v>122617</v>
      </c>
      <c r="L234" t="s">
        <v>33</v>
      </c>
      <c r="M234" s="2">
        <v>0.3</v>
      </c>
      <c r="N234" s="2">
        <v>0.56000000000000005</v>
      </c>
      <c r="O234" s="2">
        <v>4671.24</v>
      </c>
      <c r="P234" s="4">
        <v>0</v>
      </c>
      <c r="Q234" s="2">
        <v>0.86058519793459554</v>
      </c>
      <c r="R234" s="2">
        <f>Table1[[#This Row],[Annual Income]]/12</f>
        <v>10218.083333333334</v>
      </c>
      <c r="S234" s="2">
        <f t="shared" si="9"/>
        <v>111.66666666666667</v>
      </c>
      <c r="T234" s="2">
        <f>Table1[[#This Row],[Monthly Debt Payment]]/Table1[[#This Row],[monthy Income]]</f>
        <v>1.0928337832437591E-2</v>
      </c>
      <c r="U234" s="4">
        <f t="shared" ca="1" si="10"/>
        <v>27</v>
      </c>
      <c r="V234" s="2">
        <f t="shared" si="11"/>
        <v>-16.199999999999818</v>
      </c>
    </row>
    <row r="235" spans="1:22" x14ac:dyDescent="0.3">
      <c r="A235" t="s">
        <v>511</v>
      </c>
      <c r="B235" s="1">
        <v>45156</v>
      </c>
      <c r="C235" t="s">
        <v>512</v>
      </c>
      <c r="D235" t="s">
        <v>64</v>
      </c>
      <c r="E235" s="4">
        <v>21420</v>
      </c>
      <c r="F235" s="3">
        <v>11.9</v>
      </c>
      <c r="G235" s="4">
        <v>60</v>
      </c>
      <c r="H235" t="s">
        <v>19</v>
      </c>
      <c r="I235" t="s">
        <v>20</v>
      </c>
      <c r="J235" t="s">
        <v>28</v>
      </c>
      <c r="K235" s="4">
        <v>80626</v>
      </c>
      <c r="L235" t="s">
        <v>29</v>
      </c>
      <c r="M235" s="2">
        <v>0.18</v>
      </c>
      <c r="N235" s="2">
        <v>0.53</v>
      </c>
      <c r="O235" s="2">
        <v>23968.98</v>
      </c>
      <c r="P235" s="4">
        <v>0</v>
      </c>
      <c r="Q235" s="2">
        <v>0.89365504915102767</v>
      </c>
      <c r="R235" s="2">
        <f>Table1[[#This Row],[Annual Income]]/12</f>
        <v>6718.833333333333</v>
      </c>
      <c r="S235" s="2">
        <f t="shared" si="9"/>
        <v>357</v>
      </c>
      <c r="T235" s="2">
        <f>Table1[[#This Row],[Monthly Debt Payment]]/Table1[[#This Row],[monthy Income]]</f>
        <v>5.3134224691786767E-2</v>
      </c>
      <c r="U235" s="4">
        <f t="shared" ca="1" si="10"/>
        <v>24</v>
      </c>
      <c r="V235" s="2">
        <f t="shared" si="11"/>
        <v>-11.900000000001455</v>
      </c>
    </row>
    <row r="236" spans="1:22" x14ac:dyDescent="0.3">
      <c r="A236" t="s">
        <v>513</v>
      </c>
      <c r="B236" s="1">
        <v>44649</v>
      </c>
      <c r="C236" t="s">
        <v>514</v>
      </c>
      <c r="D236" t="s">
        <v>40</v>
      </c>
      <c r="E236" s="4">
        <v>22452</v>
      </c>
      <c r="F236" s="3">
        <v>11.3</v>
      </c>
      <c r="G236" s="4">
        <v>60</v>
      </c>
      <c r="H236" t="s">
        <v>19</v>
      </c>
      <c r="I236" t="s">
        <v>36</v>
      </c>
      <c r="J236" t="s">
        <v>21</v>
      </c>
      <c r="K236" s="4">
        <v>67228</v>
      </c>
      <c r="L236" t="s">
        <v>33</v>
      </c>
      <c r="M236" s="2">
        <v>0.36</v>
      </c>
      <c r="N236" s="2">
        <v>0.9</v>
      </c>
      <c r="O236" s="2">
        <v>24989.08</v>
      </c>
      <c r="P236" s="4">
        <v>0</v>
      </c>
      <c r="Q236" s="2">
        <v>0.89847245276736876</v>
      </c>
      <c r="R236" s="2">
        <f>Table1[[#This Row],[Annual Income]]/12</f>
        <v>5602.333333333333</v>
      </c>
      <c r="S236" s="2">
        <f t="shared" si="9"/>
        <v>374.2</v>
      </c>
      <c r="T236" s="2">
        <f>Table1[[#This Row],[Monthly Debt Payment]]/Table1[[#This Row],[monthy Income]]</f>
        <v>6.6793597905634564E-2</v>
      </c>
      <c r="U236" s="4">
        <f t="shared" ca="1" si="10"/>
        <v>41</v>
      </c>
      <c r="V236" s="2">
        <f t="shared" si="11"/>
        <v>-11.299999999999272</v>
      </c>
    </row>
    <row r="237" spans="1:22" x14ac:dyDescent="0.3">
      <c r="A237" t="s">
        <v>515</v>
      </c>
      <c r="B237" s="1">
        <v>45216</v>
      </c>
      <c r="C237" t="s">
        <v>516</v>
      </c>
      <c r="D237" t="s">
        <v>56</v>
      </c>
      <c r="E237" s="4">
        <v>39001</v>
      </c>
      <c r="F237" s="3">
        <v>20.399999999999999</v>
      </c>
      <c r="G237" s="4">
        <v>36</v>
      </c>
      <c r="H237" t="s">
        <v>80</v>
      </c>
      <c r="I237" t="s">
        <v>20</v>
      </c>
      <c r="J237" t="s">
        <v>21</v>
      </c>
      <c r="K237" s="4">
        <v>53386</v>
      </c>
      <c r="L237" t="s">
        <v>33</v>
      </c>
      <c r="M237" s="2">
        <v>0.41</v>
      </c>
      <c r="N237" s="2">
        <v>0.67</v>
      </c>
      <c r="O237" s="2">
        <v>7661.31</v>
      </c>
      <c r="P237" s="4">
        <v>15157.1</v>
      </c>
      <c r="Q237" s="2">
        <v>5.0906437671886398</v>
      </c>
      <c r="R237" s="2">
        <f>Table1[[#This Row],[Annual Income]]/12</f>
        <v>4448.833333333333</v>
      </c>
      <c r="S237" s="2">
        <f t="shared" si="9"/>
        <v>1083.3611111111111</v>
      </c>
      <c r="T237" s="2">
        <f>Table1[[#This Row],[Monthly Debt Payment]]/Table1[[#This Row],[monthy Income]]</f>
        <v>0.24351577816905806</v>
      </c>
      <c r="U237" s="4">
        <f t="shared" ca="1" si="10"/>
        <v>22</v>
      </c>
      <c r="V237" s="2">
        <f t="shared" si="11"/>
        <v>-20.400000000001455</v>
      </c>
    </row>
    <row r="238" spans="1:22" x14ac:dyDescent="0.3">
      <c r="A238" t="s">
        <v>517</v>
      </c>
      <c r="B238" s="1">
        <v>45012</v>
      </c>
      <c r="C238" t="s">
        <v>518</v>
      </c>
      <c r="D238" t="s">
        <v>40</v>
      </c>
      <c r="E238" s="4">
        <v>10516</v>
      </c>
      <c r="F238" s="3">
        <v>6.7</v>
      </c>
      <c r="G238" s="4">
        <v>36</v>
      </c>
      <c r="H238" t="s">
        <v>19</v>
      </c>
      <c r="I238" t="s">
        <v>27</v>
      </c>
      <c r="J238" t="s">
        <v>28</v>
      </c>
      <c r="K238" s="4">
        <v>76754</v>
      </c>
      <c r="L238" t="s">
        <v>22</v>
      </c>
      <c r="M238" s="2">
        <v>0.42</v>
      </c>
      <c r="N238" s="2">
        <v>0.63</v>
      </c>
      <c r="O238" s="2">
        <v>11220.57</v>
      </c>
      <c r="P238" s="4">
        <v>0</v>
      </c>
      <c r="Q238" s="2">
        <v>0.93720728982573975</v>
      </c>
      <c r="R238" s="2">
        <f>Table1[[#This Row],[Annual Income]]/12</f>
        <v>6396.166666666667</v>
      </c>
      <c r="S238" s="2">
        <f t="shared" si="9"/>
        <v>292.11111111111109</v>
      </c>
      <c r="T238" s="2">
        <f>Table1[[#This Row],[Monthly Debt Payment]]/Table1[[#This Row],[monthy Income]]</f>
        <v>4.5669715367711555E-2</v>
      </c>
      <c r="U238" s="4">
        <f t="shared" ca="1" si="10"/>
        <v>29</v>
      </c>
      <c r="V238" s="2">
        <f t="shared" si="11"/>
        <v>-6.7000000000007276</v>
      </c>
    </row>
    <row r="239" spans="1:22" x14ac:dyDescent="0.3">
      <c r="A239" t="s">
        <v>519</v>
      </c>
      <c r="B239" s="1">
        <v>44855</v>
      </c>
      <c r="C239" t="s">
        <v>520</v>
      </c>
      <c r="D239" t="s">
        <v>50</v>
      </c>
      <c r="E239" s="4">
        <v>3396</v>
      </c>
      <c r="F239" s="3">
        <v>9.6999999999999993</v>
      </c>
      <c r="G239" s="4">
        <v>36</v>
      </c>
      <c r="H239" t="s">
        <v>19</v>
      </c>
      <c r="I239" t="s">
        <v>57</v>
      </c>
      <c r="J239" t="s">
        <v>21</v>
      </c>
      <c r="K239" s="4">
        <v>140942</v>
      </c>
      <c r="L239" t="s">
        <v>33</v>
      </c>
      <c r="M239" s="2">
        <v>0.34</v>
      </c>
      <c r="N239" s="2">
        <v>0.83</v>
      </c>
      <c r="O239" s="2">
        <v>3725.41</v>
      </c>
      <c r="P239" s="4">
        <v>0</v>
      </c>
      <c r="Q239" s="2">
        <v>0.91157751764235351</v>
      </c>
      <c r="R239" s="2">
        <f>Table1[[#This Row],[Annual Income]]/12</f>
        <v>11745.166666666666</v>
      </c>
      <c r="S239" s="2">
        <f t="shared" si="9"/>
        <v>94.333333333333329</v>
      </c>
      <c r="T239" s="2">
        <f>Table1[[#This Row],[Monthly Debt Payment]]/Table1[[#This Row],[monthy Income]]</f>
        <v>8.0316726029146749E-3</v>
      </c>
      <c r="U239" s="4">
        <f t="shared" ca="1" si="10"/>
        <v>34</v>
      </c>
      <c r="V239" s="2">
        <f t="shared" si="11"/>
        <v>-9.6999999999998181</v>
      </c>
    </row>
    <row r="240" spans="1:22" x14ac:dyDescent="0.3">
      <c r="A240" t="s">
        <v>521</v>
      </c>
      <c r="B240" s="1">
        <v>44743</v>
      </c>
      <c r="C240" t="s">
        <v>522</v>
      </c>
      <c r="D240" t="s">
        <v>50</v>
      </c>
      <c r="E240" s="4">
        <v>19546</v>
      </c>
      <c r="F240" s="3">
        <v>19.600000000000001</v>
      </c>
      <c r="G240" s="4">
        <v>36</v>
      </c>
      <c r="H240" t="s">
        <v>26</v>
      </c>
      <c r="I240" t="s">
        <v>83</v>
      </c>
      <c r="J240" t="s">
        <v>28</v>
      </c>
      <c r="K240" s="4">
        <v>58302</v>
      </c>
      <c r="L240" t="s">
        <v>33</v>
      </c>
      <c r="M240" s="2">
        <v>0.3</v>
      </c>
      <c r="N240" s="2">
        <v>0.88</v>
      </c>
      <c r="O240" s="2">
        <v>2381.36</v>
      </c>
      <c r="P240" s="4">
        <v>0</v>
      </c>
      <c r="Q240" s="2">
        <v>8.2079148049853856</v>
      </c>
      <c r="R240" s="2">
        <f>Table1[[#This Row],[Annual Income]]/12</f>
        <v>4858.5</v>
      </c>
      <c r="S240" s="2">
        <f t="shared" si="9"/>
        <v>542.94444444444446</v>
      </c>
      <c r="T240" s="2">
        <f>Table1[[#This Row],[Monthly Debt Payment]]/Table1[[#This Row],[monthy Income]]</f>
        <v>0.1117514550672933</v>
      </c>
      <c r="U240" s="4">
        <f t="shared" ca="1" si="10"/>
        <v>38</v>
      </c>
      <c r="V240" s="2">
        <f t="shared" si="11"/>
        <v>-19.599999999998545</v>
      </c>
    </row>
    <row r="241" spans="1:22" x14ac:dyDescent="0.3">
      <c r="A241" t="s">
        <v>523</v>
      </c>
      <c r="B241" s="1">
        <v>45269</v>
      </c>
      <c r="C241" t="s">
        <v>524</v>
      </c>
      <c r="D241" t="s">
        <v>40</v>
      </c>
      <c r="E241" s="4">
        <v>20129</v>
      </c>
      <c r="F241" s="3">
        <v>16</v>
      </c>
      <c r="G241" s="4">
        <v>60</v>
      </c>
      <c r="H241" t="s">
        <v>26</v>
      </c>
      <c r="I241" t="s">
        <v>72</v>
      </c>
      <c r="J241" t="s">
        <v>47</v>
      </c>
      <c r="K241" s="4">
        <v>90815</v>
      </c>
      <c r="L241" t="s">
        <v>33</v>
      </c>
      <c r="M241" s="2">
        <v>0.12</v>
      </c>
      <c r="N241" s="2">
        <v>0.89</v>
      </c>
      <c r="O241" s="2">
        <v>2865.01</v>
      </c>
      <c r="P241" s="4">
        <v>0</v>
      </c>
      <c r="Q241" s="2">
        <v>7.0258044474539352</v>
      </c>
      <c r="R241" s="2">
        <f>Table1[[#This Row],[Annual Income]]/12</f>
        <v>7567.916666666667</v>
      </c>
      <c r="S241" s="2">
        <f t="shared" si="9"/>
        <v>335.48333333333335</v>
      </c>
      <c r="T241" s="2">
        <f>Table1[[#This Row],[Monthly Debt Payment]]/Table1[[#This Row],[monthy Income]]</f>
        <v>4.4329681220062762E-2</v>
      </c>
      <c r="U241" s="4">
        <f t="shared" ca="1" si="10"/>
        <v>21</v>
      </c>
      <c r="V241" s="2">
        <f t="shared" si="11"/>
        <v>-16</v>
      </c>
    </row>
    <row r="242" spans="1:22" x14ac:dyDescent="0.3">
      <c r="A242" t="s">
        <v>525</v>
      </c>
      <c r="B242" s="1">
        <v>44213</v>
      </c>
      <c r="C242" t="s">
        <v>526</v>
      </c>
      <c r="D242" t="s">
        <v>40</v>
      </c>
      <c r="E242" s="4">
        <v>2591</v>
      </c>
      <c r="F242" s="3">
        <v>7.6</v>
      </c>
      <c r="G242" s="4">
        <v>36</v>
      </c>
      <c r="H242" t="s">
        <v>19</v>
      </c>
      <c r="I242" t="s">
        <v>20</v>
      </c>
      <c r="J242" t="s">
        <v>28</v>
      </c>
      <c r="K242" s="4">
        <v>114748</v>
      </c>
      <c r="L242" t="s">
        <v>33</v>
      </c>
      <c r="M242" s="2">
        <v>0.22</v>
      </c>
      <c r="N242" s="2">
        <v>0.64</v>
      </c>
      <c r="O242" s="2">
        <v>2787.92</v>
      </c>
      <c r="P242" s="4">
        <v>0</v>
      </c>
      <c r="Q242" s="2">
        <v>0.92936669631840219</v>
      </c>
      <c r="R242" s="2">
        <f>Table1[[#This Row],[Annual Income]]/12</f>
        <v>9562.3333333333339</v>
      </c>
      <c r="S242" s="2">
        <f t="shared" si="9"/>
        <v>71.972222222222229</v>
      </c>
      <c r="T242" s="2">
        <f>Table1[[#This Row],[Monthly Debt Payment]]/Table1[[#This Row],[monthy Income]]</f>
        <v>7.5266380822904683E-3</v>
      </c>
      <c r="U242" s="4">
        <f t="shared" ca="1" si="10"/>
        <v>55</v>
      </c>
      <c r="V242" s="2">
        <f t="shared" si="11"/>
        <v>-7.5999999999999091</v>
      </c>
    </row>
    <row r="243" spans="1:22" x14ac:dyDescent="0.3">
      <c r="A243" t="s">
        <v>527</v>
      </c>
      <c r="B243" s="1">
        <v>44354</v>
      </c>
      <c r="C243" t="s">
        <v>528</v>
      </c>
      <c r="D243" t="s">
        <v>56</v>
      </c>
      <c r="E243" s="4">
        <v>12303</v>
      </c>
      <c r="F243" s="3">
        <v>22.6</v>
      </c>
      <c r="G243" s="4">
        <v>60</v>
      </c>
      <c r="H243" t="s">
        <v>19</v>
      </c>
      <c r="I243" t="s">
        <v>72</v>
      </c>
      <c r="J243" t="s">
        <v>37</v>
      </c>
      <c r="K243" s="4">
        <v>93344</v>
      </c>
      <c r="L243" t="s">
        <v>22</v>
      </c>
      <c r="M243" s="2">
        <v>0.14000000000000001</v>
      </c>
      <c r="N243" s="2">
        <v>0.88</v>
      </c>
      <c r="O243" s="2">
        <v>15083.48</v>
      </c>
      <c r="P243" s="4">
        <v>0</v>
      </c>
      <c r="Q243" s="2">
        <v>0.81566057700212424</v>
      </c>
      <c r="R243" s="2">
        <f>Table1[[#This Row],[Annual Income]]/12</f>
        <v>7778.666666666667</v>
      </c>
      <c r="S243" s="2">
        <f t="shared" si="9"/>
        <v>205.05</v>
      </c>
      <c r="T243" s="2">
        <f>Table1[[#This Row],[Monthly Debt Payment]]/Table1[[#This Row],[monthy Income]]</f>
        <v>2.6360558793280767E-2</v>
      </c>
      <c r="U243" s="4">
        <f t="shared" ca="1" si="10"/>
        <v>51</v>
      </c>
      <c r="V243" s="2">
        <f t="shared" si="11"/>
        <v>-22.600000000000364</v>
      </c>
    </row>
    <row r="244" spans="1:22" x14ac:dyDescent="0.3">
      <c r="A244" t="s">
        <v>529</v>
      </c>
      <c r="B244" s="1">
        <v>44673</v>
      </c>
      <c r="C244" t="s">
        <v>530</v>
      </c>
      <c r="D244" t="s">
        <v>75</v>
      </c>
      <c r="E244" s="4">
        <v>31561</v>
      </c>
      <c r="F244" s="3">
        <v>12.9</v>
      </c>
      <c r="G244" s="4">
        <v>36</v>
      </c>
      <c r="H244" t="s">
        <v>26</v>
      </c>
      <c r="I244" t="s">
        <v>57</v>
      </c>
      <c r="J244" t="s">
        <v>37</v>
      </c>
      <c r="K244" s="4">
        <v>65618</v>
      </c>
      <c r="L244" t="s">
        <v>33</v>
      </c>
      <c r="M244" s="2">
        <v>0.49</v>
      </c>
      <c r="N244" s="2">
        <v>0.52</v>
      </c>
      <c r="O244" s="2">
        <v>12777.42</v>
      </c>
      <c r="P244" s="4">
        <v>0</v>
      </c>
      <c r="Q244" s="2">
        <v>2.4700604660408754</v>
      </c>
      <c r="R244" s="2">
        <f>Table1[[#This Row],[Annual Income]]/12</f>
        <v>5468.166666666667</v>
      </c>
      <c r="S244" s="2">
        <f t="shared" si="9"/>
        <v>876.69444444444446</v>
      </c>
      <c r="T244" s="2">
        <f>Table1[[#This Row],[Monthly Debt Payment]]/Table1[[#This Row],[monthy Income]]</f>
        <v>0.16032694281040771</v>
      </c>
      <c r="U244" s="4">
        <f t="shared" ca="1" si="10"/>
        <v>40</v>
      </c>
      <c r="V244" s="2">
        <f t="shared" si="11"/>
        <v>-12.900000000001455</v>
      </c>
    </row>
    <row r="245" spans="1:22" x14ac:dyDescent="0.3">
      <c r="A245" t="s">
        <v>531</v>
      </c>
      <c r="B245" s="1">
        <v>45266</v>
      </c>
      <c r="C245" t="s">
        <v>532</v>
      </c>
      <c r="D245" t="s">
        <v>25</v>
      </c>
      <c r="E245" s="4">
        <v>7183</v>
      </c>
      <c r="F245" s="3">
        <v>21.6</v>
      </c>
      <c r="G245" s="4">
        <v>36</v>
      </c>
      <c r="H245" t="s">
        <v>314</v>
      </c>
      <c r="I245" t="s">
        <v>27</v>
      </c>
      <c r="J245" t="s">
        <v>32</v>
      </c>
      <c r="K245" s="4">
        <v>141603</v>
      </c>
      <c r="L245" t="s">
        <v>22</v>
      </c>
      <c r="M245" s="2">
        <v>0.15</v>
      </c>
      <c r="N245" s="2">
        <v>0.52</v>
      </c>
      <c r="O245" s="2">
        <v>0</v>
      </c>
      <c r="P245" s="4">
        <v>0</v>
      </c>
      <c r="Q245" s="2">
        <v>0</v>
      </c>
      <c r="R245" s="2">
        <f>Table1[[#This Row],[Annual Income]]/12</f>
        <v>11800.25</v>
      </c>
      <c r="S245" s="2">
        <f t="shared" si="9"/>
        <v>199.52777777777777</v>
      </c>
      <c r="T245" s="2">
        <f>Table1[[#This Row],[Monthly Debt Payment]]/Table1[[#This Row],[monthy Income]]</f>
        <v>1.6908775473212668E-2</v>
      </c>
      <c r="U245" s="4">
        <f t="shared" ca="1" si="10"/>
        <v>21</v>
      </c>
      <c r="V245" s="2">
        <f t="shared" si="11"/>
        <v>-21.600000000000364</v>
      </c>
    </row>
    <row r="246" spans="1:22" x14ac:dyDescent="0.3">
      <c r="A246" t="s">
        <v>533</v>
      </c>
      <c r="B246" s="1">
        <v>44714</v>
      </c>
      <c r="C246" t="s">
        <v>534</v>
      </c>
      <c r="D246" t="s">
        <v>18</v>
      </c>
      <c r="E246" s="4">
        <v>27572</v>
      </c>
      <c r="F246" s="3">
        <v>20.8</v>
      </c>
      <c r="G246" s="4">
        <v>36</v>
      </c>
      <c r="H246" t="s">
        <v>26</v>
      </c>
      <c r="I246" t="s">
        <v>36</v>
      </c>
      <c r="J246" t="s">
        <v>21</v>
      </c>
      <c r="K246" s="4">
        <v>106234</v>
      </c>
      <c r="L246" t="s">
        <v>29</v>
      </c>
      <c r="M246" s="2">
        <v>0.16</v>
      </c>
      <c r="N246" s="2">
        <v>0.78</v>
      </c>
      <c r="O246" s="2">
        <v>3453.07</v>
      </c>
      <c r="P246" s="4">
        <v>0</v>
      </c>
      <c r="Q246" s="2">
        <v>7.9847787620870703</v>
      </c>
      <c r="R246" s="2">
        <f>Table1[[#This Row],[Annual Income]]/12</f>
        <v>8852.8333333333339</v>
      </c>
      <c r="S246" s="2">
        <f t="shared" si="9"/>
        <v>765.88888888888891</v>
      </c>
      <c r="T246" s="2">
        <f>Table1[[#This Row],[Monthly Debt Payment]]/Table1[[#This Row],[monthy Income]]</f>
        <v>8.6513420060118848E-2</v>
      </c>
      <c r="U246" s="4">
        <f t="shared" ca="1" si="10"/>
        <v>39</v>
      </c>
      <c r="V246" s="2">
        <f t="shared" si="11"/>
        <v>-20.799999999999272</v>
      </c>
    </row>
    <row r="247" spans="1:22" x14ac:dyDescent="0.3">
      <c r="A247" t="s">
        <v>535</v>
      </c>
      <c r="B247" s="1">
        <v>44295</v>
      </c>
      <c r="C247" t="s">
        <v>536</v>
      </c>
      <c r="D247" t="s">
        <v>50</v>
      </c>
      <c r="E247" s="4">
        <v>35080</v>
      </c>
      <c r="F247" s="3">
        <v>17.5</v>
      </c>
      <c r="G247" s="4">
        <v>36</v>
      </c>
      <c r="H247" t="s">
        <v>19</v>
      </c>
      <c r="I247" t="s">
        <v>57</v>
      </c>
      <c r="J247" t="s">
        <v>21</v>
      </c>
      <c r="K247" s="4">
        <v>91114</v>
      </c>
      <c r="L247" t="s">
        <v>33</v>
      </c>
      <c r="M247" s="2">
        <v>0.46</v>
      </c>
      <c r="N247" s="2">
        <v>0.53</v>
      </c>
      <c r="O247" s="2">
        <v>41219</v>
      </c>
      <c r="P247" s="4">
        <v>0</v>
      </c>
      <c r="Q247" s="2">
        <v>0.85106382978723405</v>
      </c>
      <c r="R247" s="2">
        <f>Table1[[#This Row],[Annual Income]]/12</f>
        <v>7592.833333333333</v>
      </c>
      <c r="S247" s="2">
        <f t="shared" si="9"/>
        <v>974.44444444444446</v>
      </c>
      <c r="T247" s="2">
        <f>Table1[[#This Row],[Monthly Debt Payment]]/Table1[[#This Row],[monthy Income]]</f>
        <v>0.12833739418018453</v>
      </c>
      <c r="U247" s="4">
        <f t="shared" ca="1" si="10"/>
        <v>53</v>
      </c>
      <c r="V247" s="2">
        <f t="shared" si="11"/>
        <v>-17.5</v>
      </c>
    </row>
    <row r="248" spans="1:22" x14ac:dyDescent="0.3">
      <c r="A248" t="s">
        <v>537</v>
      </c>
      <c r="B248" s="1">
        <v>45257</v>
      </c>
      <c r="C248" t="s">
        <v>538</v>
      </c>
      <c r="D248" t="s">
        <v>25</v>
      </c>
      <c r="E248" s="4">
        <v>21695</v>
      </c>
      <c r="F248" s="3">
        <v>14.9</v>
      </c>
      <c r="G248" s="4">
        <v>60</v>
      </c>
      <c r="H248" t="s">
        <v>19</v>
      </c>
      <c r="I248" t="s">
        <v>57</v>
      </c>
      <c r="J248" t="s">
        <v>28</v>
      </c>
      <c r="K248" s="4">
        <v>147652</v>
      </c>
      <c r="L248" t="s">
        <v>33</v>
      </c>
      <c r="M248" s="2">
        <v>0.48</v>
      </c>
      <c r="N248" s="2">
        <v>0.65</v>
      </c>
      <c r="O248" s="2">
        <v>24927.56</v>
      </c>
      <c r="P248" s="4">
        <v>0</v>
      </c>
      <c r="Q248" s="2">
        <v>0.8703218445768458</v>
      </c>
      <c r="R248" s="2">
        <f>Table1[[#This Row],[Annual Income]]/12</f>
        <v>12304.333333333334</v>
      </c>
      <c r="S248" s="2">
        <f t="shared" si="9"/>
        <v>361.58333333333331</v>
      </c>
      <c r="T248" s="2">
        <f>Table1[[#This Row],[Monthly Debt Payment]]/Table1[[#This Row],[monthy Income]]</f>
        <v>2.938666594424728E-2</v>
      </c>
      <c r="U248" s="4">
        <f t="shared" ca="1" si="10"/>
        <v>21</v>
      </c>
      <c r="V248" s="2">
        <f t="shared" si="11"/>
        <v>-14.900000000001455</v>
      </c>
    </row>
    <row r="249" spans="1:22" x14ac:dyDescent="0.3">
      <c r="A249" t="s">
        <v>539</v>
      </c>
      <c r="B249" s="1">
        <v>44476</v>
      </c>
      <c r="C249" t="s">
        <v>540</v>
      </c>
      <c r="D249" t="s">
        <v>40</v>
      </c>
      <c r="E249" s="4">
        <v>8314</v>
      </c>
      <c r="F249" s="3">
        <v>24.6</v>
      </c>
      <c r="G249" s="4">
        <v>60</v>
      </c>
      <c r="H249" t="s">
        <v>80</v>
      </c>
      <c r="I249" t="s">
        <v>20</v>
      </c>
      <c r="J249" t="s">
        <v>21</v>
      </c>
      <c r="K249" s="4">
        <v>100130</v>
      </c>
      <c r="L249" t="s">
        <v>33</v>
      </c>
      <c r="M249" s="2">
        <v>0.41</v>
      </c>
      <c r="N249" s="2">
        <v>0.8</v>
      </c>
      <c r="O249" s="2">
        <v>902.38</v>
      </c>
      <c r="P249" s="4">
        <v>4096.3</v>
      </c>
      <c r="Q249" s="2">
        <v>9.2134134178505729</v>
      </c>
      <c r="R249" s="2">
        <f>Table1[[#This Row],[Annual Income]]/12</f>
        <v>8344.1666666666661</v>
      </c>
      <c r="S249" s="2">
        <f t="shared" si="9"/>
        <v>138.56666666666666</v>
      </c>
      <c r="T249" s="2">
        <f>Table1[[#This Row],[Monthly Debt Payment]]/Table1[[#This Row],[monthy Income]]</f>
        <v>1.6606411664835716E-2</v>
      </c>
      <c r="U249" s="4">
        <f t="shared" ca="1" si="10"/>
        <v>47</v>
      </c>
      <c r="V249" s="2">
        <f t="shared" si="11"/>
        <v>-24.600000000000364</v>
      </c>
    </row>
    <row r="250" spans="1:22" x14ac:dyDescent="0.3">
      <c r="A250" t="s">
        <v>541</v>
      </c>
      <c r="B250" s="1">
        <v>44693</v>
      </c>
      <c r="C250" t="s">
        <v>542</v>
      </c>
      <c r="D250" t="s">
        <v>56</v>
      </c>
      <c r="E250" s="4">
        <v>20623</v>
      </c>
      <c r="F250" s="3">
        <v>7.9</v>
      </c>
      <c r="G250" s="4">
        <v>60</v>
      </c>
      <c r="H250" t="s">
        <v>26</v>
      </c>
      <c r="I250" t="s">
        <v>72</v>
      </c>
      <c r="J250" t="s">
        <v>37</v>
      </c>
      <c r="K250" s="4">
        <v>55525</v>
      </c>
      <c r="L250" t="s">
        <v>22</v>
      </c>
      <c r="M250" s="2">
        <v>0.1</v>
      </c>
      <c r="N250" s="2">
        <v>0.65</v>
      </c>
      <c r="O250" s="2">
        <v>6871.78</v>
      </c>
      <c r="P250" s="4">
        <v>0</v>
      </c>
      <c r="Q250" s="2">
        <v>3.0011147039049564</v>
      </c>
      <c r="R250" s="2">
        <f>Table1[[#This Row],[Annual Income]]/12</f>
        <v>4627.083333333333</v>
      </c>
      <c r="S250" s="2">
        <f t="shared" si="9"/>
        <v>343.71666666666664</v>
      </c>
      <c r="T250" s="2">
        <f>Table1[[#This Row],[Monthly Debt Payment]]/Table1[[#This Row],[monthy Income]]</f>
        <v>7.4283656010805943E-2</v>
      </c>
      <c r="U250" s="4">
        <f t="shared" ca="1" si="10"/>
        <v>40</v>
      </c>
      <c r="V250" s="2">
        <f t="shared" si="11"/>
        <v>-7.9000000000014552</v>
      </c>
    </row>
    <row r="251" spans="1:22" x14ac:dyDescent="0.3">
      <c r="A251" t="s">
        <v>543</v>
      </c>
      <c r="B251" s="1">
        <v>44498</v>
      </c>
      <c r="C251" t="s">
        <v>544</v>
      </c>
      <c r="D251" t="s">
        <v>71</v>
      </c>
      <c r="E251" s="4">
        <v>3139</v>
      </c>
      <c r="F251" s="3">
        <v>19.5</v>
      </c>
      <c r="G251" s="4">
        <v>36</v>
      </c>
      <c r="H251" t="s">
        <v>19</v>
      </c>
      <c r="I251" t="s">
        <v>57</v>
      </c>
      <c r="J251" t="s">
        <v>47</v>
      </c>
      <c r="K251" s="4">
        <v>109818</v>
      </c>
      <c r="L251" t="s">
        <v>33</v>
      </c>
      <c r="M251" s="2">
        <v>0.1</v>
      </c>
      <c r="N251" s="2">
        <v>0.57999999999999996</v>
      </c>
      <c r="O251" s="2">
        <v>3751.1</v>
      </c>
      <c r="P251" s="4">
        <v>0</v>
      </c>
      <c r="Q251" s="2">
        <v>0.83682119911492636</v>
      </c>
      <c r="R251" s="2">
        <f>Table1[[#This Row],[Annual Income]]/12</f>
        <v>9151.5</v>
      </c>
      <c r="S251" s="2">
        <f t="shared" si="9"/>
        <v>87.194444444444443</v>
      </c>
      <c r="T251" s="2">
        <f>Table1[[#This Row],[Monthly Debt Payment]]/Table1[[#This Row],[monthy Income]]</f>
        <v>9.5278855318193124E-3</v>
      </c>
      <c r="U251" s="4">
        <f t="shared" ca="1" si="10"/>
        <v>46</v>
      </c>
      <c r="V251" s="2">
        <f t="shared" si="11"/>
        <v>-19.5</v>
      </c>
    </row>
    <row r="252" spans="1:22" x14ac:dyDescent="0.3">
      <c r="A252" t="s">
        <v>545</v>
      </c>
      <c r="B252" s="1">
        <v>44377</v>
      </c>
      <c r="C252" t="s">
        <v>546</v>
      </c>
      <c r="D252" t="s">
        <v>56</v>
      </c>
      <c r="E252" s="4">
        <v>32290</v>
      </c>
      <c r="F252" s="3">
        <v>8.8000000000000007</v>
      </c>
      <c r="G252" s="4">
        <v>36</v>
      </c>
      <c r="H252" t="s">
        <v>19</v>
      </c>
      <c r="I252" t="s">
        <v>57</v>
      </c>
      <c r="J252" t="s">
        <v>28</v>
      </c>
      <c r="K252" s="4">
        <v>144589</v>
      </c>
      <c r="L252" t="s">
        <v>33</v>
      </c>
      <c r="M252" s="2">
        <v>0.25</v>
      </c>
      <c r="N252" s="2">
        <v>0.63</v>
      </c>
      <c r="O252" s="2">
        <v>35131.519999999997</v>
      </c>
      <c r="P252" s="4">
        <v>0</v>
      </c>
      <c r="Q252" s="2">
        <v>0.91911764705882359</v>
      </c>
      <c r="R252" s="2">
        <f>Table1[[#This Row],[Annual Income]]/12</f>
        <v>12049.083333333334</v>
      </c>
      <c r="S252" s="2">
        <f t="shared" si="9"/>
        <v>896.94444444444446</v>
      </c>
      <c r="T252" s="2">
        <f>Table1[[#This Row],[Monthly Debt Payment]]/Table1[[#This Row],[monthy Income]]</f>
        <v>7.4440886466697553E-2</v>
      </c>
      <c r="U252" s="4">
        <f t="shared" ca="1" si="10"/>
        <v>50</v>
      </c>
      <c r="V252" s="2">
        <f t="shared" si="11"/>
        <v>-8.7999999999992724</v>
      </c>
    </row>
    <row r="253" spans="1:22" x14ac:dyDescent="0.3">
      <c r="A253" t="s">
        <v>547</v>
      </c>
      <c r="B253" s="1">
        <v>44803</v>
      </c>
      <c r="C253" t="s">
        <v>548</v>
      </c>
      <c r="D253" t="s">
        <v>53</v>
      </c>
      <c r="E253" s="4">
        <v>19088</v>
      </c>
      <c r="F253" s="3">
        <v>11.8</v>
      </c>
      <c r="G253" s="4">
        <v>60</v>
      </c>
      <c r="H253" t="s">
        <v>26</v>
      </c>
      <c r="I253" t="s">
        <v>20</v>
      </c>
      <c r="J253" t="s">
        <v>21</v>
      </c>
      <c r="K253" s="4">
        <v>44334</v>
      </c>
      <c r="L253" t="s">
        <v>29</v>
      </c>
      <c r="M253" s="2">
        <v>0.16</v>
      </c>
      <c r="N253" s="2">
        <v>0.71</v>
      </c>
      <c r="O253" s="2">
        <v>9337.7000000000007</v>
      </c>
      <c r="P253" s="4">
        <v>0</v>
      </c>
      <c r="Q253" s="2">
        <v>2.0441864699015815</v>
      </c>
      <c r="R253" s="2">
        <f>Table1[[#This Row],[Annual Income]]/12</f>
        <v>3694.5</v>
      </c>
      <c r="S253" s="2">
        <f t="shared" si="9"/>
        <v>318.13333333333333</v>
      </c>
      <c r="T253" s="2">
        <f>Table1[[#This Row],[Monthly Debt Payment]]/Table1[[#This Row],[monthy Income]]</f>
        <v>8.6109983308521668E-2</v>
      </c>
      <c r="U253" s="4">
        <f t="shared" ca="1" si="10"/>
        <v>36</v>
      </c>
      <c r="V253" s="2">
        <f t="shared" si="11"/>
        <v>-11.799999999999272</v>
      </c>
    </row>
    <row r="254" spans="1:22" x14ac:dyDescent="0.3">
      <c r="A254" t="s">
        <v>549</v>
      </c>
      <c r="B254" s="1">
        <v>44896</v>
      </c>
      <c r="C254" t="s">
        <v>550</v>
      </c>
      <c r="D254" t="s">
        <v>53</v>
      </c>
      <c r="E254" s="4">
        <v>34130</v>
      </c>
      <c r="F254" s="3">
        <v>11.2</v>
      </c>
      <c r="G254" s="4">
        <v>60</v>
      </c>
      <c r="H254" t="s">
        <v>19</v>
      </c>
      <c r="I254" t="s">
        <v>57</v>
      </c>
      <c r="J254" t="s">
        <v>37</v>
      </c>
      <c r="K254" s="4">
        <v>124715</v>
      </c>
      <c r="L254" t="s">
        <v>22</v>
      </c>
      <c r="M254" s="2">
        <v>0.11</v>
      </c>
      <c r="N254" s="2">
        <v>0.71</v>
      </c>
      <c r="O254" s="2">
        <v>37952.559999999998</v>
      </c>
      <c r="P254" s="4">
        <v>0</v>
      </c>
      <c r="Q254" s="2">
        <v>0.89928057553956842</v>
      </c>
      <c r="R254" s="2">
        <f>Table1[[#This Row],[Annual Income]]/12</f>
        <v>10392.916666666666</v>
      </c>
      <c r="S254" s="2">
        <f t="shared" si="9"/>
        <v>568.83333333333337</v>
      </c>
      <c r="T254" s="2">
        <f>Table1[[#This Row],[Monthly Debt Payment]]/Table1[[#This Row],[monthy Income]]</f>
        <v>5.4732790762939507E-2</v>
      </c>
      <c r="U254" s="4">
        <f t="shared" ca="1" si="10"/>
        <v>33</v>
      </c>
      <c r="V254" s="2">
        <f t="shared" si="11"/>
        <v>-11.19999999999709</v>
      </c>
    </row>
    <row r="255" spans="1:22" x14ac:dyDescent="0.3">
      <c r="A255" t="s">
        <v>551</v>
      </c>
      <c r="B255" s="1">
        <v>45189</v>
      </c>
      <c r="C255" t="s">
        <v>552</v>
      </c>
      <c r="D255" t="s">
        <v>25</v>
      </c>
      <c r="E255" s="4">
        <v>33088</v>
      </c>
      <c r="F255" s="3">
        <v>23.9</v>
      </c>
      <c r="G255" s="4">
        <v>36</v>
      </c>
      <c r="H255" t="s">
        <v>19</v>
      </c>
      <c r="I255" t="s">
        <v>41</v>
      </c>
      <c r="J255" t="s">
        <v>32</v>
      </c>
      <c r="K255" s="4">
        <v>92767</v>
      </c>
      <c r="L255" t="s">
        <v>22</v>
      </c>
      <c r="M255" s="2">
        <v>0.28999999999999998</v>
      </c>
      <c r="N255" s="2">
        <v>0.85</v>
      </c>
      <c r="O255" s="2">
        <v>40996.03</v>
      </c>
      <c r="P255" s="4">
        <v>0</v>
      </c>
      <c r="Q255" s="2">
        <v>0.80710254139242266</v>
      </c>
      <c r="R255" s="2">
        <f>Table1[[#This Row],[Annual Income]]/12</f>
        <v>7730.583333333333</v>
      </c>
      <c r="S255" s="2">
        <f t="shared" si="9"/>
        <v>919.11111111111109</v>
      </c>
      <c r="T255" s="2">
        <f>Table1[[#This Row],[Monthly Debt Payment]]/Table1[[#This Row],[monthy Income]]</f>
        <v>0.11889285342129564</v>
      </c>
      <c r="U255" s="4">
        <f t="shared" ca="1" si="10"/>
        <v>23</v>
      </c>
      <c r="V255" s="2">
        <f t="shared" si="11"/>
        <v>-23.900000000001455</v>
      </c>
    </row>
    <row r="256" spans="1:22" x14ac:dyDescent="0.3">
      <c r="A256" t="s">
        <v>553</v>
      </c>
      <c r="B256" s="1">
        <v>44387</v>
      </c>
      <c r="C256" t="s">
        <v>554</v>
      </c>
      <c r="D256" t="s">
        <v>64</v>
      </c>
      <c r="E256" s="4">
        <v>27292</v>
      </c>
      <c r="F256" s="3">
        <v>24.3</v>
      </c>
      <c r="G256" s="4">
        <v>36</v>
      </c>
      <c r="H256" t="s">
        <v>19</v>
      </c>
      <c r="I256" t="s">
        <v>57</v>
      </c>
      <c r="J256" t="s">
        <v>21</v>
      </c>
      <c r="K256" s="4">
        <v>36644</v>
      </c>
      <c r="L256" t="s">
        <v>29</v>
      </c>
      <c r="M256" s="2">
        <v>0.48</v>
      </c>
      <c r="N256" s="2">
        <v>0.84</v>
      </c>
      <c r="O256" s="2">
        <v>33923.96</v>
      </c>
      <c r="P256" s="4">
        <v>0</v>
      </c>
      <c r="Q256" s="2">
        <v>0.80450513442416516</v>
      </c>
      <c r="R256" s="2">
        <f>Table1[[#This Row],[Annual Income]]/12</f>
        <v>3053.6666666666665</v>
      </c>
      <c r="S256" s="2">
        <f t="shared" si="9"/>
        <v>758.11111111111109</v>
      </c>
      <c r="T256" s="2">
        <f>Table1[[#This Row],[Monthly Debt Payment]]/Table1[[#This Row],[monthy Income]]</f>
        <v>0.24826256231124696</v>
      </c>
      <c r="U256" s="4">
        <f t="shared" ca="1" si="10"/>
        <v>50</v>
      </c>
      <c r="V256" s="2">
        <f t="shared" si="11"/>
        <v>-24.299999999999272</v>
      </c>
    </row>
    <row r="257" spans="1:22" x14ac:dyDescent="0.3">
      <c r="A257" t="s">
        <v>555</v>
      </c>
      <c r="B257" s="1">
        <v>44449</v>
      </c>
      <c r="C257" t="s">
        <v>556</v>
      </c>
      <c r="D257" t="s">
        <v>53</v>
      </c>
      <c r="E257" s="4">
        <v>21670</v>
      </c>
      <c r="F257" s="3">
        <v>8.6999999999999993</v>
      </c>
      <c r="G257" s="4">
        <v>60</v>
      </c>
      <c r="H257" t="s">
        <v>19</v>
      </c>
      <c r="I257" t="s">
        <v>72</v>
      </c>
      <c r="J257" t="s">
        <v>47</v>
      </c>
      <c r="K257" s="4">
        <v>131154</v>
      </c>
      <c r="L257" t="s">
        <v>22</v>
      </c>
      <c r="M257" s="2">
        <v>0.23</v>
      </c>
      <c r="N257" s="2">
        <v>0.71</v>
      </c>
      <c r="O257" s="2">
        <v>23555.29</v>
      </c>
      <c r="P257" s="4">
        <v>0</v>
      </c>
      <c r="Q257" s="2">
        <v>0.91996320147194111</v>
      </c>
      <c r="R257" s="2">
        <f>Table1[[#This Row],[Annual Income]]/12</f>
        <v>10929.5</v>
      </c>
      <c r="S257" s="2">
        <f t="shared" si="9"/>
        <v>361.16666666666669</v>
      </c>
      <c r="T257" s="2">
        <f>Table1[[#This Row],[Monthly Debt Payment]]/Table1[[#This Row],[monthy Income]]</f>
        <v>3.3045122527715513E-2</v>
      </c>
      <c r="U257" s="4">
        <f t="shared" ca="1" si="10"/>
        <v>48</v>
      </c>
      <c r="V257" s="2">
        <f t="shared" si="11"/>
        <v>-8.7000000000007276</v>
      </c>
    </row>
    <row r="258" spans="1:22" x14ac:dyDescent="0.3">
      <c r="A258" t="s">
        <v>557</v>
      </c>
      <c r="B258" s="1">
        <v>45177</v>
      </c>
      <c r="C258" t="s">
        <v>558</v>
      </c>
      <c r="D258" t="s">
        <v>53</v>
      </c>
      <c r="E258" s="4">
        <v>4738</v>
      </c>
      <c r="F258" s="3">
        <v>5.4</v>
      </c>
      <c r="G258" s="4">
        <v>36</v>
      </c>
      <c r="H258" t="s">
        <v>19</v>
      </c>
      <c r="I258" t="s">
        <v>27</v>
      </c>
      <c r="J258" t="s">
        <v>47</v>
      </c>
      <c r="K258" s="4">
        <v>143237</v>
      </c>
      <c r="L258" t="s">
        <v>33</v>
      </c>
      <c r="M258" s="2">
        <v>0.36</v>
      </c>
      <c r="N258" s="2">
        <v>0.88</v>
      </c>
      <c r="O258" s="2">
        <v>4993.8500000000004</v>
      </c>
      <c r="P258" s="4">
        <v>0</v>
      </c>
      <c r="Q258" s="2">
        <v>0.94876698338956911</v>
      </c>
      <c r="R258" s="2">
        <f>Table1[[#This Row],[Annual Income]]/12</f>
        <v>11936.416666666666</v>
      </c>
      <c r="S258" s="2">
        <f t="shared" ref="S258:S321" si="12">E258/G258</f>
        <v>131.61111111111111</v>
      </c>
      <c r="T258" s="2">
        <f>Table1[[#This Row],[Monthly Debt Payment]]/Table1[[#This Row],[monthy Income]]</f>
        <v>1.1026015159025486E-2</v>
      </c>
      <c r="U258" s="4">
        <f t="shared" ref="U258:U321" ca="1" si="13">DATEDIF(B258, TODAY(), "m")</f>
        <v>24</v>
      </c>
      <c r="V258" s="2">
        <f t="shared" ref="V258:V321" si="14">(E258-F258)-E258</f>
        <v>-5.3999999999996362</v>
      </c>
    </row>
    <row r="259" spans="1:22" x14ac:dyDescent="0.3">
      <c r="A259" t="s">
        <v>559</v>
      </c>
      <c r="B259" s="1">
        <v>45124</v>
      </c>
      <c r="C259" t="s">
        <v>560</v>
      </c>
      <c r="D259" t="s">
        <v>75</v>
      </c>
      <c r="E259" s="4">
        <v>3469</v>
      </c>
      <c r="F259" s="3">
        <v>19.399999999999999</v>
      </c>
      <c r="G259" s="4">
        <v>36</v>
      </c>
      <c r="H259" t="s">
        <v>26</v>
      </c>
      <c r="I259" t="s">
        <v>27</v>
      </c>
      <c r="J259" t="s">
        <v>21</v>
      </c>
      <c r="K259" s="4">
        <v>62933</v>
      </c>
      <c r="L259" t="s">
        <v>33</v>
      </c>
      <c r="M259" s="2">
        <v>0.36</v>
      </c>
      <c r="N259" s="2">
        <v>0.55000000000000004</v>
      </c>
      <c r="O259" s="2">
        <v>690.49</v>
      </c>
      <c r="P259" s="4">
        <v>0</v>
      </c>
      <c r="Q259" s="2">
        <v>5.0239684861475187</v>
      </c>
      <c r="R259" s="2">
        <f>Table1[[#This Row],[Annual Income]]/12</f>
        <v>5244.416666666667</v>
      </c>
      <c r="S259" s="2">
        <f t="shared" si="12"/>
        <v>96.361111111111114</v>
      </c>
      <c r="T259" s="2">
        <f>Table1[[#This Row],[Monthly Debt Payment]]/Table1[[#This Row],[monthy Income]]</f>
        <v>1.8374037998082616E-2</v>
      </c>
      <c r="U259" s="4">
        <f t="shared" ca="1" si="13"/>
        <v>25</v>
      </c>
      <c r="V259" s="2">
        <f t="shared" si="14"/>
        <v>-19.400000000000091</v>
      </c>
    </row>
    <row r="260" spans="1:22" x14ac:dyDescent="0.3">
      <c r="A260" t="s">
        <v>561</v>
      </c>
      <c r="B260" s="1">
        <v>44324</v>
      </c>
      <c r="C260" t="s">
        <v>562</v>
      </c>
      <c r="D260" t="s">
        <v>71</v>
      </c>
      <c r="E260" s="4">
        <v>23534</v>
      </c>
      <c r="F260" s="3">
        <v>13.4</v>
      </c>
      <c r="G260" s="4">
        <v>60</v>
      </c>
      <c r="H260" t="s">
        <v>19</v>
      </c>
      <c r="I260" t="s">
        <v>57</v>
      </c>
      <c r="J260" t="s">
        <v>21</v>
      </c>
      <c r="K260" s="4">
        <v>73469</v>
      </c>
      <c r="L260" t="s">
        <v>29</v>
      </c>
      <c r="M260" s="2">
        <v>0.2</v>
      </c>
      <c r="N260" s="2">
        <v>0.61</v>
      </c>
      <c r="O260" s="2">
        <v>26687.56</v>
      </c>
      <c r="P260" s="4">
        <v>0</v>
      </c>
      <c r="Q260" s="2">
        <v>0.88183408299597266</v>
      </c>
      <c r="R260" s="2">
        <f>Table1[[#This Row],[Annual Income]]/12</f>
        <v>6122.416666666667</v>
      </c>
      <c r="S260" s="2">
        <f t="shared" si="12"/>
        <v>392.23333333333335</v>
      </c>
      <c r="T260" s="2">
        <f>Table1[[#This Row],[Monthly Debt Payment]]/Table1[[#This Row],[monthy Income]]</f>
        <v>6.4065115899222799E-2</v>
      </c>
      <c r="U260" s="4">
        <f t="shared" ca="1" si="13"/>
        <v>52</v>
      </c>
      <c r="V260" s="2">
        <f t="shared" si="14"/>
        <v>-13.400000000001455</v>
      </c>
    </row>
    <row r="261" spans="1:22" x14ac:dyDescent="0.3">
      <c r="A261" t="s">
        <v>563</v>
      </c>
      <c r="B261" s="1">
        <v>44214</v>
      </c>
      <c r="C261" t="s">
        <v>564</v>
      </c>
      <c r="D261" t="s">
        <v>75</v>
      </c>
      <c r="E261" s="4">
        <v>10017</v>
      </c>
      <c r="F261" s="3">
        <v>6.8</v>
      </c>
      <c r="G261" s="4">
        <v>36</v>
      </c>
      <c r="H261" t="s">
        <v>19</v>
      </c>
      <c r="I261" t="s">
        <v>72</v>
      </c>
      <c r="J261" t="s">
        <v>37</v>
      </c>
      <c r="K261" s="4">
        <v>63687</v>
      </c>
      <c r="L261" t="s">
        <v>22</v>
      </c>
      <c r="M261" s="2">
        <v>0.36</v>
      </c>
      <c r="N261" s="2">
        <v>0.87</v>
      </c>
      <c r="O261" s="2">
        <v>10698.16</v>
      </c>
      <c r="P261" s="4">
        <v>0</v>
      </c>
      <c r="Q261" s="2">
        <v>0.93632923792502643</v>
      </c>
      <c r="R261" s="2">
        <f>Table1[[#This Row],[Annual Income]]/12</f>
        <v>5307.25</v>
      </c>
      <c r="S261" s="2">
        <f t="shared" si="12"/>
        <v>278.25</v>
      </c>
      <c r="T261" s="2">
        <f>Table1[[#This Row],[Monthly Debt Payment]]/Table1[[#This Row],[monthy Income]]</f>
        <v>5.2428282066983842E-2</v>
      </c>
      <c r="U261" s="4">
        <f t="shared" ca="1" si="13"/>
        <v>55</v>
      </c>
      <c r="V261" s="2">
        <f t="shared" si="14"/>
        <v>-6.7999999999992724</v>
      </c>
    </row>
    <row r="262" spans="1:22" x14ac:dyDescent="0.3">
      <c r="A262" t="s">
        <v>565</v>
      </c>
      <c r="B262" s="1">
        <v>44762</v>
      </c>
      <c r="C262" t="s">
        <v>566</v>
      </c>
      <c r="D262" t="s">
        <v>71</v>
      </c>
      <c r="E262" s="4">
        <v>3808</v>
      </c>
      <c r="F262" s="3">
        <v>18.7</v>
      </c>
      <c r="G262" s="4">
        <v>60</v>
      </c>
      <c r="H262" t="s">
        <v>19</v>
      </c>
      <c r="I262" t="s">
        <v>83</v>
      </c>
      <c r="J262" t="s">
        <v>21</v>
      </c>
      <c r="K262" s="4">
        <v>136609</v>
      </c>
      <c r="L262" t="s">
        <v>22</v>
      </c>
      <c r="M262" s="2">
        <v>0.18</v>
      </c>
      <c r="N262" s="2">
        <v>0.67</v>
      </c>
      <c r="O262" s="2">
        <v>4520.1000000000004</v>
      </c>
      <c r="P262" s="4">
        <v>0</v>
      </c>
      <c r="Q262" s="2">
        <v>0.84245923762748609</v>
      </c>
      <c r="R262" s="2">
        <f>Table1[[#This Row],[Annual Income]]/12</f>
        <v>11384.083333333334</v>
      </c>
      <c r="S262" s="2">
        <f t="shared" si="12"/>
        <v>63.466666666666669</v>
      </c>
      <c r="T262" s="2">
        <f>Table1[[#This Row],[Monthly Debt Payment]]/Table1[[#This Row],[monthy Income]]</f>
        <v>5.5750353197812734E-3</v>
      </c>
      <c r="U262" s="4">
        <f t="shared" ca="1" si="13"/>
        <v>37</v>
      </c>
      <c r="V262" s="2">
        <f t="shared" si="14"/>
        <v>-18.699999999999818</v>
      </c>
    </row>
    <row r="263" spans="1:22" x14ac:dyDescent="0.3">
      <c r="A263" t="s">
        <v>567</v>
      </c>
      <c r="B263" s="1">
        <v>44766</v>
      </c>
      <c r="C263" t="s">
        <v>568</v>
      </c>
      <c r="D263" t="s">
        <v>46</v>
      </c>
      <c r="E263" s="4">
        <v>13713</v>
      </c>
      <c r="F263" s="3">
        <v>15.9</v>
      </c>
      <c r="G263" s="4">
        <v>36</v>
      </c>
      <c r="H263" t="s">
        <v>19</v>
      </c>
      <c r="I263" t="s">
        <v>20</v>
      </c>
      <c r="J263" t="s">
        <v>32</v>
      </c>
      <c r="K263" s="4">
        <v>82656</v>
      </c>
      <c r="L263" t="s">
        <v>22</v>
      </c>
      <c r="M263" s="2">
        <v>0.15</v>
      </c>
      <c r="N263" s="2">
        <v>0.94</v>
      </c>
      <c r="O263" s="2">
        <v>15893.37</v>
      </c>
      <c r="P263" s="4">
        <v>0</v>
      </c>
      <c r="Q263" s="2">
        <v>0.86281260676621752</v>
      </c>
      <c r="R263" s="2">
        <f>Table1[[#This Row],[Annual Income]]/12</f>
        <v>6888</v>
      </c>
      <c r="S263" s="2">
        <f t="shared" si="12"/>
        <v>380.91666666666669</v>
      </c>
      <c r="T263" s="2">
        <f>Table1[[#This Row],[Monthly Debt Payment]]/Table1[[#This Row],[monthy Income]]</f>
        <v>5.5301490514905155E-2</v>
      </c>
      <c r="U263" s="4">
        <f t="shared" ca="1" si="13"/>
        <v>37</v>
      </c>
      <c r="V263" s="2">
        <f t="shared" si="14"/>
        <v>-15.899999999999636</v>
      </c>
    </row>
    <row r="264" spans="1:22" x14ac:dyDescent="0.3">
      <c r="A264" t="s">
        <v>569</v>
      </c>
      <c r="B264" s="1">
        <v>44882</v>
      </c>
      <c r="C264" t="s">
        <v>570</v>
      </c>
      <c r="D264" t="s">
        <v>18</v>
      </c>
      <c r="E264" s="4">
        <v>3719</v>
      </c>
      <c r="F264" s="3">
        <v>24.6</v>
      </c>
      <c r="G264" s="4">
        <v>60</v>
      </c>
      <c r="H264" t="s">
        <v>19</v>
      </c>
      <c r="I264" t="s">
        <v>57</v>
      </c>
      <c r="J264" t="s">
        <v>37</v>
      </c>
      <c r="K264" s="4">
        <v>47375</v>
      </c>
      <c r="L264" t="s">
        <v>29</v>
      </c>
      <c r="M264" s="2">
        <v>0.38</v>
      </c>
      <c r="N264" s="2">
        <v>0.71</v>
      </c>
      <c r="O264" s="2">
        <v>4633.87</v>
      </c>
      <c r="P264" s="4">
        <v>0</v>
      </c>
      <c r="Q264" s="2">
        <v>0.80256891108296091</v>
      </c>
      <c r="R264" s="2">
        <f>Table1[[#This Row],[Annual Income]]/12</f>
        <v>3947.9166666666665</v>
      </c>
      <c r="S264" s="2">
        <f t="shared" si="12"/>
        <v>61.983333333333334</v>
      </c>
      <c r="T264" s="2">
        <f>Table1[[#This Row],[Monthly Debt Payment]]/Table1[[#This Row],[monthy Income]]</f>
        <v>1.5700263852242744E-2</v>
      </c>
      <c r="U264" s="4">
        <f t="shared" ca="1" si="13"/>
        <v>33</v>
      </c>
      <c r="V264" s="2">
        <f t="shared" si="14"/>
        <v>-24.599999999999909</v>
      </c>
    </row>
    <row r="265" spans="1:22" x14ac:dyDescent="0.3">
      <c r="A265" t="s">
        <v>571</v>
      </c>
      <c r="B265" s="1">
        <v>44822</v>
      </c>
      <c r="C265" t="s">
        <v>572</v>
      </c>
      <c r="D265" t="s">
        <v>50</v>
      </c>
      <c r="E265" s="4">
        <v>23890</v>
      </c>
      <c r="F265" s="3">
        <v>9.5</v>
      </c>
      <c r="G265" s="4">
        <v>36</v>
      </c>
      <c r="H265" t="s">
        <v>19</v>
      </c>
      <c r="I265" t="s">
        <v>20</v>
      </c>
      <c r="J265" t="s">
        <v>28</v>
      </c>
      <c r="K265" s="4">
        <v>144019</v>
      </c>
      <c r="L265" t="s">
        <v>33</v>
      </c>
      <c r="M265" s="2">
        <v>0.15</v>
      </c>
      <c r="N265" s="2">
        <v>0.86</v>
      </c>
      <c r="O265" s="2">
        <v>26159.55</v>
      </c>
      <c r="P265" s="4">
        <v>0</v>
      </c>
      <c r="Q265" s="2">
        <v>0.91324200913242015</v>
      </c>
      <c r="R265" s="2">
        <f>Table1[[#This Row],[Annual Income]]/12</f>
        <v>12001.583333333334</v>
      </c>
      <c r="S265" s="2">
        <f t="shared" si="12"/>
        <v>663.61111111111109</v>
      </c>
      <c r="T265" s="2">
        <f>Table1[[#This Row],[Monthly Debt Payment]]/Table1[[#This Row],[monthy Income]]</f>
        <v>5.5293630238602773E-2</v>
      </c>
      <c r="U265" s="4">
        <f t="shared" ca="1" si="13"/>
        <v>35</v>
      </c>
      <c r="V265" s="2">
        <f t="shared" si="14"/>
        <v>-9.5</v>
      </c>
    </row>
    <row r="266" spans="1:22" x14ac:dyDescent="0.3">
      <c r="A266" t="s">
        <v>573</v>
      </c>
      <c r="B266" s="1">
        <v>45050</v>
      </c>
      <c r="C266" t="s">
        <v>574</v>
      </c>
      <c r="D266" t="s">
        <v>53</v>
      </c>
      <c r="E266" s="4">
        <v>12700</v>
      </c>
      <c r="F266" s="3">
        <v>13.1</v>
      </c>
      <c r="G266" s="4">
        <v>60</v>
      </c>
      <c r="H266" t="s">
        <v>26</v>
      </c>
      <c r="I266" t="s">
        <v>57</v>
      </c>
      <c r="J266" t="s">
        <v>32</v>
      </c>
      <c r="K266" s="4">
        <v>95206</v>
      </c>
      <c r="L266" t="s">
        <v>29</v>
      </c>
      <c r="M266" s="2">
        <v>0.5</v>
      </c>
      <c r="N266" s="2">
        <v>0.68</v>
      </c>
      <c r="O266" s="2">
        <v>1313.12</v>
      </c>
      <c r="P266" s="4">
        <v>0</v>
      </c>
      <c r="Q266" s="2">
        <v>9.6716217862800065</v>
      </c>
      <c r="R266" s="2">
        <f>Table1[[#This Row],[Annual Income]]/12</f>
        <v>7933.833333333333</v>
      </c>
      <c r="S266" s="2">
        <f t="shared" si="12"/>
        <v>211.66666666666666</v>
      </c>
      <c r="T266" s="2">
        <f>Table1[[#This Row],[Monthly Debt Payment]]/Table1[[#This Row],[monthy Income]]</f>
        <v>2.6678990819906309E-2</v>
      </c>
      <c r="U266" s="4">
        <f t="shared" ca="1" si="13"/>
        <v>28</v>
      </c>
      <c r="V266" s="2">
        <f t="shared" si="14"/>
        <v>-13.100000000000364</v>
      </c>
    </row>
    <row r="267" spans="1:22" x14ac:dyDescent="0.3">
      <c r="A267" t="s">
        <v>575</v>
      </c>
      <c r="B267" s="1">
        <v>45158</v>
      </c>
      <c r="C267" t="s">
        <v>576</v>
      </c>
      <c r="D267" t="s">
        <v>50</v>
      </c>
      <c r="E267" s="4">
        <v>37509</v>
      </c>
      <c r="F267" s="3">
        <v>15.9</v>
      </c>
      <c r="G267" s="4">
        <v>60</v>
      </c>
      <c r="H267" t="s">
        <v>19</v>
      </c>
      <c r="I267" t="s">
        <v>57</v>
      </c>
      <c r="J267" t="s">
        <v>37</v>
      </c>
      <c r="K267" s="4">
        <v>126462</v>
      </c>
      <c r="L267" t="s">
        <v>33</v>
      </c>
      <c r="M267" s="2">
        <v>0.17</v>
      </c>
      <c r="N267" s="2">
        <v>0.69</v>
      </c>
      <c r="O267" s="2">
        <v>43472.93</v>
      </c>
      <c r="P267" s="4">
        <v>0</v>
      </c>
      <c r="Q267" s="2">
        <v>0.86281278947611761</v>
      </c>
      <c r="R267" s="2">
        <f>Table1[[#This Row],[Annual Income]]/12</f>
        <v>10538.5</v>
      </c>
      <c r="S267" s="2">
        <f t="shared" si="12"/>
        <v>625.15</v>
      </c>
      <c r="T267" s="2">
        <f>Table1[[#This Row],[Monthly Debt Payment]]/Table1[[#This Row],[monthy Income]]</f>
        <v>5.9320586421217437E-2</v>
      </c>
      <c r="U267" s="4">
        <f t="shared" ca="1" si="13"/>
        <v>24</v>
      </c>
      <c r="V267" s="2">
        <f t="shared" si="14"/>
        <v>-15.900000000001455</v>
      </c>
    </row>
    <row r="268" spans="1:22" x14ac:dyDescent="0.3">
      <c r="A268" t="s">
        <v>577</v>
      </c>
      <c r="B268" s="1">
        <v>44351</v>
      </c>
      <c r="C268" t="s">
        <v>578</v>
      </c>
      <c r="D268" t="s">
        <v>53</v>
      </c>
      <c r="E268" s="4">
        <v>37766</v>
      </c>
      <c r="F268" s="3">
        <v>20.8</v>
      </c>
      <c r="G268" s="4">
        <v>60</v>
      </c>
      <c r="H268" t="s">
        <v>19</v>
      </c>
      <c r="I268" t="s">
        <v>27</v>
      </c>
      <c r="J268" t="s">
        <v>37</v>
      </c>
      <c r="K268" s="4">
        <v>66607</v>
      </c>
      <c r="L268" t="s">
        <v>29</v>
      </c>
      <c r="M268" s="2">
        <v>0.34</v>
      </c>
      <c r="N268" s="2">
        <v>0.67</v>
      </c>
      <c r="O268" s="2">
        <v>45621.33</v>
      </c>
      <c r="P268" s="4">
        <v>0</v>
      </c>
      <c r="Q268" s="2">
        <v>0.82781453324574272</v>
      </c>
      <c r="R268" s="2">
        <f>Table1[[#This Row],[Annual Income]]/12</f>
        <v>5550.583333333333</v>
      </c>
      <c r="S268" s="2">
        <f t="shared" si="12"/>
        <v>629.43333333333328</v>
      </c>
      <c r="T268" s="2">
        <f>Table1[[#This Row],[Monthly Debt Payment]]/Table1[[#This Row],[monthy Income]]</f>
        <v>0.11339949254582851</v>
      </c>
      <c r="U268" s="4">
        <f t="shared" ca="1" si="13"/>
        <v>51</v>
      </c>
      <c r="V268" s="2">
        <f t="shared" si="14"/>
        <v>-20.80000000000291</v>
      </c>
    </row>
    <row r="269" spans="1:22" x14ac:dyDescent="0.3">
      <c r="A269" t="s">
        <v>579</v>
      </c>
      <c r="B269" s="1">
        <v>44686</v>
      </c>
      <c r="C269" t="s">
        <v>580</v>
      </c>
      <c r="D269" t="s">
        <v>75</v>
      </c>
      <c r="E269" s="4">
        <v>27705</v>
      </c>
      <c r="F269" s="3">
        <v>16</v>
      </c>
      <c r="G269" s="4">
        <v>60</v>
      </c>
      <c r="H269" t="s">
        <v>19</v>
      </c>
      <c r="I269" t="s">
        <v>20</v>
      </c>
      <c r="J269" t="s">
        <v>47</v>
      </c>
      <c r="K269" s="4">
        <v>113178</v>
      </c>
      <c r="L269" t="s">
        <v>33</v>
      </c>
      <c r="M269" s="2">
        <v>0.26</v>
      </c>
      <c r="N269" s="2">
        <v>0.82</v>
      </c>
      <c r="O269" s="2">
        <v>32137.8</v>
      </c>
      <c r="P269" s="4">
        <v>0</v>
      </c>
      <c r="Q269" s="2">
        <v>0.86206896551724144</v>
      </c>
      <c r="R269" s="2">
        <f>Table1[[#This Row],[Annual Income]]/12</f>
        <v>9431.5</v>
      </c>
      <c r="S269" s="2">
        <f t="shared" si="12"/>
        <v>461.75</v>
      </c>
      <c r="T269" s="2">
        <f>Table1[[#This Row],[Monthly Debt Payment]]/Table1[[#This Row],[monthy Income]]</f>
        <v>4.895827811058686E-2</v>
      </c>
      <c r="U269" s="4">
        <f t="shared" ca="1" si="13"/>
        <v>40</v>
      </c>
      <c r="V269" s="2">
        <f t="shared" si="14"/>
        <v>-16</v>
      </c>
    </row>
    <row r="270" spans="1:22" x14ac:dyDescent="0.3">
      <c r="A270" t="s">
        <v>581</v>
      </c>
      <c r="B270" s="1">
        <v>44981</v>
      </c>
      <c r="C270" t="s">
        <v>582</v>
      </c>
      <c r="D270" t="s">
        <v>18</v>
      </c>
      <c r="E270" s="4">
        <v>19787</v>
      </c>
      <c r="F270" s="3">
        <v>17.3</v>
      </c>
      <c r="G270" s="4">
        <v>36</v>
      </c>
      <c r="H270" t="s">
        <v>19</v>
      </c>
      <c r="I270" t="s">
        <v>72</v>
      </c>
      <c r="J270" t="s">
        <v>37</v>
      </c>
      <c r="K270" s="4">
        <v>53993</v>
      </c>
      <c r="L270" t="s">
        <v>22</v>
      </c>
      <c r="M270" s="2">
        <v>0.15</v>
      </c>
      <c r="N270" s="2">
        <v>0.75</v>
      </c>
      <c r="O270" s="2">
        <v>23210.15</v>
      </c>
      <c r="P270" s="4">
        <v>0</v>
      </c>
      <c r="Q270" s="2">
        <v>0.85251495574134584</v>
      </c>
      <c r="R270" s="2">
        <f>Table1[[#This Row],[Annual Income]]/12</f>
        <v>4499.416666666667</v>
      </c>
      <c r="S270" s="2">
        <f t="shared" si="12"/>
        <v>549.63888888888891</v>
      </c>
      <c r="T270" s="2">
        <f>Table1[[#This Row],[Monthly Debt Payment]]/Table1[[#This Row],[monthy Income]]</f>
        <v>0.12215781058038387</v>
      </c>
      <c r="U270" s="4">
        <f t="shared" ca="1" si="13"/>
        <v>30</v>
      </c>
      <c r="V270" s="2">
        <f t="shared" si="14"/>
        <v>-17.299999999999272</v>
      </c>
    </row>
    <row r="271" spans="1:22" x14ac:dyDescent="0.3">
      <c r="A271" t="s">
        <v>583</v>
      </c>
      <c r="B271" s="1">
        <v>44442</v>
      </c>
      <c r="C271" t="s">
        <v>584</v>
      </c>
      <c r="D271" t="s">
        <v>75</v>
      </c>
      <c r="E271" s="4">
        <v>27588</v>
      </c>
      <c r="F271" s="3">
        <v>9.5</v>
      </c>
      <c r="G271" s="4">
        <v>36</v>
      </c>
      <c r="H271" t="s">
        <v>80</v>
      </c>
      <c r="I271" t="s">
        <v>72</v>
      </c>
      <c r="J271" t="s">
        <v>32</v>
      </c>
      <c r="K271" s="4">
        <v>74386</v>
      </c>
      <c r="L271" t="s">
        <v>22</v>
      </c>
      <c r="M271" s="2">
        <v>0.11</v>
      </c>
      <c r="N271" s="2">
        <v>0.92</v>
      </c>
      <c r="O271" s="2">
        <v>7479.55</v>
      </c>
      <c r="P271" s="4">
        <v>6127.76</v>
      </c>
      <c r="Q271" s="2">
        <v>3.6884571932803443</v>
      </c>
      <c r="R271" s="2">
        <f>Table1[[#This Row],[Annual Income]]/12</f>
        <v>6198.833333333333</v>
      </c>
      <c r="S271" s="2">
        <f t="shared" si="12"/>
        <v>766.33333333333337</v>
      </c>
      <c r="T271" s="2">
        <f>Table1[[#This Row],[Monthly Debt Payment]]/Table1[[#This Row],[monthy Income]]</f>
        <v>0.12362541338423898</v>
      </c>
      <c r="U271" s="4">
        <f t="shared" ca="1" si="13"/>
        <v>48</v>
      </c>
      <c r="V271" s="2">
        <f t="shared" si="14"/>
        <v>-9.5</v>
      </c>
    </row>
    <row r="272" spans="1:22" x14ac:dyDescent="0.3">
      <c r="A272" t="s">
        <v>585</v>
      </c>
      <c r="B272" s="1">
        <v>45259</v>
      </c>
      <c r="C272" t="s">
        <v>586</v>
      </c>
      <c r="D272" t="s">
        <v>75</v>
      </c>
      <c r="E272" s="4">
        <v>27123</v>
      </c>
      <c r="F272" s="3">
        <v>21.9</v>
      </c>
      <c r="G272" s="4">
        <v>60</v>
      </c>
      <c r="H272" t="s">
        <v>19</v>
      </c>
      <c r="I272" t="s">
        <v>72</v>
      </c>
      <c r="J272" t="s">
        <v>21</v>
      </c>
      <c r="K272" s="4">
        <v>76287</v>
      </c>
      <c r="L272" t="s">
        <v>22</v>
      </c>
      <c r="M272" s="2">
        <v>0.35</v>
      </c>
      <c r="N272" s="2">
        <v>0.61</v>
      </c>
      <c r="O272" s="2">
        <v>33062.94</v>
      </c>
      <c r="P272" s="4">
        <v>0</v>
      </c>
      <c r="Q272" s="2">
        <v>0.82034447027396828</v>
      </c>
      <c r="R272" s="2">
        <f>Table1[[#This Row],[Annual Income]]/12</f>
        <v>6357.25</v>
      </c>
      <c r="S272" s="2">
        <f t="shared" si="12"/>
        <v>452.05</v>
      </c>
      <c r="T272" s="2">
        <f>Table1[[#This Row],[Monthly Debt Payment]]/Table1[[#This Row],[monthy Income]]</f>
        <v>7.1107790318140712E-2</v>
      </c>
      <c r="U272" s="4">
        <f t="shared" ca="1" si="13"/>
        <v>21</v>
      </c>
      <c r="V272" s="2">
        <f t="shared" si="14"/>
        <v>-21.900000000001455</v>
      </c>
    </row>
    <row r="273" spans="1:22" x14ac:dyDescent="0.3">
      <c r="A273" t="s">
        <v>587</v>
      </c>
      <c r="B273" s="1">
        <v>44955</v>
      </c>
      <c r="C273" t="s">
        <v>588</v>
      </c>
      <c r="D273" t="s">
        <v>71</v>
      </c>
      <c r="E273" s="4">
        <v>34062</v>
      </c>
      <c r="F273" s="3">
        <v>13.6</v>
      </c>
      <c r="G273" s="4">
        <v>36</v>
      </c>
      <c r="H273" t="s">
        <v>80</v>
      </c>
      <c r="I273" t="s">
        <v>27</v>
      </c>
      <c r="J273" t="s">
        <v>32</v>
      </c>
      <c r="K273" s="4">
        <v>116724</v>
      </c>
      <c r="L273" t="s">
        <v>29</v>
      </c>
      <c r="M273" s="2">
        <v>0.42</v>
      </c>
      <c r="N273" s="2">
        <v>0.55000000000000004</v>
      </c>
      <c r="O273" s="2">
        <v>12667.87</v>
      </c>
      <c r="P273" s="4">
        <v>12334.49</v>
      </c>
      <c r="Q273" s="2">
        <v>2.6888498224247641</v>
      </c>
      <c r="R273" s="2">
        <f>Table1[[#This Row],[Annual Income]]/12</f>
        <v>9727</v>
      </c>
      <c r="S273" s="2">
        <f t="shared" si="12"/>
        <v>946.16666666666663</v>
      </c>
      <c r="T273" s="2">
        <f>Table1[[#This Row],[Monthly Debt Payment]]/Table1[[#This Row],[monthy Income]]</f>
        <v>9.7272197662862811E-2</v>
      </c>
      <c r="U273" s="4">
        <f t="shared" ca="1" si="13"/>
        <v>31</v>
      </c>
      <c r="V273" s="2">
        <f t="shared" si="14"/>
        <v>-13.599999999998545</v>
      </c>
    </row>
    <row r="274" spans="1:22" x14ac:dyDescent="0.3">
      <c r="A274" t="s">
        <v>589</v>
      </c>
      <c r="B274" s="1">
        <v>44734</v>
      </c>
      <c r="C274" t="s">
        <v>590</v>
      </c>
      <c r="D274" t="s">
        <v>64</v>
      </c>
      <c r="E274" s="4">
        <v>11177</v>
      </c>
      <c r="F274" s="3">
        <v>7.8</v>
      </c>
      <c r="G274" s="4">
        <v>36</v>
      </c>
      <c r="H274" t="s">
        <v>19</v>
      </c>
      <c r="I274" t="s">
        <v>57</v>
      </c>
      <c r="J274" t="s">
        <v>28</v>
      </c>
      <c r="K274" s="4">
        <v>128132</v>
      </c>
      <c r="L274" t="s">
        <v>29</v>
      </c>
      <c r="M274" s="2">
        <v>0.44</v>
      </c>
      <c r="N274" s="2">
        <v>0.68</v>
      </c>
      <c r="O274" s="2">
        <v>12048.81</v>
      </c>
      <c r="P274" s="4">
        <v>0</v>
      </c>
      <c r="Q274" s="2">
        <v>0.92764347682468229</v>
      </c>
      <c r="R274" s="2">
        <f>Table1[[#This Row],[Annual Income]]/12</f>
        <v>10677.666666666666</v>
      </c>
      <c r="S274" s="2">
        <f t="shared" si="12"/>
        <v>310.47222222222223</v>
      </c>
      <c r="T274" s="2">
        <f>Table1[[#This Row],[Monthly Debt Payment]]/Table1[[#This Row],[monthy Income]]</f>
        <v>2.9076785398391244E-2</v>
      </c>
      <c r="U274" s="4">
        <f t="shared" ca="1" si="13"/>
        <v>38</v>
      </c>
      <c r="V274" s="2">
        <f t="shared" si="14"/>
        <v>-7.7999999999992724</v>
      </c>
    </row>
    <row r="275" spans="1:22" x14ac:dyDescent="0.3">
      <c r="A275" t="s">
        <v>591</v>
      </c>
      <c r="B275" s="1">
        <v>45117</v>
      </c>
      <c r="C275" t="s">
        <v>592</v>
      </c>
      <c r="D275" t="s">
        <v>56</v>
      </c>
      <c r="E275" s="4">
        <v>22727</v>
      </c>
      <c r="F275" s="3">
        <v>18.3</v>
      </c>
      <c r="G275" s="4">
        <v>36</v>
      </c>
      <c r="H275" t="s">
        <v>26</v>
      </c>
      <c r="I275" t="s">
        <v>36</v>
      </c>
      <c r="J275" t="s">
        <v>37</v>
      </c>
      <c r="K275" s="4">
        <v>123308</v>
      </c>
      <c r="L275" t="s">
        <v>29</v>
      </c>
      <c r="M275" s="2">
        <v>0.28999999999999998</v>
      </c>
      <c r="N275" s="2">
        <v>0.78</v>
      </c>
      <c r="O275" s="2">
        <v>9155.07</v>
      </c>
      <c r="P275" s="4">
        <v>0</v>
      </c>
      <c r="Q275" s="2">
        <v>2.4824496153497462</v>
      </c>
      <c r="R275" s="2">
        <f>Table1[[#This Row],[Annual Income]]/12</f>
        <v>10275.666666666666</v>
      </c>
      <c r="S275" s="2">
        <f t="shared" si="12"/>
        <v>631.30555555555554</v>
      </c>
      <c r="T275" s="2">
        <f>Table1[[#This Row],[Monthly Debt Payment]]/Table1[[#This Row],[monthy Income]]</f>
        <v>6.1436943804673398E-2</v>
      </c>
      <c r="U275" s="4">
        <f t="shared" ca="1" si="13"/>
        <v>26</v>
      </c>
      <c r="V275" s="2">
        <f t="shared" si="14"/>
        <v>-18.299999999999272</v>
      </c>
    </row>
    <row r="276" spans="1:22" x14ac:dyDescent="0.3">
      <c r="A276" t="s">
        <v>593</v>
      </c>
      <c r="B276" s="1">
        <v>44604</v>
      </c>
      <c r="C276" t="s">
        <v>594</v>
      </c>
      <c r="D276" t="s">
        <v>25</v>
      </c>
      <c r="E276" s="4">
        <v>31220</v>
      </c>
      <c r="F276" s="3">
        <v>9.3000000000000007</v>
      </c>
      <c r="G276" s="4">
        <v>36</v>
      </c>
      <c r="H276" t="s">
        <v>19</v>
      </c>
      <c r="I276" t="s">
        <v>72</v>
      </c>
      <c r="J276" t="s">
        <v>37</v>
      </c>
      <c r="K276" s="4">
        <v>126393</v>
      </c>
      <c r="L276" t="s">
        <v>22</v>
      </c>
      <c r="M276" s="2">
        <v>0.41</v>
      </c>
      <c r="N276" s="2">
        <v>0.89</v>
      </c>
      <c r="O276" s="2">
        <v>34123.46</v>
      </c>
      <c r="P276" s="4">
        <v>0</v>
      </c>
      <c r="Q276" s="2">
        <v>0.91491308325709064</v>
      </c>
      <c r="R276" s="2">
        <f>Table1[[#This Row],[Annual Income]]/12</f>
        <v>10532.75</v>
      </c>
      <c r="S276" s="2">
        <f t="shared" si="12"/>
        <v>867.22222222222217</v>
      </c>
      <c r="T276" s="2">
        <f>Table1[[#This Row],[Monthly Debt Payment]]/Table1[[#This Row],[monthy Income]]</f>
        <v>8.2335783363530146E-2</v>
      </c>
      <c r="U276" s="4">
        <f t="shared" ca="1" si="13"/>
        <v>43</v>
      </c>
      <c r="V276" s="2">
        <f t="shared" si="14"/>
        <v>-9.2999999999992724</v>
      </c>
    </row>
    <row r="277" spans="1:22" x14ac:dyDescent="0.3">
      <c r="A277" t="s">
        <v>595</v>
      </c>
      <c r="B277" s="1">
        <v>44721</v>
      </c>
      <c r="C277" t="s">
        <v>596</v>
      </c>
      <c r="D277" t="s">
        <v>50</v>
      </c>
      <c r="E277" s="4">
        <v>10882</v>
      </c>
      <c r="F277" s="3">
        <v>7</v>
      </c>
      <c r="G277" s="4">
        <v>36</v>
      </c>
      <c r="H277" t="s">
        <v>26</v>
      </c>
      <c r="I277" t="s">
        <v>72</v>
      </c>
      <c r="J277" t="s">
        <v>37</v>
      </c>
      <c r="K277" s="4">
        <v>106312</v>
      </c>
      <c r="L277" t="s">
        <v>33</v>
      </c>
      <c r="M277" s="2">
        <v>0.37</v>
      </c>
      <c r="N277" s="2">
        <v>0.66</v>
      </c>
      <c r="O277" s="2">
        <v>3592.5</v>
      </c>
      <c r="P277" s="4">
        <v>0</v>
      </c>
      <c r="Q277" s="2">
        <v>3.029088378566458</v>
      </c>
      <c r="R277" s="2">
        <f>Table1[[#This Row],[Annual Income]]/12</f>
        <v>8859.3333333333339</v>
      </c>
      <c r="S277" s="2">
        <f t="shared" si="12"/>
        <v>302.27777777777777</v>
      </c>
      <c r="T277" s="2">
        <f>Table1[[#This Row],[Monthly Debt Payment]]/Table1[[#This Row],[monthy Income]]</f>
        <v>3.4119697995836154E-2</v>
      </c>
      <c r="U277" s="4">
        <f t="shared" ca="1" si="13"/>
        <v>39</v>
      </c>
      <c r="V277" s="2">
        <f t="shared" si="14"/>
        <v>-7</v>
      </c>
    </row>
    <row r="278" spans="1:22" x14ac:dyDescent="0.3">
      <c r="A278" t="s">
        <v>597</v>
      </c>
      <c r="B278" s="1">
        <v>45024</v>
      </c>
      <c r="C278" t="s">
        <v>598</v>
      </c>
      <c r="D278" t="s">
        <v>46</v>
      </c>
      <c r="E278" s="4">
        <v>2136</v>
      </c>
      <c r="F278" s="3">
        <v>22.2</v>
      </c>
      <c r="G278" s="4">
        <v>60</v>
      </c>
      <c r="H278" t="s">
        <v>19</v>
      </c>
      <c r="I278" t="s">
        <v>83</v>
      </c>
      <c r="J278" t="s">
        <v>37</v>
      </c>
      <c r="K278" s="4">
        <v>128371</v>
      </c>
      <c r="L278" t="s">
        <v>22</v>
      </c>
      <c r="M278" s="2">
        <v>0.39</v>
      </c>
      <c r="N278" s="2">
        <v>0.79</v>
      </c>
      <c r="O278" s="2">
        <v>2610.19</v>
      </c>
      <c r="P278" s="4">
        <v>0</v>
      </c>
      <c r="Q278" s="2">
        <v>0.81833123259226337</v>
      </c>
      <c r="R278" s="2">
        <f>Table1[[#This Row],[Annual Income]]/12</f>
        <v>10697.583333333334</v>
      </c>
      <c r="S278" s="2">
        <f t="shared" si="12"/>
        <v>35.6</v>
      </c>
      <c r="T278" s="2">
        <f>Table1[[#This Row],[Monthly Debt Payment]]/Table1[[#This Row],[monthy Income]]</f>
        <v>3.3278544219488824E-3</v>
      </c>
      <c r="U278" s="4">
        <f t="shared" ca="1" si="13"/>
        <v>29</v>
      </c>
      <c r="V278" s="2">
        <f t="shared" si="14"/>
        <v>-22.199999999999818</v>
      </c>
    </row>
    <row r="279" spans="1:22" x14ac:dyDescent="0.3">
      <c r="A279" t="s">
        <v>599</v>
      </c>
      <c r="B279" s="1">
        <v>45099</v>
      </c>
      <c r="C279" t="s">
        <v>600</v>
      </c>
      <c r="D279" t="s">
        <v>53</v>
      </c>
      <c r="E279" s="4">
        <v>35832</v>
      </c>
      <c r="F279" s="3">
        <v>14.2</v>
      </c>
      <c r="G279" s="4">
        <v>60</v>
      </c>
      <c r="H279" t="s">
        <v>19</v>
      </c>
      <c r="I279" t="s">
        <v>57</v>
      </c>
      <c r="J279" t="s">
        <v>47</v>
      </c>
      <c r="K279" s="4">
        <v>105324</v>
      </c>
      <c r="L279" t="s">
        <v>22</v>
      </c>
      <c r="M279" s="2">
        <v>0.3</v>
      </c>
      <c r="N279" s="2">
        <v>0.66</v>
      </c>
      <c r="O279" s="2">
        <v>40920.14</v>
      </c>
      <c r="P279" s="4">
        <v>0</v>
      </c>
      <c r="Q279" s="2">
        <v>0.87565682815356938</v>
      </c>
      <c r="R279" s="2">
        <f>Table1[[#This Row],[Annual Income]]/12</f>
        <v>8777</v>
      </c>
      <c r="S279" s="2">
        <f t="shared" si="12"/>
        <v>597.20000000000005</v>
      </c>
      <c r="T279" s="2">
        <f>Table1[[#This Row],[Monthly Debt Payment]]/Table1[[#This Row],[monthy Income]]</f>
        <v>6.8041472029167147E-2</v>
      </c>
      <c r="U279" s="4">
        <f t="shared" ca="1" si="13"/>
        <v>26</v>
      </c>
      <c r="V279" s="2">
        <f t="shared" si="14"/>
        <v>-14.19999999999709</v>
      </c>
    </row>
    <row r="280" spans="1:22" x14ac:dyDescent="0.3">
      <c r="A280" t="s">
        <v>601</v>
      </c>
      <c r="B280" s="1">
        <v>44232</v>
      </c>
      <c r="C280" t="s">
        <v>602</v>
      </c>
      <c r="D280" t="s">
        <v>75</v>
      </c>
      <c r="E280" s="4">
        <v>32966</v>
      </c>
      <c r="F280" s="3">
        <v>20</v>
      </c>
      <c r="G280" s="4">
        <v>60</v>
      </c>
      <c r="H280" t="s">
        <v>26</v>
      </c>
      <c r="I280" t="s">
        <v>20</v>
      </c>
      <c r="J280" t="s">
        <v>47</v>
      </c>
      <c r="K280" s="4">
        <v>101196</v>
      </c>
      <c r="L280" t="s">
        <v>33</v>
      </c>
      <c r="M280" s="2">
        <v>0.35</v>
      </c>
      <c r="N280" s="2">
        <v>0.78</v>
      </c>
      <c r="O280" s="2">
        <v>6322.07</v>
      </c>
      <c r="P280" s="4">
        <v>0</v>
      </c>
      <c r="Q280" s="2">
        <v>5.2144313492258076</v>
      </c>
      <c r="R280" s="2">
        <f>Table1[[#This Row],[Annual Income]]/12</f>
        <v>8433</v>
      </c>
      <c r="S280" s="2">
        <f t="shared" si="12"/>
        <v>549.43333333333328</v>
      </c>
      <c r="T280" s="2">
        <f>Table1[[#This Row],[Monthly Debt Payment]]/Table1[[#This Row],[monthy Income]]</f>
        <v>6.5152772836871015E-2</v>
      </c>
      <c r="U280" s="4">
        <f t="shared" ca="1" si="13"/>
        <v>55</v>
      </c>
      <c r="V280" s="2">
        <f t="shared" si="14"/>
        <v>-20</v>
      </c>
    </row>
    <row r="281" spans="1:22" x14ac:dyDescent="0.3">
      <c r="A281" t="s">
        <v>603</v>
      </c>
      <c r="B281" s="1">
        <v>44881</v>
      </c>
      <c r="C281" t="s">
        <v>604</v>
      </c>
      <c r="D281" t="s">
        <v>64</v>
      </c>
      <c r="E281" s="4">
        <v>8009</v>
      </c>
      <c r="F281" s="3">
        <v>10.8</v>
      </c>
      <c r="G281" s="4">
        <v>60</v>
      </c>
      <c r="H281" t="s">
        <v>26</v>
      </c>
      <c r="I281" t="s">
        <v>27</v>
      </c>
      <c r="J281" t="s">
        <v>21</v>
      </c>
      <c r="K281" s="4">
        <v>100014</v>
      </c>
      <c r="L281" t="s">
        <v>33</v>
      </c>
      <c r="M281" s="2">
        <v>0.42</v>
      </c>
      <c r="N281" s="2">
        <v>0.9</v>
      </c>
      <c r="O281" s="2">
        <v>2353.41</v>
      </c>
      <c r="P281" s="4">
        <v>0</v>
      </c>
      <c r="Q281" s="2">
        <v>3.4031469229755973</v>
      </c>
      <c r="R281" s="2">
        <f>Table1[[#This Row],[Annual Income]]/12</f>
        <v>8334.5</v>
      </c>
      <c r="S281" s="2">
        <f t="shared" si="12"/>
        <v>133.48333333333332</v>
      </c>
      <c r="T281" s="2">
        <f>Table1[[#This Row],[Monthly Debt Payment]]/Table1[[#This Row],[monthy Income]]</f>
        <v>1.601575779390885E-2</v>
      </c>
      <c r="U281" s="4">
        <f t="shared" ca="1" si="13"/>
        <v>33</v>
      </c>
      <c r="V281" s="2">
        <f t="shared" si="14"/>
        <v>-10.800000000000182</v>
      </c>
    </row>
    <row r="282" spans="1:22" x14ac:dyDescent="0.3">
      <c r="A282" t="s">
        <v>605</v>
      </c>
      <c r="B282" s="1">
        <v>44216</v>
      </c>
      <c r="C282" t="s">
        <v>606</v>
      </c>
      <c r="D282" t="s">
        <v>75</v>
      </c>
      <c r="E282" s="4">
        <v>13987</v>
      </c>
      <c r="F282" s="3">
        <v>20.7</v>
      </c>
      <c r="G282" s="4">
        <v>36</v>
      </c>
      <c r="H282" t="s">
        <v>19</v>
      </c>
      <c r="I282" t="s">
        <v>72</v>
      </c>
      <c r="J282" t="s">
        <v>37</v>
      </c>
      <c r="K282" s="4">
        <v>38210</v>
      </c>
      <c r="L282" t="s">
        <v>33</v>
      </c>
      <c r="M282" s="2">
        <v>0.26</v>
      </c>
      <c r="N282" s="2">
        <v>0.6</v>
      </c>
      <c r="O282" s="2">
        <v>16882.310000000001</v>
      </c>
      <c r="P282" s="4">
        <v>0</v>
      </c>
      <c r="Q282" s="2">
        <v>0.8285003651751448</v>
      </c>
      <c r="R282" s="2">
        <f>Table1[[#This Row],[Annual Income]]/12</f>
        <v>3184.1666666666665</v>
      </c>
      <c r="S282" s="2">
        <f t="shared" si="12"/>
        <v>388.52777777777777</v>
      </c>
      <c r="T282" s="2">
        <f>Table1[[#This Row],[Monthly Debt Payment]]/Table1[[#This Row],[monthy Income]]</f>
        <v>0.12201866876035942</v>
      </c>
      <c r="U282" s="4">
        <f t="shared" ca="1" si="13"/>
        <v>55</v>
      </c>
      <c r="V282" s="2">
        <f t="shared" si="14"/>
        <v>-20.700000000000728</v>
      </c>
    </row>
    <row r="283" spans="1:22" x14ac:dyDescent="0.3">
      <c r="A283" t="s">
        <v>607</v>
      </c>
      <c r="B283" s="1">
        <v>44517</v>
      </c>
      <c r="C283" t="s">
        <v>608</v>
      </c>
      <c r="D283" t="s">
        <v>18</v>
      </c>
      <c r="E283" s="4">
        <v>38311</v>
      </c>
      <c r="F283" s="3">
        <v>7.2</v>
      </c>
      <c r="G283" s="4">
        <v>36</v>
      </c>
      <c r="H283" t="s">
        <v>19</v>
      </c>
      <c r="I283" t="s">
        <v>36</v>
      </c>
      <c r="J283" t="s">
        <v>28</v>
      </c>
      <c r="K283" s="4">
        <v>40922</v>
      </c>
      <c r="L283" t="s">
        <v>33</v>
      </c>
      <c r="M283" s="2">
        <v>0.42</v>
      </c>
      <c r="N283" s="2">
        <v>0.68</v>
      </c>
      <c r="O283" s="2">
        <v>41069.39</v>
      </c>
      <c r="P283" s="4">
        <v>0</v>
      </c>
      <c r="Q283" s="2">
        <v>0.93283586632282589</v>
      </c>
      <c r="R283" s="2">
        <f>Table1[[#This Row],[Annual Income]]/12</f>
        <v>3410.1666666666665</v>
      </c>
      <c r="S283" s="2">
        <f t="shared" si="12"/>
        <v>1064.1944444444443</v>
      </c>
      <c r="T283" s="2">
        <f>Table1[[#This Row],[Monthly Debt Payment]]/Table1[[#This Row],[monthy Income]]</f>
        <v>0.31206522978674878</v>
      </c>
      <c r="U283" s="4">
        <f t="shared" ca="1" si="13"/>
        <v>45</v>
      </c>
      <c r="V283" s="2">
        <f t="shared" si="14"/>
        <v>-7.1999999999970896</v>
      </c>
    </row>
    <row r="284" spans="1:22" x14ac:dyDescent="0.3">
      <c r="A284" t="s">
        <v>609</v>
      </c>
      <c r="B284" s="1">
        <v>44708</v>
      </c>
      <c r="C284" t="s">
        <v>610</v>
      </c>
      <c r="D284" t="s">
        <v>71</v>
      </c>
      <c r="E284" s="4">
        <v>32575</v>
      </c>
      <c r="F284" s="3">
        <v>12.1</v>
      </c>
      <c r="G284" s="4">
        <v>60</v>
      </c>
      <c r="H284" t="s">
        <v>19</v>
      </c>
      <c r="I284" t="s">
        <v>41</v>
      </c>
      <c r="J284" t="s">
        <v>21</v>
      </c>
      <c r="K284" s="4">
        <v>66289</v>
      </c>
      <c r="L284" t="s">
        <v>22</v>
      </c>
      <c r="M284" s="2">
        <v>0.34</v>
      </c>
      <c r="N284" s="2">
        <v>0.95</v>
      </c>
      <c r="O284" s="2">
        <v>36516.57</v>
      </c>
      <c r="P284" s="4">
        <v>0</v>
      </c>
      <c r="Q284" s="2">
        <v>0.89206078226952856</v>
      </c>
      <c r="R284" s="2">
        <f>Table1[[#This Row],[Annual Income]]/12</f>
        <v>5524.083333333333</v>
      </c>
      <c r="S284" s="2">
        <f t="shared" si="12"/>
        <v>542.91666666666663</v>
      </c>
      <c r="T284" s="2">
        <f>Table1[[#This Row],[Monthly Debt Payment]]/Table1[[#This Row],[monthy Income]]</f>
        <v>9.8281766205554469E-2</v>
      </c>
      <c r="U284" s="4">
        <f t="shared" ca="1" si="13"/>
        <v>39</v>
      </c>
      <c r="V284" s="2">
        <f t="shared" si="14"/>
        <v>-12.099999999998545</v>
      </c>
    </row>
    <row r="285" spans="1:22" x14ac:dyDescent="0.3">
      <c r="A285" t="s">
        <v>611</v>
      </c>
      <c r="B285" s="1">
        <v>44596</v>
      </c>
      <c r="C285" t="s">
        <v>612</v>
      </c>
      <c r="D285" t="s">
        <v>46</v>
      </c>
      <c r="E285" s="4">
        <v>2007</v>
      </c>
      <c r="F285" s="3">
        <v>24.6</v>
      </c>
      <c r="G285" s="4">
        <v>36</v>
      </c>
      <c r="H285" t="s">
        <v>26</v>
      </c>
      <c r="I285" t="s">
        <v>57</v>
      </c>
      <c r="J285" t="s">
        <v>37</v>
      </c>
      <c r="K285" s="4">
        <v>63340</v>
      </c>
      <c r="L285" t="s">
        <v>29</v>
      </c>
      <c r="M285" s="2">
        <v>0.17</v>
      </c>
      <c r="N285" s="2">
        <v>0.89</v>
      </c>
      <c r="O285" s="2">
        <v>182.76</v>
      </c>
      <c r="P285" s="4">
        <v>0</v>
      </c>
      <c r="Q285" s="2">
        <v>10.981615233092581</v>
      </c>
      <c r="R285" s="2">
        <f>Table1[[#This Row],[Annual Income]]/12</f>
        <v>5278.333333333333</v>
      </c>
      <c r="S285" s="2">
        <f t="shared" si="12"/>
        <v>55.75</v>
      </c>
      <c r="T285" s="2">
        <f>Table1[[#This Row],[Monthly Debt Payment]]/Table1[[#This Row],[monthy Income]]</f>
        <v>1.0562046100410484E-2</v>
      </c>
      <c r="U285" s="4">
        <f t="shared" ca="1" si="13"/>
        <v>43</v>
      </c>
      <c r="V285" s="2">
        <f t="shared" si="14"/>
        <v>-24.599999999999909</v>
      </c>
    </row>
    <row r="286" spans="1:22" x14ac:dyDescent="0.3">
      <c r="A286" t="s">
        <v>613</v>
      </c>
      <c r="B286" s="1">
        <v>44850</v>
      </c>
      <c r="C286" t="s">
        <v>614</v>
      </c>
      <c r="D286" t="s">
        <v>56</v>
      </c>
      <c r="E286" s="4">
        <v>6445</v>
      </c>
      <c r="F286" s="3">
        <v>20.9</v>
      </c>
      <c r="G286" s="4">
        <v>36</v>
      </c>
      <c r="H286" t="s">
        <v>19</v>
      </c>
      <c r="I286" t="s">
        <v>57</v>
      </c>
      <c r="J286" t="s">
        <v>47</v>
      </c>
      <c r="K286" s="4">
        <v>69850</v>
      </c>
      <c r="L286" t="s">
        <v>22</v>
      </c>
      <c r="M286" s="2">
        <v>0.11</v>
      </c>
      <c r="N286" s="2">
        <v>0.75</v>
      </c>
      <c r="O286" s="2">
        <v>7792</v>
      </c>
      <c r="P286" s="4">
        <v>0</v>
      </c>
      <c r="Q286" s="2">
        <v>0.82713039014373713</v>
      </c>
      <c r="R286" s="2">
        <f>Table1[[#This Row],[Annual Income]]/12</f>
        <v>5820.833333333333</v>
      </c>
      <c r="S286" s="2">
        <f t="shared" si="12"/>
        <v>179.02777777777777</v>
      </c>
      <c r="T286" s="2">
        <f>Table1[[#This Row],[Monthly Debt Payment]]/Table1[[#This Row],[monthy Income]]</f>
        <v>3.0756382724886663E-2</v>
      </c>
      <c r="U286" s="4">
        <f t="shared" ca="1" si="13"/>
        <v>34</v>
      </c>
      <c r="V286" s="2">
        <f t="shared" si="14"/>
        <v>-20.899999999999636</v>
      </c>
    </row>
    <row r="287" spans="1:22" x14ac:dyDescent="0.3">
      <c r="A287" t="s">
        <v>615</v>
      </c>
      <c r="B287" s="1">
        <v>45168</v>
      </c>
      <c r="C287" t="s">
        <v>616</v>
      </c>
      <c r="D287" t="s">
        <v>18</v>
      </c>
      <c r="E287" s="4">
        <v>11706</v>
      </c>
      <c r="F287" s="3">
        <v>14.9</v>
      </c>
      <c r="G287" s="4">
        <v>60</v>
      </c>
      <c r="H287" t="s">
        <v>19</v>
      </c>
      <c r="I287" t="s">
        <v>57</v>
      </c>
      <c r="J287" t="s">
        <v>28</v>
      </c>
      <c r="K287" s="4">
        <v>86984</v>
      </c>
      <c r="L287" t="s">
        <v>33</v>
      </c>
      <c r="M287" s="2">
        <v>0.25</v>
      </c>
      <c r="N287" s="2">
        <v>0.73</v>
      </c>
      <c r="O287" s="2">
        <v>13450.19</v>
      </c>
      <c r="P287" s="4">
        <v>0</v>
      </c>
      <c r="Q287" s="2">
        <v>0.8703222779752553</v>
      </c>
      <c r="R287" s="2">
        <f>Table1[[#This Row],[Annual Income]]/12</f>
        <v>7248.666666666667</v>
      </c>
      <c r="S287" s="2">
        <f t="shared" si="12"/>
        <v>195.1</v>
      </c>
      <c r="T287" s="2">
        <f>Table1[[#This Row],[Monthly Debt Payment]]/Table1[[#This Row],[monthy Income]]</f>
        <v>2.6915294766853674E-2</v>
      </c>
      <c r="U287" s="4">
        <f t="shared" ca="1" si="13"/>
        <v>24</v>
      </c>
      <c r="V287" s="2">
        <f t="shared" si="14"/>
        <v>-14.899999999999636</v>
      </c>
    </row>
    <row r="288" spans="1:22" x14ac:dyDescent="0.3">
      <c r="A288" t="s">
        <v>617</v>
      </c>
      <c r="B288" s="1">
        <v>44667</v>
      </c>
      <c r="C288" t="s">
        <v>618</v>
      </c>
      <c r="D288" t="s">
        <v>40</v>
      </c>
      <c r="E288" s="4">
        <v>30257</v>
      </c>
      <c r="F288" s="3">
        <v>11.8</v>
      </c>
      <c r="G288" s="4">
        <v>36</v>
      </c>
      <c r="H288" t="s">
        <v>26</v>
      </c>
      <c r="I288" t="s">
        <v>57</v>
      </c>
      <c r="J288" t="s">
        <v>21</v>
      </c>
      <c r="K288" s="4">
        <v>133699</v>
      </c>
      <c r="L288" t="s">
        <v>29</v>
      </c>
      <c r="M288" s="2">
        <v>0.32</v>
      </c>
      <c r="N288" s="2">
        <v>0.63</v>
      </c>
      <c r="O288" s="2">
        <v>10757.13</v>
      </c>
      <c r="P288" s="4">
        <v>0</v>
      </c>
      <c r="Q288" s="2">
        <v>2.812739085611125</v>
      </c>
      <c r="R288" s="2">
        <f>Table1[[#This Row],[Annual Income]]/12</f>
        <v>11141.583333333334</v>
      </c>
      <c r="S288" s="2">
        <f t="shared" si="12"/>
        <v>840.47222222222217</v>
      </c>
      <c r="T288" s="2">
        <f>Table1[[#This Row],[Monthly Debt Payment]]/Table1[[#This Row],[monthy Income]]</f>
        <v>7.5435617818133766E-2</v>
      </c>
      <c r="U288" s="4">
        <f t="shared" ca="1" si="13"/>
        <v>40</v>
      </c>
      <c r="V288" s="2">
        <f t="shared" si="14"/>
        <v>-11.799999999999272</v>
      </c>
    </row>
    <row r="289" spans="1:22" x14ac:dyDescent="0.3">
      <c r="A289" t="s">
        <v>619</v>
      </c>
      <c r="B289" s="1">
        <v>45030</v>
      </c>
      <c r="C289" t="s">
        <v>620</v>
      </c>
      <c r="D289" t="s">
        <v>46</v>
      </c>
      <c r="E289" s="4">
        <v>22736</v>
      </c>
      <c r="F289" s="3">
        <v>22.4</v>
      </c>
      <c r="G289" s="4">
        <v>60</v>
      </c>
      <c r="H289" t="s">
        <v>80</v>
      </c>
      <c r="I289" t="s">
        <v>83</v>
      </c>
      <c r="J289" t="s">
        <v>28</v>
      </c>
      <c r="K289" s="4">
        <v>143711</v>
      </c>
      <c r="L289" t="s">
        <v>29</v>
      </c>
      <c r="M289" s="2">
        <v>0.44</v>
      </c>
      <c r="N289" s="2">
        <v>0.73</v>
      </c>
      <c r="O289" s="2">
        <v>7219.33</v>
      </c>
      <c r="P289" s="4">
        <v>8265.9599999999991</v>
      </c>
      <c r="Q289" s="2">
        <v>3.1493227210835353</v>
      </c>
      <c r="R289" s="2">
        <f>Table1[[#This Row],[Annual Income]]/12</f>
        <v>11975.916666666666</v>
      </c>
      <c r="S289" s="2">
        <f t="shared" si="12"/>
        <v>378.93333333333334</v>
      </c>
      <c r="T289" s="2">
        <f>Table1[[#This Row],[Monthly Debt Payment]]/Table1[[#This Row],[monthy Income]]</f>
        <v>3.1641280069027423E-2</v>
      </c>
      <c r="U289" s="4">
        <f t="shared" ca="1" si="13"/>
        <v>29</v>
      </c>
      <c r="V289" s="2">
        <f t="shared" si="14"/>
        <v>-22.400000000001455</v>
      </c>
    </row>
    <row r="290" spans="1:22" x14ac:dyDescent="0.3">
      <c r="A290" t="s">
        <v>621</v>
      </c>
      <c r="B290" s="1">
        <v>44923</v>
      </c>
      <c r="C290" t="s">
        <v>622</v>
      </c>
      <c r="D290" t="s">
        <v>75</v>
      </c>
      <c r="E290" s="4">
        <v>14281</v>
      </c>
      <c r="F290" s="3">
        <v>15.9</v>
      </c>
      <c r="G290" s="4">
        <v>60</v>
      </c>
      <c r="H290" t="s">
        <v>26</v>
      </c>
      <c r="I290" t="s">
        <v>27</v>
      </c>
      <c r="J290" t="s">
        <v>37</v>
      </c>
      <c r="K290" s="4">
        <v>114178</v>
      </c>
      <c r="L290" t="s">
        <v>22</v>
      </c>
      <c r="M290" s="2">
        <v>0.15</v>
      </c>
      <c r="N290" s="2">
        <v>0.88</v>
      </c>
      <c r="O290" s="2">
        <v>6915.78</v>
      </c>
      <c r="P290" s="4">
        <v>0</v>
      </c>
      <c r="Q290" s="2">
        <v>2.064987608049996</v>
      </c>
      <c r="R290" s="2">
        <f>Table1[[#This Row],[Annual Income]]/12</f>
        <v>9514.8333333333339</v>
      </c>
      <c r="S290" s="2">
        <f t="shared" si="12"/>
        <v>238.01666666666668</v>
      </c>
      <c r="T290" s="2">
        <f>Table1[[#This Row],[Monthly Debt Payment]]/Table1[[#This Row],[monthy Income]]</f>
        <v>2.5015326945646271E-2</v>
      </c>
      <c r="U290" s="4">
        <f t="shared" ca="1" si="13"/>
        <v>32</v>
      </c>
      <c r="V290" s="2">
        <f t="shared" si="14"/>
        <v>-15.899999999999636</v>
      </c>
    </row>
    <row r="291" spans="1:22" x14ac:dyDescent="0.3">
      <c r="A291" t="s">
        <v>623</v>
      </c>
      <c r="B291" s="1">
        <v>45050</v>
      </c>
      <c r="C291" t="s">
        <v>624</v>
      </c>
      <c r="D291" t="s">
        <v>18</v>
      </c>
      <c r="E291" s="4">
        <v>2435</v>
      </c>
      <c r="F291" s="3">
        <v>20.2</v>
      </c>
      <c r="G291" s="4">
        <v>36</v>
      </c>
      <c r="H291" t="s">
        <v>26</v>
      </c>
      <c r="I291" t="s">
        <v>72</v>
      </c>
      <c r="J291" t="s">
        <v>32</v>
      </c>
      <c r="K291" s="4">
        <v>41094</v>
      </c>
      <c r="L291" t="s">
        <v>22</v>
      </c>
      <c r="M291" s="2">
        <v>0.42</v>
      </c>
      <c r="N291" s="2">
        <v>0.81</v>
      </c>
      <c r="O291" s="2">
        <v>407.08</v>
      </c>
      <c r="P291" s="4">
        <v>0</v>
      </c>
      <c r="Q291" s="2">
        <v>5.9816252333693622</v>
      </c>
      <c r="R291" s="2">
        <f>Table1[[#This Row],[Annual Income]]/12</f>
        <v>3424.5</v>
      </c>
      <c r="S291" s="2">
        <f t="shared" si="12"/>
        <v>67.638888888888886</v>
      </c>
      <c r="T291" s="2">
        <f>Table1[[#This Row],[Monthly Debt Payment]]/Table1[[#This Row],[monthy Income]]</f>
        <v>1.9751464122905207E-2</v>
      </c>
      <c r="U291" s="4">
        <f t="shared" ca="1" si="13"/>
        <v>28</v>
      </c>
      <c r="V291" s="2">
        <f t="shared" si="14"/>
        <v>-20.199999999999818</v>
      </c>
    </row>
    <row r="292" spans="1:22" x14ac:dyDescent="0.3">
      <c r="A292" t="s">
        <v>625</v>
      </c>
      <c r="B292" s="1">
        <v>44247</v>
      </c>
      <c r="C292" t="s">
        <v>626</v>
      </c>
      <c r="D292" t="s">
        <v>56</v>
      </c>
      <c r="E292" s="4">
        <v>34339</v>
      </c>
      <c r="F292" s="3">
        <v>20.100000000000001</v>
      </c>
      <c r="G292" s="4">
        <v>36</v>
      </c>
      <c r="H292" t="s">
        <v>26</v>
      </c>
      <c r="I292" t="s">
        <v>20</v>
      </c>
      <c r="J292" t="s">
        <v>28</v>
      </c>
      <c r="K292" s="4">
        <v>117959</v>
      </c>
      <c r="L292" t="s">
        <v>22</v>
      </c>
      <c r="M292" s="2">
        <v>0.45</v>
      </c>
      <c r="N292" s="2">
        <v>0.63</v>
      </c>
      <c r="O292" s="2">
        <v>2002.15</v>
      </c>
      <c r="P292" s="4">
        <v>0</v>
      </c>
      <c r="Q292" s="2">
        <v>17.151062607696726</v>
      </c>
      <c r="R292" s="2">
        <f>Table1[[#This Row],[Annual Income]]/12</f>
        <v>9829.9166666666661</v>
      </c>
      <c r="S292" s="2">
        <f t="shared" si="12"/>
        <v>953.86111111111109</v>
      </c>
      <c r="T292" s="2">
        <f>Table1[[#This Row],[Monthly Debt Payment]]/Table1[[#This Row],[monthy Income]]</f>
        <v>9.7036540945017624E-2</v>
      </c>
      <c r="U292" s="4">
        <f t="shared" ca="1" si="13"/>
        <v>54</v>
      </c>
      <c r="V292" s="2">
        <f t="shared" si="14"/>
        <v>-20.099999999998545</v>
      </c>
    </row>
    <row r="293" spans="1:22" x14ac:dyDescent="0.3">
      <c r="A293" t="s">
        <v>627</v>
      </c>
      <c r="B293" s="1">
        <v>44771</v>
      </c>
      <c r="C293" t="s">
        <v>628</v>
      </c>
      <c r="D293" t="s">
        <v>64</v>
      </c>
      <c r="E293" s="4">
        <v>36150</v>
      </c>
      <c r="F293" s="3">
        <v>5.4</v>
      </c>
      <c r="G293" s="4">
        <v>60</v>
      </c>
      <c r="H293" t="s">
        <v>19</v>
      </c>
      <c r="I293" t="s">
        <v>57</v>
      </c>
      <c r="J293" t="s">
        <v>28</v>
      </c>
      <c r="K293" s="4">
        <v>63418</v>
      </c>
      <c r="L293" t="s">
        <v>29</v>
      </c>
      <c r="M293" s="2">
        <v>0.16</v>
      </c>
      <c r="N293" s="2">
        <v>0.59</v>
      </c>
      <c r="O293" s="2">
        <v>38102.1</v>
      </c>
      <c r="P293" s="4">
        <v>0</v>
      </c>
      <c r="Q293" s="2">
        <v>0.94876660341555985</v>
      </c>
      <c r="R293" s="2">
        <f>Table1[[#This Row],[Annual Income]]/12</f>
        <v>5284.833333333333</v>
      </c>
      <c r="S293" s="2">
        <f t="shared" si="12"/>
        <v>602.5</v>
      </c>
      <c r="T293" s="2">
        <f>Table1[[#This Row],[Monthly Debt Payment]]/Table1[[#This Row],[monthy Income]]</f>
        <v>0.11400548740105333</v>
      </c>
      <c r="U293" s="4">
        <f t="shared" ca="1" si="13"/>
        <v>37</v>
      </c>
      <c r="V293" s="2">
        <f t="shared" si="14"/>
        <v>-5.4000000000014552</v>
      </c>
    </row>
    <row r="294" spans="1:22" x14ac:dyDescent="0.3">
      <c r="A294" t="s">
        <v>629</v>
      </c>
      <c r="B294" s="1">
        <v>44346</v>
      </c>
      <c r="C294" t="s">
        <v>630</v>
      </c>
      <c r="D294" t="s">
        <v>64</v>
      </c>
      <c r="E294" s="4">
        <v>26821</v>
      </c>
      <c r="F294" s="3">
        <v>7.5</v>
      </c>
      <c r="G294" s="4">
        <v>60</v>
      </c>
      <c r="H294" t="s">
        <v>19</v>
      </c>
      <c r="I294" t="s">
        <v>57</v>
      </c>
      <c r="J294" t="s">
        <v>47</v>
      </c>
      <c r="K294" s="4">
        <v>35741</v>
      </c>
      <c r="L294" t="s">
        <v>29</v>
      </c>
      <c r="M294" s="2">
        <v>0.44</v>
      </c>
      <c r="N294" s="2">
        <v>0.62</v>
      </c>
      <c r="O294" s="2">
        <v>28832.57</v>
      </c>
      <c r="P294" s="4">
        <v>0</v>
      </c>
      <c r="Q294" s="2">
        <v>0.93023271945580988</v>
      </c>
      <c r="R294" s="2">
        <f>Table1[[#This Row],[Annual Income]]/12</f>
        <v>2978.4166666666665</v>
      </c>
      <c r="S294" s="2">
        <f t="shared" si="12"/>
        <v>447.01666666666665</v>
      </c>
      <c r="T294" s="2">
        <f>Table1[[#This Row],[Monthly Debt Payment]]/Table1[[#This Row],[monthy Income]]</f>
        <v>0.15008533616854594</v>
      </c>
      <c r="U294" s="4">
        <f t="shared" ca="1" si="13"/>
        <v>51</v>
      </c>
      <c r="V294" s="2">
        <f t="shared" si="14"/>
        <v>-7.5</v>
      </c>
    </row>
    <row r="295" spans="1:22" x14ac:dyDescent="0.3">
      <c r="A295" t="s">
        <v>631</v>
      </c>
      <c r="B295" s="1">
        <v>44510</v>
      </c>
      <c r="C295" t="s">
        <v>632</v>
      </c>
      <c r="D295" t="s">
        <v>50</v>
      </c>
      <c r="E295" s="4">
        <v>27660</v>
      </c>
      <c r="F295" s="3">
        <v>18.2</v>
      </c>
      <c r="G295" s="4">
        <v>36</v>
      </c>
      <c r="H295" t="s">
        <v>26</v>
      </c>
      <c r="I295" t="s">
        <v>83</v>
      </c>
      <c r="J295" t="s">
        <v>37</v>
      </c>
      <c r="K295" s="4">
        <v>141585</v>
      </c>
      <c r="L295" t="s">
        <v>29</v>
      </c>
      <c r="M295" s="2">
        <v>0.5</v>
      </c>
      <c r="N295" s="2">
        <v>0.57999999999999996</v>
      </c>
      <c r="O295" s="2">
        <v>8174.19</v>
      </c>
      <c r="P295" s="4">
        <v>0</v>
      </c>
      <c r="Q295" s="2">
        <v>3.3838215162603267</v>
      </c>
      <c r="R295" s="2">
        <f>Table1[[#This Row],[Annual Income]]/12</f>
        <v>11798.75</v>
      </c>
      <c r="S295" s="2">
        <f t="shared" si="12"/>
        <v>768.33333333333337</v>
      </c>
      <c r="T295" s="2">
        <f>Table1[[#This Row],[Monthly Debt Payment]]/Table1[[#This Row],[monthy Income]]</f>
        <v>6.5119892643994773E-2</v>
      </c>
      <c r="U295" s="4">
        <f t="shared" ca="1" si="13"/>
        <v>46</v>
      </c>
      <c r="V295" s="2">
        <f t="shared" si="14"/>
        <v>-18.200000000000728</v>
      </c>
    </row>
    <row r="296" spans="1:22" x14ac:dyDescent="0.3">
      <c r="A296" t="s">
        <v>633</v>
      </c>
      <c r="B296" s="1">
        <v>44766</v>
      </c>
      <c r="C296" t="s">
        <v>634</v>
      </c>
      <c r="D296" t="s">
        <v>56</v>
      </c>
      <c r="E296" s="4">
        <v>6084</v>
      </c>
      <c r="F296" s="3">
        <v>8.1999999999999993</v>
      </c>
      <c r="G296" s="4">
        <v>60</v>
      </c>
      <c r="H296" t="s">
        <v>19</v>
      </c>
      <c r="I296" t="s">
        <v>20</v>
      </c>
      <c r="J296" t="s">
        <v>28</v>
      </c>
      <c r="K296" s="4">
        <v>102374</v>
      </c>
      <c r="L296" t="s">
        <v>33</v>
      </c>
      <c r="M296" s="2">
        <v>0.39</v>
      </c>
      <c r="N296" s="2">
        <v>0.54</v>
      </c>
      <c r="O296" s="2">
        <v>6582.89</v>
      </c>
      <c r="P296" s="4">
        <v>0</v>
      </c>
      <c r="Q296" s="2">
        <v>0.92421413695200738</v>
      </c>
      <c r="R296" s="2">
        <f>Table1[[#This Row],[Annual Income]]/12</f>
        <v>8531.1666666666661</v>
      </c>
      <c r="S296" s="2">
        <f t="shared" si="12"/>
        <v>101.4</v>
      </c>
      <c r="T296" s="2">
        <f>Table1[[#This Row],[Monthly Debt Payment]]/Table1[[#This Row],[monthy Income]]</f>
        <v>1.1885830386621605E-2</v>
      </c>
      <c r="U296" s="4">
        <f t="shared" ca="1" si="13"/>
        <v>37</v>
      </c>
      <c r="V296" s="2">
        <f t="shared" si="14"/>
        <v>-8.1999999999998181</v>
      </c>
    </row>
    <row r="297" spans="1:22" x14ac:dyDescent="0.3">
      <c r="A297" t="s">
        <v>635</v>
      </c>
      <c r="B297" s="1">
        <v>44501</v>
      </c>
      <c r="C297" t="s">
        <v>636</v>
      </c>
      <c r="D297" t="s">
        <v>64</v>
      </c>
      <c r="E297" s="4">
        <v>17661</v>
      </c>
      <c r="F297" s="3">
        <v>10.1</v>
      </c>
      <c r="G297" s="4">
        <v>60</v>
      </c>
      <c r="H297" t="s">
        <v>80</v>
      </c>
      <c r="I297" t="s">
        <v>83</v>
      </c>
      <c r="J297" t="s">
        <v>37</v>
      </c>
      <c r="K297" s="4">
        <v>147275</v>
      </c>
      <c r="L297" t="s">
        <v>33</v>
      </c>
      <c r="M297" s="2">
        <v>0.41</v>
      </c>
      <c r="N297" s="2">
        <v>0.69</v>
      </c>
      <c r="O297" s="2">
        <v>5510.89</v>
      </c>
      <c r="P297" s="4">
        <v>3016.27</v>
      </c>
      <c r="Q297" s="2">
        <v>3.2047455129752178</v>
      </c>
      <c r="R297" s="2">
        <f>Table1[[#This Row],[Annual Income]]/12</f>
        <v>12272.916666666666</v>
      </c>
      <c r="S297" s="2">
        <f t="shared" si="12"/>
        <v>294.35000000000002</v>
      </c>
      <c r="T297" s="2">
        <f>Table1[[#This Row],[Monthly Debt Payment]]/Table1[[#This Row],[monthy Income]]</f>
        <v>2.398370395518588E-2</v>
      </c>
      <c r="U297" s="4">
        <f t="shared" ca="1" si="13"/>
        <v>46</v>
      </c>
      <c r="V297" s="2">
        <f t="shared" si="14"/>
        <v>-10.099999999998545</v>
      </c>
    </row>
    <row r="298" spans="1:22" x14ac:dyDescent="0.3">
      <c r="A298" t="s">
        <v>637</v>
      </c>
      <c r="B298" s="1">
        <v>44878</v>
      </c>
      <c r="C298" t="s">
        <v>638</v>
      </c>
      <c r="D298" t="s">
        <v>18</v>
      </c>
      <c r="E298" s="4">
        <v>14507</v>
      </c>
      <c r="F298" s="3">
        <v>23.9</v>
      </c>
      <c r="G298" s="4">
        <v>60</v>
      </c>
      <c r="H298" t="s">
        <v>19</v>
      </c>
      <c r="I298" t="s">
        <v>27</v>
      </c>
      <c r="J298" t="s">
        <v>47</v>
      </c>
      <c r="K298" s="4">
        <v>98798</v>
      </c>
      <c r="L298" t="s">
        <v>22</v>
      </c>
      <c r="M298" s="2">
        <v>0.5</v>
      </c>
      <c r="N298" s="2">
        <v>0.55000000000000004</v>
      </c>
      <c r="O298" s="2">
        <v>17974.169999999998</v>
      </c>
      <c r="P298" s="4">
        <v>0</v>
      </c>
      <c r="Q298" s="2">
        <v>0.80710263672814941</v>
      </c>
      <c r="R298" s="2">
        <f>Table1[[#This Row],[Annual Income]]/12</f>
        <v>8233.1666666666661</v>
      </c>
      <c r="S298" s="2">
        <f t="shared" si="12"/>
        <v>241.78333333333333</v>
      </c>
      <c r="T298" s="2">
        <f>Table1[[#This Row],[Monthly Debt Payment]]/Table1[[#This Row],[monthy Income]]</f>
        <v>2.9366991234640379E-2</v>
      </c>
      <c r="U298" s="4">
        <f t="shared" ca="1" si="13"/>
        <v>34</v>
      </c>
      <c r="V298" s="2">
        <f t="shared" si="14"/>
        <v>-23.899999999999636</v>
      </c>
    </row>
    <row r="299" spans="1:22" x14ac:dyDescent="0.3">
      <c r="A299" t="s">
        <v>639</v>
      </c>
      <c r="B299" s="1">
        <v>45034</v>
      </c>
      <c r="C299" t="s">
        <v>640</v>
      </c>
      <c r="D299" t="s">
        <v>50</v>
      </c>
      <c r="E299" s="4">
        <v>8059</v>
      </c>
      <c r="F299" s="3">
        <v>16.2</v>
      </c>
      <c r="G299" s="4">
        <v>36</v>
      </c>
      <c r="H299" t="s">
        <v>19</v>
      </c>
      <c r="I299" t="s">
        <v>27</v>
      </c>
      <c r="J299" t="s">
        <v>37</v>
      </c>
      <c r="K299" s="4">
        <v>146026</v>
      </c>
      <c r="L299" t="s">
        <v>29</v>
      </c>
      <c r="M299" s="2">
        <v>0.34</v>
      </c>
      <c r="N299" s="2">
        <v>0.57999999999999996</v>
      </c>
      <c r="O299" s="2">
        <v>9364.56</v>
      </c>
      <c r="P299" s="4">
        <v>0</v>
      </c>
      <c r="Q299" s="2">
        <v>0.86058501413841126</v>
      </c>
      <c r="R299" s="2">
        <f>Table1[[#This Row],[Annual Income]]/12</f>
        <v>12168.833333333334</v>
      </c>
      <c r="S299" s="2">
        <f t="shared" si="12"/>
        <v>223.86111111111111</v>
      </c>
      <c r="T299" s="2">
        <f>Table1[[#This Row],[Monthly Debt Payment]]/Table1[[#This Row],[monthy Income]]</f>
        <v>1.8396267331388473E-2</v>
      </c>
      <c r="U299" s="4">
        <f t="shared" ca="1" si="13"/>
        <v>28</v>
      </c>
      <c r="V299" s="2">
        <f t="shared" si="14"/>
        <v>-16.199999999999818</v>
      </c>
    </row>
    <row r="300" spans="1:22" x14ac:dyDescent="0.3">
      <c r="A300" t="s">
        <v>641</v>
      </c>
      <c r="B300" s="1">
        <v>45274</v>
      </c>
      <c r="C300" t="s">
        <v>642</v>
      </c>
      <c r="D300" t="s">
        <v>64</v>
      </c>
      <c r="E300" s="4">
        <v>19271</v>
      </c>
      <c r="F300" s="3">
        <v>20</v>
      </c>
      <c r="G300" s="4">
        <v>60</v>
      </c>
      <c r="H300" t="s">
        <v>80</v>
      </c>
      <c r="I300" t="s">
        <v>57</v>
      </c>
      <c r="J300" t="s">
        <v>47</v>
      </c>
      <c r="K300" s="4">
        <v>100532</v>
      </c>
      <c r="L300" t="s">
        <v>22</v>
      </c>
      <c r="M300" s="2">
        <v>0.22</v>
      </c>
      <c r="N300" s="2">
        <v>0.75</v>
      </c>
      <c r="O300" s="2">
        <v>6496.68</v>
      </c>
      <c r="P300" s="4">
        <v>2294.8000000000002</v>
      </c>
      <c r="Q300" s="2">
        <v>2.9662843175283373</v>
      </c>
      <c r="R300" s="2">
        <f>Table1[[#This Row],[Annual Income]]/12</f>
        <v>8377.6666666666661</v>
      </c>
      <c r="S300" s="2">
        <f t="shared" si="12"/>
        <v>321.18333333333334</v>
      </c>
      <c r="T300" s="2">
        <f>Table1[[#This Row],[Monthly Debt Payment]]/Table1[[#This Row],[monthy Income]]</f>
        <v>3.8338041618589107E-2</v>
      </c>
      <c r="U300" s="4">
        <f t="shared" ca="1" si="13"/>
        <v>21</v>
      </c>
      <c r="V300" s="2">
        <f t="shared" si="14"/>
        <v>-20</v>
      </c>
    </row>
    <row r="301" spans="1:22" x14ac:dyDescent="0.3">
      <c r="A301" t="s">
        <v>643</v>
      </c>
      <c r="B301" s="1">
        <v>45199</v>
      </c>
      <c r="C301" t="s">
        <v>644</v>
      </c>
      <c r="D301" t="s">
        <v>46</v>
      </c>
      <c r="E301" s="4">
        <v>8491</v>
      </c>
      <c r="F301" s="3">
        <v>16.2</v>
      </c>
      <c r="G301" s="4">
        <v>36</v>
      </c>
      <c r="H301" t="s">
        <v>26</v>
      </c>
      <c r="I301" t="s">
        <v>27</v>
      </c>
      <c r="J301" t="s">
        <v>47</v>
      </c>
      <c r="K301" s="4">
        <v>140130</v>
      </c>
      <c r="L301" t="s">
        <v>29</v>
      </c>
      <c r="M301" s="2">
        <v>0.44</v>
      </c>
      <c r="N301" s="2">
        <v>0.56999999999999995</v>
      </c>
      <c r="O301" s="2">
        <v>1164.82</v>
      </c>
      <c r="P301" s="4">
        <v>0</v>
      </c>
      <c r="Q301" s="2">
        <v>7.2895382977627445</v>
      </c>
      <c r="R301" s="2">
        <f>Table1[[#This Row],[Annual Income]]/12</f>
        <v>11677.5</v>
      </c>
      <c r="S301" s="2">
        <f t="shared" si="12"/>
        <v>235.86111111111111</v>
      </c>
      <c r="T301" s="2">
        <f>Table1[[#This Row],[Monthly Debt Payment]]/Table1[[#This Row],[monthy Income]]</f>
        <v>2.0197911463165158E-2</v>
      </c>
      <c r="U301" s="4">
        <f t="shared" ca="1" si="13"/>
        <v>23</v>
      </c>
      <c r="V301" s="2">
        <f t="shared" si="14"/>
        <v>-16.200000000000728</v>
      </c>
    </row>
    <row r="302" spans="1:22" x14ac:dyDescent="0.3">
      <c r="A302" t="s">
        <v>645</v>
      </c>
      <c r="B302" s="1">
        <v>44640</v>
      </c>
      <c r="C302" t="s">
        <v>646</v>
      </c>
      <c r="D302" t="s">
        <v>71</v>
      </c>
      <c r="E302" s="4">
        <v>15859</v>
      </c>
      <c r="F302" s="3">
        <v>16.100000000000001</v>
      </c>
      <c r="G302" s="4">
        <v>60</v>
      </c>
      <c r="H302" t="s">
        <v>19</v>
      </c>
      <c r="I302" t="s">
        <v>72</v>
      </c>
      <c r="J302" t="s">
        <v>21</v>
      </c>
      <c r="K302" s="4">
        <v>52164</v>
      </c>
      <c r="L302" t="s">
        <v>22</v>
      </c>
      <c r="M302" s="2">
        <v>0.35</v>
      </c>
      <c r="N302" s="2">
        <v>0.53</v>
      </c>
      <c r="O302" s="2">
        <v>18412.3</v>
      </c>
      <c r="P302" s="4">
        <v>0</v>
      </c>
      <c r="Q302" s="2">
        <v>0.86132639594184324</v>
      </c>
      <c r="R302" s="2">
        <f>Table1[[#This Row],[Annual Income]]/12</f>
        <v>4347</v>
      </c>
      <c r="S302" s="2">
        <f t="shared" si="12"/>
        <v>264.31666666666666</v>
      </c>
      <c r="T302" s="2">
        <f>Table1[[#This Row],[Monthly Debt Payment]]/Table1[[#This Row],[monthy Income]]</f>
        <v>6.0804386166705006E-2</v>
      </c>
      <c r="U302" s="4">
        <f t="shared" ca="1" si="13"/>
        <v>41</v>
      </c>
      <c r="V302" s="2">
        <f t="shared" si="14"/>
        <v>-16.100000000000364</v>
      </c>
    </row>
    <row r="303" spans="1:22" x14ac:dyDescent="0.3">
      <c r="A303" t="s">
        <v>647</v>
      </c>
      <c r="B303" s="1">
        <v>44809</v>
      </c>
      <c r="C303" t="s">
        <v>648</v>
      </c>
      <c r="D303" t="s">
        <v>40</v>
      </c>
      <c r="E303" s="4">
        <v>9073</v>
      </c>
      <c r="F303" s="3">
        <v>6.9</v>
      </c>
      <c r="G303" s="4">
        <v>36</v>
      </c>
      <c r="H303" t="s">
        <v>26</v>
      </c>
      <c r="I303" t="s">
        <v>27</v>
      </c>
      <c r="J303" t="s">
        <v>37</v>
      </c>
      <c r="K303" s="4">
        <v>65595</v>
      </c>
      <c r="L303" t="s">
        <v>33</v>
      </c>
      <c r="M303" s="2">
        <v>0.33</v>
      </c>
      <c r="N303" s="2">
        <v>0.64</v>
      </c>
      <c r="O303" s="2">
        <v>1522.35</v>
      </c>
      <c r="P303" s="4">
        <v>0</v>
      </c>
      <c r="Q303" s="2">
        <v>5.9598646828915829</v>
      </c>
      <c r="R303" s="2">
        <f>Table1[[#This Row],[Annual Income]]/12</f>
        <v>5466.25</v>
      </c>
      <c r="S303" s="2">
        <f t="shared" si="12"/>
        <v>252.02777777777777</v>
      </c>
      <c r="T303" s="2">
        <f>Table1[[#This Row],[Monthly Debt Payment]]/Table1[[#This Row],[monthy Income]]</f>
        <v>4.6106156465177732E-2</v>
      </c>
      <c r="U303" s="4">
        <f t="shared" ca="1" si="13"/>
        <v>36</v>
      </c>
      <c r="V303" s="2">
        <f t="shared" si="14"/>
        <v>-6.8999999999996362</v>
      </c>
    </row>
    <row r="304" spans="1:22" x14ac:dyDescent="0.3">
      <c r="A304" t="s">
        <v>649</v>
      </c>
      <c r="B304" s="1">
        <v>45189</v>
      </c>
      <c r="C304" t="s">
        <v>650</v>
      </c>
      <c r="D304" t="s">
        <v>56</v>
      </c>
      <c r="E304" s="4">
        <v>10077</v>
      </c>
      <c r="F304" s="3">
        <v>11.9</v>
      </c>
      <c r="G304" s="4">
        <v>60</v>
      </c>
      <c r="H304" t="s">
        <v>26</v>
      </c>
      <c r="I304" t="s">
        <v>57</v>
      </c>
      <c r="J304" t="s">
        <v>32</v>
      </c>
      <c r="K304" s="4">
        <v>60257</v>
      </c>
      <c r="L304" t="s">
        <v>29</v>
      </c>
      <c r="M304" s="2">
        <v>0.2</v>
      </c>
      <c r="N304" s="2">
        <v>0.6</v>
      </c>
      <c r="O304" s="2">
        <v>2828.27</v>
      </c>
      <c r="P304" s="4">
        <v>0</v>
      </c>
      <c r="Q304" s="2">
        <v>3.5629554462622028</v>
      </c>
      <c r="R304" s="2">
        <f>Table1[[#This Row],[Annual Income]]/12</f>
        <v>5021.416666666667</v>
      </c>
      <c r="S304" s="2">
        <f t="shared" si="12"/>
        <v>167.95</v>
      </c>
      <c r="T304" s="2">
        <f>Table1[[#This Row],[Monthly Debt Payment]]/Table1[[#This Row],[monthy Income]]</f>
        <v>3.344673647874935E-2</v>
      </c>
      <c r="U304" s="4">
        <f t="shared" ca="1" si="13"/>
        <v>23</v>
      </c>
      <c r="V304" s="2">
        <f t="shared" si="14"/>
        <v>-11.899999999999636</v>
      </c>
    </row>
    <row r="305" spans="1:22" x14ac:dyDescent="0.3">
      <c r="A305" t="s">
        <v>651</v>
      </c>
      <c r="B305" s="1">
        <v>44460</v>
      </c>
      <c r="C305" t="s">
        <v>652</v>
      </c>
      <c r="D305" t="s">
        <v>18</v>
      </c>
      <c r="E305" s="4">
        <v>21953</v>
      </c>
      <c r="F305" s="3">
        <v>10.6</v>
      </c>
      <c r="G305" s="4">
        <v>36</v>
      </c>
      <c r="H305" t="s">
        <v>19</v>
      </c>
      <c r="I305" t="s">
        <v>72</v>
      </c>
      <c r="J305" t="s">
        <v>21</v>
      </c>
      <c r="K305" s="4">
        <v>44211</v>
      </c>
      <c r="L305" t="s">
        <v>33</v>
      </c>
      <c r="M305" s="2">
        <v>0.4</v>
      </c>
      <c r="N305" s="2">
        <v>0.73</v>
      </c>
      <c r="O305" s="2">
        <v>24280.02</v>
      </c>
      <c r="P305" s="4">
        <v>0</v>
      </c>
      <c r="Q305" s="2">
        <v>0.90415905752960668</v>
      </c>
      <c r="R305" s="2">
        <f>Table1[[#This Row],[Annual Income]]/12</f>
        <v>3684.25</v>
      </c>
      <c r="S305" s="2">
        <f t="shared" si="12"/>
        <v>609.80555555555554</v>
      </c>
      <c r="T305" s="2">
        <f>Table1[[#This Row],[Monthly Debt Payment]]/Table1[[#This Row],[monthy Income]]</f>
        <v>0.16551687739853579</v>
      </c>
      <c r="U305" s="4">
        <f t="shared" ca="1" si="13"/>
        <v>47</v>
      </c>
      <c r="V305" s="2">
        <f t="shared" si="14"/>
        <v>-10.599999999998545</v>
      </c>
    </row>
    <row r="306" spans="1:22" x14ac:dyDescent="0.3">
      <c r="A306" t="s">
        <v>653</v>
      </c>
      <c r="B306" s="1">
        <v>45273</v>
      </c>
      <c r="C306" t="s">
        <v>654</v>
      </c>
      <c r="D306" t="s">
        <v>53</v>
      </c>
      <c r="E306" s="4">
        <v>12383</v>
      </c>
      <c r="F306" s="3">
        <v>12.8</v>
      </c>
      <c r="G306" s="4">
        <v>36</v>
      </c>
      <c r="H306" t="s">
        <v>19</v>
      </c>
      <c r="I306" t="s">
        <v>27</v>
      </c>
      <c r="J306" t="s">
        <v>47</v>
      </c>
      <c r="K306" s="4">
        <v>125989</v>
      </c>
      <c r="L306" t="s">
        <v>29</v>
      </c>
      <c r="M306" s="2">
        <v>0.13</v>
      </c>
      <c r="N306" s="2">
        <v>0.55000000000000004</v>
      </c>
      <c r="O306" s="2">
        <v>13968.02</v>
      </c>
      <c r="P306" s="4">
        <v>0</v>
      </c>
      <c r="Q306" s="2">
        <v>0.88652507656775981</v>
      </c>
      <c r="R306" s="2">
        <f>Table1[[#This Row],[Annual Income]]/12</f>
        <v>10499.083333333334</v>
      </c>
      <c r="S306" s="2">
        <f t="shared" si="12"/>
        <v>343.97222222222223</v>
      </c>
      <c r="T306" s="2">
        <f>Table1[[#This Row],[Monthly Debt Payment]]/Table1[[#This Row],[monthy Income]]</f>
        <v>3.2762119444290111E-2</v>
      </c>
      <c r="U306" s="4">
        <f t="shared" ca="1" si="13"/>
        <v>21</v>
      </c>
      <c r="V306" s="2">
        <f t="shared" si="14"/>
        <v>-12.799999999999272</v>
      </c>
    </row>
    <row r="307" spans="1:22" x14ac:dyDescent="0.3">
      <c r="A307" t="s">
        <v>655</v>
      </c>
      <c r="B307" s="1">
        <v>45200</v>
      </c>
      <c r="C307" t="s">
        <v>656</v>
      </c>
      <c r="D307" t="s">
        <v>75</v>
      </c>
      <c r="E307" s="4">
        <v>3353</v>
      </c>
      <c r="F307" s="3">
        <v>21</v>
      </c>
      <c r="G307" s="4">
        <v>36</v>
      </c>
      <c r="H307" t="s">
        <v>26</v>
      </c>
      <c r="I307" t="s">
        <v>20</v>
      </c>
      <c r="J307" t="s">
        <v>32</v>
      </c>
      <c r="K307" s="4">
        <v>35232</v>
      </c>
      <c r="L307" t="s">
        <v>22</v>
      </c>
      <c r="M307" s="2">
        <v>0.47</v>
      </c>
      <c r="N307" s="2">
        <v>0.84</v>
      </c>
      <c r="O307" s="2">
        <v>666.48</v>
      </c>
      <c r="P307" s="4">
        <v>0</v>
      </c>
      <c r="Q307" s="2">
        <v>5.0309086544232384</v>
      </c>
      <c r="R307" s="2">
        <f>Table1[[#This Row],[Annual Income]]/12</f>
        <v>2936</v>
      </c>
      <c r="S307" s="2">
        <f t="shared" si="12"/>
        <v>93.138888888888886</v>
      </c>
      <c r="T307" s="2">
        <f>Table1[[#This Row],[Monthly Debt Payment]]/Table1[[#This Row],[monthy Income]]</f>
        <v>3.1723054798667875E-2</v>
      </c>
      <c r="U307" s="4">
        <f t="shared" ca="1" si="13"/>
        <v>23</v>
      </c>
      <c r="V307" s="2">
        <f t="shared" si="14"/>
        <v>-21</v>
      </c>
    </row>
    <row r="308" spans="1:22" x14ac:dyDescent="0.3">
      <c r="A308" t="s">
        <v>657</v>
      </c>
      <c r="B308" s="1">
        <v>44201</v>
      </c>
      <c r="C308" t="s">
        <v>658</v>
      </c>
      <c r="D308" t="s">
        <v>18</v>
      </c>
      <c r="E308" s="4">
        <v>24821</v>
      </c>
      <c r="F308" s="3">
        <v>12.4</v>
      </c>
      <c r="G308" s="4">
        <v>60</v>
      </c>
      <c r="H308" t="s">
        <v>80</v>
      </c>
      <c r="I308" t="s">
        <v>57</v>
      </c>
      <c r="J308" t="s">
        <v>28</v>
      </c>
      <c r="K308" s="4">
        <v>97753</v>
      </c>
      <c r="L308" t="s">
        <v>29</v>
      </c>
      <c r="M308" s="2">
        <v>0.23</v>
      </c>
      <c r="N308" s="2">
        <v>0.91</v>
      </c>
      <c r="O308" s="2">
        <v>8889.73</v>
      </c>
      <c r="P308" s="4">
        <v>5061.28</v>
      </c>
      <c r="Q308" s="2">
        <v>2.7920982976985802</v>
      </c>
      <c r="R308" s="2">
        <f>Table1[[#This Row],[Annual Income]]/12</f>
        <v>8146.083333333333</v>
      </c>
      <c r="S308" s="2">
        <f t="shared" si="12"/>
        <v>413.68333333333334</v>
      </c>
      <c r="T308" s="2">
        <f>Table1[[#This Row],[Monthly Debt Payment]]/Table1[[#This Row],[monthy Income]]</f>
        <v>5.0783096170961509E-2</v>
      </c>
      <c r="U308" s="4">
        <f t="shared" ca="1" si="13"/>
        <v>56</v>
      </c>
      <c r="V308" s="2">
        <f t="shared" si="14"/>
        <v>-12.400000000001455</v>
      </c>
    </row>
    <row r="309" spans="1:22" x14ac:dyDescent="0.3">
      <c r="A309" t="s">
        <v>659</v>
      </c>
      <c r="B309" s="1">
        <v>44970</v>
      </c>
      <c r="C309" t="s">
        <v>660</v>
      </c>
      <c r="D309" t="s">
        <v>64</v>
      </c>
      <c r="E309" s="4">
        <v>38567</v>
      </c>
      <c r="F309" s="3">
        <v>14</v>
      </c>
      <c r="G309" s="4">
        <v>60</v>
      </c>
      <c r="H309" t="s">
        <v>19</v>
      </c>
      <c r="I309" t="s">
        <v>41</v>
      </c>
      <c r="J309" t="s">
        <v>28</v>
      </c>
      <c r="K309" s="4">
        <v>82691</v>
      </c>
      <c r="L309" t="s">
        <v>33</v>
      </c>
      <c r="M309" s="2">
        <v>0.15</v>
      </c>
      <c r="N309" s="2">
        <v>0.83</v>
      </c>
      <c r="O309" s="2">
        <v>43966.38</v>
      </c>
      <c r="P309" s="4">
        <v>0</v>
      </c>
      <c r="Q309" s="2">
        <v>0.87719298245614041</v>
      </c>
      <c r="R309" s="2">
        <f>Table1[[#This Row],[Annual Income]]/12</f>
        <v>6890.916666666667</v>
      </c>
      <c r="S309" s="2">
        <f t="shared" si="12"/>
        <v>642.7833333333333</v>
      </c>
      <c r="T309" s="2">
        <f>Table1[[#This Row],[Monthly Debt Payment]]/Table1[[#This Row],[monthy Income]]</f>
        <v>9.3279800703825078E-2</v>
      </c>
      <c r="U309" s="4">
        <f t="shared" ca="1" si="13"/>
        <v>31</v>
      </c>
      <c r="V309" s="2">
        <f t="shared" si="14"/>
        <v>-14</v>
      </c>
    </row>
    <row r="310" spans="1:22" x14ac:dyDescent="0.3">
      <c r="A310" t="s">
        <v>661</v>
      </c>
      <c r="B310" s="1">
        <v>45073</v>
      </c>
      <c r="C310" t="s">
        <v>662</v>
      </c>
      <c r="D310" t="s">
        <v>18</v>
      </c>
      <c r="E310" s="4">
        <v>25860</v>
      </c>
      <c r="F310" s="3">
        <v>12.9</v>
      </c>
      <c r="G310" s="4">
        <v>60</v>
      </c>
      <c r="H310" t="s">
        <v>80</v>
      </c>
      <c r="I310" t="s">
        <v>20</v>
      </c>
      <c r="J310" t="s">
        <v>21</v>
      </c>
      <c r="K310" s="4">
        <v>119765</v>
      </c>
      <c r="L310" t="s">
        <v>29</v>
      </c>
      <c r="M310" s="2">
        <v>0.28000000000000003</v>
      </c>
      <c r="N310" s="2">
        <v>0.74</v>
      </c>
      <c r="O310" s="2">
        <v>6261.43</v>
      </c>
      <c r="P310" s="4">
        <v>5898.18</v>
      </c>
      <c r="Q310" s="2">
        <v>4.1300469701010787</v>
      </c>
      <c r="R310" s="2">
        <f>Table1[[#This Row],[Annual Income]]/12</f>
        <v>9980.4166666666661</v>
      </c>
      <c r="S310" s="2">
        <f t="shared" si="12"/>
        <v>431</v>
      </c>
      <c r="T310" s="2">
        <f>Table1[[#This Row],[Monthly Debt Payment]]/Table1[[#This Row],[monthy Income]]</f>
        <v>4.318456978249071E-2</v>
      </c>
      <c r="U310" s="4">
        <f t="shared" ca="1" si="13"/>
        <v>27</v>
      </c>
      <c r="V310" s="2">
        <f t="shared" si="14"/>
        <v>-12.900000000001455</v>
      </c>
    </row>
    <row r="311" spans="1:22" x14ac:dyDescent="0.3">
      <c r="A311" t="s">
        <v>663</v>
      </c>
      <c r="B311" s="1">
        <v>45188</v>
      </c>
      <c r="C311" t="s">
        <v>664</v>
      </c>
      <c r="D311" t="s">
        <v>53</v>
      </c>
      <c r="E311" s="4">
        <v>22195</v>
      </c>
      <c r="F311" s="3">
        <v>6.9</v>
      </c>
      <c r="G311" s="4">
        <v>36</v>
      </c>
      <c r="H311" t="s">
        <v>80</v>
      </c>
      <c r="I311" t="s">
        <v>57</v>
      </c>
      <c r="J311" t="s">
        <v>32</v>
      </c>
      <c r="K311" s="4">
        <v>109768</v>
      </c>
      <c r="L311" t="s">
        <v>22</v>
      </c>
      <c r="M311" s="2">
        <v>0.12</v>
      </c>
      <c r="N311" s="2">
        <v>0.89</v>
      </c>
      <c r="O311" s="2">
        <v>7543.49</v>
      </c>
      <c r="P311" s="4">
        <v>5682.73</v>
      </c>
      <c r="Q311" s="2">
        <v>2.9422720783085814</v>
      </c>
      <c r="R311" s="2">
        <f>Table1[[#This Row],[Annual Income]]/12</f>
        <v>9147.3333333333339</v>
      </c>
      <c r="S311" s="2">
        <f t="shared" si="12"/>
        <v>616.52777777777783</v>
      </c>
      <c r="T311" s="2">
        <f>Table1[[#This Row],[Monthly Debt Payment]]/Table1[[#This Row],[monthy Income]]</f>
        <v>6.7399727910988028E-2</v>
      </c>
      <c r="U311" s="4">
        <f t="shared" ca="1" si="13"/>
        <v>23</v>
      </c>
      <c r="V311" s="2">
        <f t="shared" si="14"/>
        <v>-6.9000000000014552</v>
      </c>
    </row>
    <row r="312" spans="1:22" x14ac:dyDescent="0.3">
      <c r="A312" t="s">
        <v>665</v>
      </c>
      <c r="B312" s="1">
        <v>45080</v>
      </c>
      <c r="C312" t="s">
        <v>666</v>
      </c>
      <c r="D312" t="s">
        <v>75</v>
      </c>
      <c r="E312" s="4">
        <v>12939</v>
      </c>
      <c r="F312" s="3">
        <v>13.8</v>
      </c>
      <c r="G312" s="4">
        <v>60</v>
      </c>
      <c r="H312" t="s">
        <v>19</v>
      </c>
      <c r="I312" t="s">
        <v>57</v>
      </c>
      <c r="J312" t="s">
        <v>37</v>
      </c>
      <c r="K312" s="4">
        <v>55613</v>
      </c>
      <c r="L312" t="s">
        <v>29</v>
      </c>
      <c r="M312" s="2">
        <v>0.37</v>
      </c>
      <c r="N312" s="2">
        <v>0.81</v>
      </c>
      <c r="O312" s="2">
        <v>14724.58</v>
      </c>
      <c r="P312" s="4">
        <v>0</v>
      </c>
      <c r="Q312" s="2">
        <v>0.87873474150026687</v>
      </c>
      <c r="R312" s="2">
        <f>Table1[[#This Row],[Annual Income]]/12</f>
        <v>4634.416666666667</v>
      </c>
      <c r="S312" s="2">
        <f t="shared" si="12"/>
        <v>215.65</v>
      </c>
      <c r="T312" s="2">
        <f>Table1[[#This Row],[Monthly Debt Payment]]/Table1[[#This Row],[monthy Income]]</f>
        <v>4.6532285616672359E-2</v>
      </c>
      <c r="U312" s="4">
        <f t="shared" ca="1" si="13"/>
        <v>27</v>
      </c>
      <c r="V312" s="2">
        <f t="shared" si="14"/>
        <v>-13.799999999999272</v>
      </c>
    </row>
    <row r="313" spans="1:22" x14ac:dyDescent="0.3">
      <c r="A313" t="s">
        <v>667</v>
      </c>
      <c r="B313" s="1">
        <v>44243</v>
      </c>
      <c r="C313" t="s">
        <v>668</v>
      </c>
      <c r="D313" t="s">
        <v>50</v>
      </c>
      <c r="E313" s="4">
        <v>26338</v>
      </c>
      <c r="F313" s="3">
        <v>8.9</v>
      </c>
      <c r="G313" s="4">
        <v>36</v>
      </c>
      <c r="H313" t="s">
        <v>26</v>
      </c>
      <c r="I313" t="s">
        <v>27</v>
      </c>
      <c r="J313" t="s">
        <v>32</v>
      </c>
      <c r="K313" s="4">
        <v>44026</v>
      </c>
      <c r="L313" t="s">
        <v>33</v>
      </c>
      <c r="M313" s="2">
        <v>0.46</v>
      </c>
      <c r="N313" s="2">
        <v>0.5</v>
      </c>
      <c r="O313" s="2">
        <v>8198.4599999999991</v>
      </c>
      <c r="P313" s="4">
        <v>0</v>
      </c>
      <c r="Q313" s="2">
        <v>3.2125545529282333</v>
      </c>
      <c r="R313" s="2">
        <f>Table1[[#This Row],[Annual Income]]/12</f>
        <v>3668.8333333333335</v>
      </c>
      <c r="S313" s="2">
        <f t="shared" si="12"/>
        <v>731.61111111111109</v>
      </c>
      <c r="T313" s="2">
        <f>Table1[[#This Row],[Monthly Debt Payment]]/Table1[[#This Row],[monthy Income]]</f>
        <v>0.1994124683898908</v>
      </c>
      <c r="U313" s="4">
        <f t="shared" ca="1" si="13"/>
        <v>54</v>
      </c>
      <c r="V313" s="2">
        <f t="shared" si="14"/>
        <v>-8.9000000000014552</v>
      </c>
    </row>
    <row r="314" spans="1:22" x14ac:dyDescent="0.3">
      <c r="A314" t="s">
        <v>669</v>
      </c>
      <c r="B314" s="1">
        <v>45063</v>
      </c>
      <c r="C314" t="s">
        <v>670</v>
      </c>
      <c r="D314" t="s">
        <v>64</v>
      </c>
      <c r="E314" s="4">
        <v>22730</v>
      </c>
      <c r="F314" s="3">
        <v>8.6999999999999993</v>
      </c>
      <c r="G314" s="4">
        <v>60</v>
      </c>
      <c r="H314" t="s">
        <v>19</v>
      </c>
      <c r="I314" t="s">
        <v>20</v>
      </c>
      <c r="J314" t="s">
        <v>21</v>
      </c>
      <c r="K314" s="4">
        <v>83535</v>
      </c>
      <c r="L314" t="s">
        <v>22</v>
      </c>
      <c r="M314" s="2">
        <v>0.43</v>
      </c>
      <c r="N314" s="2">
        <v>0.68</v>
      </c>
      <c r="O314" s="2">
        <v>24707.51</v>
      </c>
      <c r="P314" s="4">
        <v>0</v>
      </c>
      <c r="Q314" s="2">
        <v>0.91996320147194122</v>
      </c>
      <c r="R314" s="2">
        <f>Table1[[#This Row],[Annual Income]]/12</f>
        <v>6961.25</v>
      </c>
      <c r="S314" s="2">
        <f t="shared" si="12"/>
        <v>378.83333333333331</v>
      </c>
      <c r="T314" s="2">
        <f>Table1[[#This Row],[Monthly Debt Payment]]/Table1[[#This Row],[monthy Income]]</f>
        <v>5.4420302867061711E-2</v>
      </c>
      <c r="U314" s="4">
        <f t="shared" ca="1" si="13"/>
        <v>27</v>
      </c>
      <c r="V314" s="2">
        <f t="shared" si="14"/>
        <v>-8.7000000000007276</v>
      </c>
    </row>
    <row r="315" spans="1:22" x14ac:dyDescent="0.3">
      <c r="A315" t="s">
        <v>671</v>
      </c>
      <c r="B315" s="1">
        <v>45019</v>
      </c>
      <c r="C315" t="s">
        <v>672</v>
      </c>
      <c r="D315" t="s">
        <v>25</v>
      </c>
      <c r="E315" s="4">
        <v>22427</v>
      </c>
      <c r="F315" s="3">
        <v>6.9</v>
      </c>
      <c r="G315" s="4">
        <v>36</v>
      </c>
      <c r="H315" t="s">
        <v>19</v>
      </c>
      <c r="I315" t="s">
        <v>72</v>
      </c>
      <c r="J315" t="s">
        <v>37</v>
      </c>
      <c r="K315" s="4">
        <v>124090</v>
      </c>
      <c r="L315" t="s">
        <v>33</v>
      </c>
      <c r="M315" s="2">
        <v>0.15</v>
      </c>
      <c r="N315" s="2">
        <v>0.88</v>
      </c>
      <c r="O315" s="2">
        <v>23974.46</v>
      </c>
      <c r="P315" s="4">
        <v>0</v>
      </c>
      <c r="Q315" s="2">
        <v>0.93545381209837475</v>
      </c>
      <c r="R315" s="2">
        <f>Table1[[#This Row],[Annual Income]]/12</f>
        <v>10340.833333333334</v>
      </c>
      <c r="S315" s="2">
        <f t="shared" si="12"/>
        <v>622.97222222222217</v>
      </c>
      <c r="T315" s="2">
        <f>Table1[[#This Row],[Monthly Debt Payment]]/Table1[[#This Row],[monthy Income]]</f>
        <v>6.024390899078625E-2</v>
      </c>
      <c r="U315" s="4">
        <f t="shared" ca="1" si="13"/>
        <v>29</v>
      </c>
      <c r="V315" s="2">
        <f t="shared" si="14"/>
        <v>-6.9000000000014552</v>
      </c>
    </row>
    <row r="316" spans="1:22" x14ac:dyDescent="0.3">
      <c r="A316" t="s">
        <v>673</v>
      </c>
      <c r="B316" s="1">
        <v>45132</v>
      </c>
      <c r="C316" t="s">
        <v>674</v>
      </c>
      <c r="D316" t="s">
        <v>64</v>
      </c>
      <c r="E316" s="4">
        <v>36196</v>
      </c>
      <c r="F316" s="3">
        <v>12.1</v>
      </c>
      <c r="G316" s="4">
        <v>36</v>
      </c>
      <c r="H316" t="s">
        <v>26</v>
      </c>
      <c r="I316" t="s">
        <v>20</v>
      </c>
      <c r="J316" t="s">
        <v>37</v>
      </c>
      <c r="K316" s="4">
        <v>60908</v>
      </c>
      <c r="L316" t="s">
        <v>29</v>
      </c>
      <c r="M316" s="2">
        <v>0.15</v>
      </c>
      <c r="N316" s="2">
        <v>0.66</v>
      </c>
      <c r="O316" s="2">
        <v>14402.05</v>
      </c>
      <c r="P316" s="4">
        <v>0</v>
      </c>
      <c r="Q316" s="2">
        <v>2.513253321575748</v>
      </c>
      <c r="R316" s="2">
        <f>Table1[[#This Row],[Annual Income]]/12</f>
        <v>5075.666666666667</v>
      </c>
      <c r="S316" s="2">
        <f t="shared" si="12"/>
        <v>1005.4444444444445</v>
      </c>
      <c r="T316" s="2">
        <f>Table1[[#This Row],[Monthly Debt Payment]]/Table1[[#This Row],[monthy Income]]</f>
        <v>0.19809111008953392</v>
      </c>
      <c r="U316" s="4">
        <f t="shared" ca="1" si="13"/>
        <v>25</v>
      </c>
      <c r="V316" s="2">
        <f t="shared" si="14"/>
        <v>-12.099999999998545</v>
      </c>
    </row>
    <row r="317" spans="1:22" x14ac:dyDescent="0.3">
      <c r="A317" t="s">
        <v>675</v>
      </c>
      <c r="B317" s="1">
        <v>44852</v>
      </c>
      <c r="C317" t="s">
        <v>676</v>
      </c>
      <c r="D317" t="s">
        <v>40</v>
      </c>
      <c r="E317" s="4">
        <v>28083</v>
      </c>
      <c r="F317" s="3">
        <v>20.100000000000001</v>
      </c>
      <c r="G317" s="4">
        <v>36</v>
      </c>
      <c r="H317" t="s">
        <v>80</v>
      </c>
      <c r="I317" t="s">
        <v>20</v>
      </c>
      <c r="J317" t="s">
        <v>28</v>
      </c>
      <c r="K317" s="4">
        <v>82113</v>
      </c>
      <c r="L317" t="s">
        <v>33</v>
      </c>
      <c r="M317" s="2">
        <v>0.43</v>
      </c>
      <c r="N317" s="2">
        <v>0.52</v>
      </c>
      <c r="O317" s="2">
        <v>5611.04</v>
      </c>
      <c r="P317" s="4">
        <v>8802.11</v>
      </c>
      <c r="Q317" s="2">
        <v>5.0049545182354791</v>
      </c>
      <c r="R317" s="2">
        <f>Table1[[#This Row],[Annual Income]]/12</f>
        <v>6842.75</v>
      </c>
      <c r="S317" s="2">
        <f t="shared" si="12"/>
        <v>780.08333333333337</v>
      </c>
      <c r="T317" s="2">
        <f>Table1[[#This Row],[Monthly Debt Payment]]/Table1[[#This Row],[monthy Income]]</f>
        <v>0.11400143704407342</v>
      </c>
      <c r="U317" s="4">
        <f t="shared" ca="1" si="13"/>
        <v>34</v>
      </c>
      <c r="V317" s="2">
        <f t="shared" si="14"/>
        <v>-20.099999999998545</v>
      </c>
    </row>
    <row r="318" spans="1:22" x14ac:dyDescent="0.3">
      <c r="A318" t="s">
        <v>677</v>
      </c>
      <c r="B318" s="1">
        <v>44465</v>
      </c>
      <c r="C318" t="s">
        <v>678</v>
      </c>
      <c r="D318" t="s">
        <v>25</v>
      </c>
      <c r="E318" s="4">
        <v>22510</v>
      </c>
      <c r="F318" s="3">
        <v>10.5</v>
      </c>
      <c r="G318" s="4">
        <v>60</v>
      </c>
      <c r="H318" t="s">
        <v>26</v>
      </c>
      <c r="I318" t="s">
        <v>27</v>
      </c>
      <c r="J318" t="s">
        <v>32</v>
      </c>
      <c r="K318" s="4">
        <v>49610</v>
      </c>
      <c r="L318" t="s">
        <v>29</v>
      </c>
      <c r="M318" s="2">
        <v>0.47</v>
      </c>
      <c r="N318" s="2">
        <v>0.84</v>
      </c>
      <c r="O318" s="2">
        <v>9547.33</v>
      </c>
      <c r="P318" s="4">
        <v>0</v>
      </c>
      <c r="Q318" s="2">
        <v>2.3577272389243902</v>
      </c>
      <c r="R318" s="2">
        <f>Table1[[#This Row],[Annual Income]]/12</f>
        <v>4134.166666666667</v>
      </c>
      <c r="S318" s="2">
        <f t="shared" si="12"/>
        <v>375.16666666666669</v>
      </c>
      <c r="T318" s="2">
        <f>Table1[[#This Row],[Monthly Debt Payment]]/Table1[[#This Row],[monthy Income]]</f>
        <v>9.0747833098165684E-2</v>
      </c>
      <c r="U318" s="4">
        <f t="shared" ca="1" si="13"/>
        <v>47</v>
      </c>
      <c r="V318" s="2">
        <f t="shared" si="14"/>
        <v>-10.5</v>
      </c>
    </row>
    <row r="319" spans="1:22" x14ac:dyDescent="0.3">
      <c r="A319" t="s">
        <v>679</v>
      </c>
      <c r="B319" s="1">
        <v>44566</v>
      </c>
      <c r="C319" t="s">
        <v>680</v>
      </c>
      <c r="D319" t="s">
        <v>40</v>
      </c>
      <c r="E319" s="4">
        <v>8813</v>
      </c>
      <c r="F319" s="3">
        <v>11.2</v>
      </c>
      <c r="G319" s="4">
        <v>60</v>
      </c>
      <c r="H319" t="s">
        <v>19</v>
      </c>
      <c r="I319" t="s">
        <v>57</v>
      </c>
      <c r="J319" t="s">
        <v>37</v>
      </c>
      <c r="K319" s="4">
        <v>76646</v>
      </c>
      <c r="L319" t="s">
        <v>22</v>
      </c>
      <c r="M319" s="2">
        <v>0.28000000000000003</v>
      </c>
      <c r="N319" s="2">
        <v>0.86</v>
      </c>
      <c r="O319" s="2">
        <v>9800.06</v>
      </c>
      <c r="P319" s="4">
        <v>0</v>
      </c>
      <c r="Q319" s="2">
        <v>0.89928020848851953</v>
      </c>
      <c r="R319" s="2">
        <f>Table1[[#This Row],[Annual Income]]/12</f>
        <v>6387.166666666667</v>
      </c>
      <c r="S319" s="2">
        <f t="shared" si="12"/>
        <v>146.88333333333333</v>
      </c>
      <c r="T319" s="2">
        <f>Table1[[#This Row],[Monthly Debt Payment]]/Table1[[#This Row],[monthy Income]]</f>
        <v>2.2996633875218535E-2</v>
      </c>
      <c r="U319" s="4">
        <f t="shared" ca="1" si="13"/>
        <v>44</v>
      </c>
      <c r="V319" s="2">
        <f t="shared" si="14"/>
        <v>-11.200000000000728</v>
      </c>
    </row>
    <row r="320" spans="1:22" x14ac:dyDescent="0.3">
      <c r="A320" t="s">
        <v>681</v>
      </c>
      <c r="B320" s="1">
        <v>44832</v>
      </c>
      <c r="C320" t="s">
        <v>682</v>
      </c>
      <c r="D320" t="s">
        <v>53</v>
      </c>
      <c r="E320" s="4">
        <v>32598</v>
      </c>
      <c r="F320" s="3">
        <v>17.899999999999999</v>
      </c>
      <c r="G320" s="4">
        <v>60</v>
      </c>
      <c r="H320" t="s">
        <v>19</v>
      </c>
      <c r="I320" t="s">
        <v>41</v>
      </c>
      <c r="J320" t="s">
        <v>21</v>
      </c>
      <c r="K320" s="4">
        <v>135141</v>
      </c>
      <c r="L320" t="s">
        <v>33</v>
      </c>
      <c r="M320" s="2">
        <v>0.3</v>
      </c>
      <c r="N320" s="2">
        <v>0.56999999999999995</v>
      </c>
      <c r="O320" s="2">
        <v>38433.040000000001</v>
      </c>
      <c r="P320" s="4">
        <v>0</v>
      </c>
      <c r="Q320" s="2">
        <v>0.84817646483338294</v>
      </c>
      <c r="R320" s="2">
        <f>Table1[[#This Row],[Annual Income]]/12</f>
        <v>11261.75</v>
      </c>
      <c r="S320" s="2">
        <f t="shared" si="12"/>
        <v>543.29999999999995</v>
      </c>
      <c r="T320" s="2">
        <f>Table1[[#This Row],[Monthly Debt Payment]]/Table1[[#This Row],[monthy Income]]</f>
        <v>4.8242946256132478E-2</v>
      </c>
      <c r="U320" s="4">
        <f t="shared" ca="1" si="13"/>
        <v>35</v>
      </c>
      <c r="V320" s="2">
        <f t="shared" si="14"/>
        <v>-17.900000000001455</v>
      </c>
    </row>
    <row r="321" spans="1:22" x14ac:dyDescent="0.3">
      <c r="A321" t="s">
        <v>683</v>
      </c>
      <c r="B321" s="1">
        <v>44853</v>
      </c>
      <c r="C321" t="s">
        <v>684</v>
      </c>
      <c r="D321" t="s">
        <v>56</v>
      </c>
      <c r="E321" s="4">
        <v>28570</v>
      </c>
      <c r="F321" s="3">
        <v>8.9</v>
      </c>
      <c r="G321" s="4">
        <v>36</v>
      </c>
      <c r="H321" t="s">
        <v>19</v>
      </c>
      <c r="I321" t="s">
        <v>20</v>
      </c>
      <c r="J321" t="s">
        <v>28</v>
      </c>
      <c r="K321" s="4">
        <v>93185</v>
      </c>
      <c r="L321" t="s">
        <v>33</v>
      </c>
      <c r="M321" s="2">
        <v>0.23</v>
      </c>
      <c r="N321" s="2">
        <v>0.74</v>
      </c>
      <c r="O321" s="2">
        <v>31112.73</v>
      </c>
      <c r="P321" s="4">
        <v>0</v>
      </c>
      <c r="Q321" s="2">
        <v>0.91827364554637281</v>
      </c>
      <c r="R321" s="2">
        <f>Table1[[#This Row],[Annual Income]]/12</f>
        <v>7765.416666666667</v>
      </c>
      <c r="S321" s="2">
        <f t="shared" si="12"/>
        <v>793.61111111111109</v>
      </c>
      <c r="T321" s="2">
        <f>Table1[[#This Row],[Monthly Debt Payment]]/Table1[[#This Row],[monthy Income]]</f>
        <v>0.10219813632380031</v>
      </c>
      <c r="U321" s="4">
        <f t="shared" ca="1" si="13"/>
        <v>34</v>
      </c>
      <c r="V321" s="2">
        <f t="shared" si="14"/>
        <v>-8.9000000000014552</v>
      </c>
    </row>
    <row r="322" spans="1:22" x14ac:dyDescent="0.3">
      <c r="A322" t="s">
        <v>685</v>
      </c>
      <c r="B322" s="1">
        <v>44316</v>
      </c>
      <c r="C322" t="s">
        <v>686</v>
      </c>
      <c r="D322" t="s">
        <v>75</v>
      </c>
      <c r="E322" s="4">
        <v>28082</v>
      </c>
      <c r="F322" s="3">
        <v>22.9</v>
      </c>
      <c r="G322" s="4">
        <v>36</v>
      </c>
      <c r="H322" t="s">
        <v>19</v>
      </c>
      <c r="I322" t="s">
        <v>57</v>
      </c>
      <c r="J322" t="s">
        <v>37</v>
      </c>
      <c r="K322" s="4">
        <v>102567</v>
      </c>
      <c r="L322" t="s">
        <v>29</v>
      </c>
      <c r="M322" s="2">
        <v>0.46</v>
      </c>
      <c r="N322" s="2">
        <v>0.59</v>
      </c>
      <c r="O322" s="2">
        <v>34512.78</v>
      </c>
      <c r="P322" s="4">
        <v>0</v>
      </c>
      <c r="Q322" s="2">
        <v>0.81366960297026203</v>
      </c>
      <c r="R322" s="2">
        <f>Table1[[#This Row],[Annual Income]]/12</f>
        <v>8547.25</v>
      </c>
      <c r="S322" s="2">
        <f t="shared" ref="S322:S385" si="15">E322/G322</f>
        <v>780.05555555555554</v>
      </c>
      <c r="T322" s="2">
        <f>Table1[[#This Row],[Monthly Debt Payment]]/Table1[[#This Row],[monthy Income]]</f>
        <v>9.1263921794209307E-2</v>
      </c>
      <c r="U322" s="4">
        <f t="shared" ref="U322:U385" ca="1" si="16">DATEDIF(B322, TODAY(), "m")</f>
        <v>52</v>
      </c>
      <c r="V322" s="2">
        <f t="shared" ref="V322:V385" si="17">(E322-F322)-E322</f>
        <v>-22.900000000001455</v>
      </c>
    </row>
    <row r="323" spans="1:22" x14ac:dyDescent="0.3">
      <c r="A323" t="s">
        <v>687</v>
      </c>
      <c r="B323" s="1">
        <v>45027</v>
      </c>
      <c r="C323" t="s">
        <v>688</v>
      </c>
      <c r="D323" t="s">
        <v>71</v>
      </c>
      <c r="E323" s="4">
        <v>30241</v>
      </c>
      <c r="F323" s="3">
        <v>15.4</v>
      </c>
      <c r="G323" s="4">
        <v>60</v>
      </c>
      <c r="H323" t="s">
        <v>19</v>
      </c>
      <c r="I323" t="s">
        <v>20</v>
      </c>
      <c r="J323" t="s">
        <v>32</v>
      </c>
      <c r="K323" s="4">
        <v>77574</v>
      </c>
      <c r="L323" t="s">
        <v>33</v>
      </c>
      <c r="M323" s="2">
        <v>0.36</v>
      </c>
      <c r="N323" s="2">
        <v>0.82</v>
      </c>
      <c r="O323" s="2">
        <v>34898.11</v>
      </c>
      <c r="P323" s="4">
        <v>0</v>
      </c>
      <c r="Q323" s="2">
        <v>0.86655122584002398</v>
      </c>
      <c r="R323" s="2">
        <f>Table1[[#This Row],[Annual Income]]/12</f>
        <v>6464.5</v>
      </c>
      <c r="S323" s="2">
        <f t="shared" si="15"/>
        <v>504.01666666666665</v>
      </c>
      <c r="T323" s="2">
        <f>Table1[[#This Row],[Monthly Debt Payment]]/Table1[[#This Row],[monthy Income]]</f>
        <v>7.7966844561322093E-2</v>
      </c>
      <c r="U323" s="4">
        <f t="shared" ca="1" si="16"/>
        <v>29</v>
      </c>
      <c r="V323" s="2">
        <f t="shared" si="17"/>
        <v>-15.400000000001455</v>
      </c>
    </row>
    <row r="324" spans="1:22" x14ac:dyDescent="0.3">
      <c r="A324" t="s">
        <v>689</v>
      </c>
      <c r="B324" s="1">
        <v>45278</v>
      </c>
      <c r="C324" t="s">
        <v>690</v>
      </c>
      <c r="D324" t="s">
        <v>50</v>
      </c>
      <c r="E324" s="4">
        <v>31678</v>
      </c>
      <c r="F324" s="3">
        <v>14</v>
      </c>
      <c r="G324" s="4">
        <v>60</v>
      </c>
      <c r="H324" t="s">
        <v>26</v>
      </c>
      <c r="I324" t="s">
        <v>57</v>
      </c>
      <c r="J324" t="s">
        <v>28</v>
      </c>
      <c r="K324" s="4">
        <v>121051</v>
      </c>
      <c r="L324" t="s">
        <v>33</v>
      </c>
      <c r="M324" s="2">
        <v>0.22</v>
      </c>
      <c r="N324" s="2">
        <v>0.62</v>
      </c>
      <c r="O324" s="2">
        <v>5497.96</v>
      </c>
      <c r="P324" s="4">
        <v>0</v>
      </c>
      <c r="Q324" s="2">
        <v>5.7617734577916169</v>
      </c>
      <c r="R324" s="2">
        <f>Table1[[#This Row],[Annual Income]]/12</f>
        <v>10087.583333333334</v>
      </c>
      <c r="S324" s="2">
        <f t="shared" si="15"/>
        <v>527.9666666666667</v>
      </c>
      <c r="T324" s="2">
        <f>Table1[[#This Row],[Monthly Debt Payment]]/Table1[[#This Row],[monthy Income]]</f>
        <v>5.2338270646256534E-2</v>
      </c>
      <c r="U324" s="4">
        <f t="shared" ca="1" si="16"/>
        <v>20</v>
      </c>
      <c r="V324" s="2">
        <f t="shared" si="17"/>
        <v>-14</v>
      </c>
    </row>
    <row r="325" spans="1:22" x14ac:dyDescent="0.3">
      <c r="A325" t="s">
        <v>691</v>
      </c>
      <c r="B325" s="1">
        <v>44937</v>
      </c>
      <c r="C325" t="s">
        <v>692</v>
      </c>
      <c r="D325" t="s">
        <v>71</v>
      </c>
      <c r="E325" s="4">
        <v>12745</v>
      </c>
      <c r="F325" s="3">
        <v>16.2</v>
      </c>
      <c r="G325" s="4">
        <v>60</v>
      </c>
      <c r="H325" t="s">
        <v>19</v>
      </c>
      <c r="I325" t="s">
        <v>41</v>
      </c>
      <c r="J325" t="s">
        <v>32</v>
      </c>
      <c r="K325" s="4">
        <v>132020</v>
      </c>
      <c r="L325" t="s">
        <v>22</v>
      </c>
      <c r="M325" s="2">
        <v>0.22</v>
      </c>
      <c r="N325" s="2">
        <v>0.64</v>
      </c>
      <c r="O325" s="2">
        <v>14809.69</v>
      </c>
      <c r="P325" s="4">
        <v>0</v>
      </c>
      <c r="Q325" s="2">
        <v>0.86058519793459554</v>
      </c>
      <c r="R325" s="2">
        <f>Table1[[#This Row],[Annual Income]]/12</f>
        <v>11001.666666666666</v>
      </c>
      <c r="S325" s="2">
        <f t="shared" si="15"/>
        <v>212.41666666666666</v>
      </c>
      <c r="T325" s="2">
        <f>Table1[[#This Row],[Monthly Debt Payment]]/Table1[[#This Row],[monthy Income]]</f>
        <v>1.9307680654446296E-2</v>
      </c>
      <c r="U325" s="4">
        <f t="shared" ca="1" si="16"/>
        <v>32</v>
      </c>
      <c r="V325" s="2">
        <f t="shared" si="17"/>
        <v>-16.200000000000728</v>
      </c>
    </row>
    <row r="326" spans="1:22" x14ac:dyDescent="0.3">
      <c r="A326" t="s">
        <v>693</v>
      </c>
      <c r="B326" s="1">
        <v>44313</v>
      </c>
      <c r="C326" t="s">
        <v>694</v>
      </c>
      <c r="D326" t="s">
        <v>46</v>
      </c>
      <c r="E326" s="4">
        <v>27029</v>
      </c>
      <c r="F326" s="3">
        <v>8.3000000000000007</v>
      </c>
      <c r="G326" s="4">
        <v>36</v>
      </c>
      <c r="H326" t="s">
        <v>26</v>
      </c>
      <c r="I326" t="s">
        <v>36</v>
      </c>
      <c r="J326" t="s">
        <v>32</v>
      </c>
      <c r="K326" s="4">
        <v>66182</v>
      </c>
      <c r="L326" t="s">
        <v>29</v>
      </c>
      <c r="M326" s="2">
        <v>0.46</v>
      </c>
      <c r="N326" s="2">
        <v>0.88</v>
      </c>
      <c r="O326" s="2">
        <v>7993.68</v>
      </c>
      <c r="P326" s="4">
        <v>0</v>
      </c>
      <c r="Q326" s="2">
        <v>3.3812962240169733</v>
      </c>
      <c r="R326" s="2">
        <f>Table1[[#This Row],[Annual Income]]/12</f>
        <v>5515.166666666667</v>
      </c>
      <c r="S326" s="2">
        <f t="shared" si="15"/>
        <v>750.80555555555554</v>
      </c>
      <c r="T326" s="2">
        <f>Table1[[#This Row],[Monthly Debt Payment]]/Table1[[#This Row],[monthy Income]]</f>
        <v>0.13613469926364671</v>
      </c>
      <c r="U326" s="4">
        <f t="shared" ca="1" si="16"/>
        <v>52</v>
      </c>
      <c r="V326" s="2">
        <f t="shared" si="17"/>
        <v>-8.2999999999992724</v>
      </c>
    </row>
    <row r="327" spans="1:22" x14ac:dyDescent="0.3">
      <c r="A327" t="s">
        <v>695</v>
      </c>
      <c r="B327" s="1">
        <v>44987</v>
      </c>
      <c r="C327" t="s">
        <v>696</v>
      </c>
      <c r="D327" t="s">
        <v>46</v>
      </c>
      <c r="E327" s="4">
        <v>14025</v>
      </c>
      <c r="F327" s="3">
        <v>17.3</v>
      </c>
      <c r="G327" s="4">
        <v>36</v>
      </c>
      <c r="H327" t="s">
        <v>19</v>
      </c>
      <c r="I327" t="s">
        <v>20</v>
      </c>
      <c r="J327" t="s">
        <v>32</v>
      </c>
      <c r="K327" s="4">
        <v>146136</v>
      </c>
      <c r="L327" t="s">
        <v>29</v>
      </c>
      <c r="M327" s="2">
        <v>0.11</v>
      </c>
      <c r="N327" s="2">
        <v>0.71</v>
      </c>
      <c r="O327" s="2">
        <v>16451.32</v>
      </c>
      <c r="P327" s="4">
        <v>0</v>
      </c>
      <c r="Q327" s="2">
        <v>0.85251517811336719</v>
      </c>
      <c r="R327" s="2">
        <f>Table1[[#This Row],[Annual Income]]/12</f>
        <v>12178</v>
      </c>
      <c r="S327" s="2">
        <f t="shared" si="15"/>
        <v>389.58333333333331</v>
      </c>
      <c r="T327" s="2">
        <f>Table1[[#This Row],[Monthly Debt Payment]]/Table1[[#This Row],[monthy Income]]</f>
        <v>3.1990748344008321E-2</v>
      </c>
      <c r="U327" s="4">
        <f t="shared" ca="1" si="16"/>
        <v>30</v>
      </c>
      <c r="V327" s="2">
        <f t="shared" si="17"/>
        <v>-17.299999999999272</v>
      </c>
    </row>
    <row r="328" spans="1:22" x14ac:dyDescent="0.3">
      <c r="A328" t="s">
        <v>697</v>
      </c>
      <c r="B328" s="1">
        <v>45209</v>
      </c>
      <c r="C328" t="s">
        <v>698</v>
      </c>
      <c r="D328" t="s">
        <v>53</v>
      </c>
      <c r="E328" s="4">
        <v>37124</v>
      </c>
      <c r="F328" s="3">
        <v>12.3</v>
      </c>
      <c r="G328" s="4">
        <v>36</v>
      </c>
      <c r="H328" t="s">
        <v>26</v>
      </c>
      <c r="I328" t="s">
        <v>72</v>
      </c>
      <c r="J328" t="s">
        <v>28</v>
      </c>
      <c r="K328" s="4">
        <v>30570</v>
      </c>
      <c r="L328" t="s">
        <v>22</v>
      </c>
      <c r="M328" s="2">
        <v>0.23</v>
      </c>
      <c r="N328" s="2">
        <v>0.8</v>
      </c>
      <c r="O328" s="2">
        <v>5431.36</v>
      </c>
      <c r="P328" s="4">
        <v>0</v>
      </c>
      <c r="Q328" s="2">
        <v>6.8351204854769341</v>
      </c>
      <c r="R328" s="2">
        <f>Table1[[#This Row],[Annual Income]]/12</f>
        <v>2547.5</v>
      </c>
      <c r="S328" s="2">
        <f t="shared" si="15"/>
        <v>1031.2222222222222</v>
      </c>
      <c r="T328" s="2">
        <f>Table1[[#This Row],[Monthly Debt Payment]]/Table1[[#This Row],[monthy Income]]</f>
        <v>0.40479773198124519</v>
      </c>
      <c r="U328" s="4">
        <f t="shared" ca="1" si="16"/>
        <v>23</v>
      </c>
      <c r="V328" s="2">
        <f t="shared" si="17"/>
        <v>-12.30000000000291</v>
      </c>
    </row>
    <row r="329" spans="1:22" x14ac:dyDescent="0.3">
      <c r="A329" t="s">
        <v>699</v>
      </c>
      <c r="B329" s="1">
        <v>45278</v>
      </c>
      <c r="C329" t="s">
        <v>700</v>
      </c>
      <c r="D329" t="s">
        <v>56</v>
      </c>
      <c r="E329" s="4">
        <v>15288</v>
      </c>
      <c r="F329" s="3">
        <v>22.9</v>
      </c>
      <c r="G329" s="4">
        <v>36</v>
      </c>
      <c r="H329" t="s">
        <v>19</v>
      </c>
      <c r="I329" t="s">
        <v>27</v>
      </c>
      <c r="J329" t="s">
        <v>37</v>
      </c>
      <c r="K329" s="4">
        <v>127790</v>
      </c>
      <c r="L329" t="s">
        <v>22</v>
      </c>
      <c r="M329" s="2">
        <v>0.32</v>
      </c>
      <c r="N329" s="2">
        <v>0.68</v>
      </c>
      <c r="O329" s="2">
        <v>18788.95</v>
      </c>
      <c r="P329" s="4">
        <v>0</v>
      </c>
      <c r="Q329" s="2">
        <v>0.8136697367335588</v>
      </c>
      <c r="R329" s="2">
        <f>Table1[[#This Row],[Annual Income]]/12</f>
        <v>10649.166666666666</v>
      </c>
      <c r="S329" s="2">
        <f t="shared" si="15"/>
        <v>424.66666666666669</v>
      </c>
      <c r="T329" s="2">
        <f>Table1[[#This Row],[Monthly Debt Payment]]/Table1[[#This Row],[monthy Income]]</f>
        <v>3.9877924720244158E-2</v>
      </c>
      <c r="U329" s="4">
        <f t="shared" ca="1" si="16"/>
        <v>20</v>
      </c>
      <c r="V329" s="2">
        <f t="shared" si="17"/>
        <v>-22.899999999999636</v>
      </c>
    </row>
    <row r="330" spans="1:22" x14ac:dyDescent="0.3">
      <c r="A330" t="s">
        <v>701</v>
      </c>
      <c r="B330" s="1">
        <v>44830</v>
      </c>
      <c r="C330" t="s">
        <v>702</v>
      </c>
      <c r="D330" t="s">
        <v>46</v>
      </c>
      <c r="E330" s="4">
        <v>24650</v>
      </c>
      <c r="F330" s="3">
        <v>8.4</v>
      </c>
      <c r="G330" s="4">
        <v>36</v>
      </c>
      <c r="H330" t="s">
        <v>19</v>
      </c>
      <c r="I330" t="s">
        <v>20</v>
      </c>
      <c r="J330" t="s">
        <v>47</v>
      </c>
      <c r="K330" s="4">
        <v>49288</v>
      </c>
      <c r="L330" t="s">
        <v>29</v>
      </c>
      <c r="M330" s="2">
        <v>0.16</v>
      </c>
      <c r="N330" s="2">
        <v>0.63</v>
      </c>
      <c r="O330" s="2">
        <v>26720.6</v>
      </c>
      <c r="P330" s="4">
        <v>0</v>
      </c>
      <c r="Q330" s="2">
        <v>0.92250922509225097</v>
      </c>
      <c r="R330" s="2">
        <f>Table1[[#This Row],[Annual Income]]/12</f>
        <v>4107.333333333333</v>
      </c>
      <c r="S330" s="2">
        <f t="shared" si="15"/>
        <v>684.72222222222217</v>
      </c>
      <c r="T330" s="2">
        <f>Table1[[#This Row],[Monthly Debt Payment]]/Table1[[#This Row],[monthy Income]]</f>
        <v>0.16670724449494129</v>
      </c>
      <c r="U330" s="4">
        <f t="shared" ca="1" si="16"/>
        <v>35</v>
      </c>
      <c r="V330" s="2">
        <f t="shared" si="17"/>
        <v>-8.4000000000014552</v>
      </c>
    </row>
    <row r="331" spans="1:22" x14ac:dyDescent="0.3">
      <c r="A331" t="s">
        <v>703</v>
      </c>
      <c r="B331" s="1">
        <v>44709</v>
      </c>
      <c r="C331" t="s">
        <v>704</v>
      </c>
      <c r="D331" t="s">
        <v>64</v>
      </c>
      <c r="E331" s="4">
        <v>7540</v>
      </c>
      <c r="F331" s="3">
        <v>15.1</v>
      </c>
      <c r="G331" s="4">
        <v>60</v>
      </c>
      <c r="H331" t="s">
        <v>19</v>
      </c>
      <c r="I331" t="s">
        <v>20</v>
      </c>
      <c r="J331" t="s">
        <v>37</v>
      </c>
      <c r="K331" s="4">
        <v>108824</v>
      </c>
      <c r="L331" t="s">
        <v>22</v>
      </c>
      <c r="M331" s="2">
        <v>0.14000000000000001</v>
      </c>
      <c r="N331" s="2">
        <v>0.78</v>
      </c>
      <c r="O331" s="2">
        <v>8678.5400000000009</v>
      </c>
      <c r="P331" s="4">
        <v>0</v>
      </c>
      <c r="Q331" s="2">
        <v>0.86880973066898337</v>
      </c>
      <c r="R331" s="2">
        <f>Table1[[#This Row],[Annual Income]]/12</f>
        <v>9068.6666666666661</v>
      </c>
      <c r="S331" s="2">
        <f t="shared" si="15"/>
        <v>125.66666666666667</v>
      </c>
      <c r="T331" s="2">
        <f>Table1[[#This Row],[Monthly Debt Payment]]/Table1[[#This Row],[monthy Income]]</f>
        <v>1.3857237374108653E-2</v>
      </c>
      <c r="U331" s="4">
        <f t="shared" ca="1" si="16"/>
        <v>39</v>
      </c>
      <c r="V331" s="2">
        <f t="shared" si="17"/>
        <v>-15.100000000000364</v>
      </c>
    </row>
    <row r="332" spans="1:22" x14ac:dyDescent="0.3">
      <c r="A332" t="s">
        <v>705</v>
      </c>
      <c r="B332" s="1">
        <v>44998</v>
      </c>
      <c r="C332" t="s">
        <v>706</v>
      </c>
      <c r="D332" t="s">
        <v>18</v>
      </c>
      <c r="E332" s="4">
        <v>33232</v>
      </c>
      <c r="F332" s="3">
        <v>17</v>
      </c>
      <c r="G332" s="4">
        <v>36</v>
      </c>
      <c r="H332" t="s">
        <v>19</v>
      </c>
      <c r="I332" t="s">
        <v>36</v>
      </c>
      <c r="J332" t="s">
        <v>28</v>
      </c>
      <c r="K332" s="4">
        <v>59877</v>
      </c>
      <c r="L332" t="s">
        <v>22</v>
      </c>
      <c r="M332" s="2">
        <v>0.43</v>
      </c>
      <c r="N332" s="2">
        <v>0.56999999999999995</v>
      </c>
      <c r="O332" s="2">
        <v>38881.440000000002</v>
      </c>
      <c r="P332" s="4">
        <v>0</v>
      </c>
      <c r="Q332" s="2">
        <v>0.85470085470085466</v>
      </c>
      <c r="R332" s="2">
        <f>Table1[[#This Row],[Annual Income]]/12</f>
        <v>4989.75</v>
      </c>
      <c r="S332" s="2">
        <f t="shared" si="15"/>
        <v>923.11111111111109</v>
      </c>
      <c r="T332" s="2">
        <f>Table1[[#This Row],[Monthly Debt Payment]]/Table1[[#This Row],[monthy Income]]</f>
        <v>0.1850014752464775</v>
      </c>
      <c r="U332" s="4">
        <f t="shared" ca="1" si="16"/>
        <v>30</v>
      </c>
      <c r="V332" s="2">
        <f t="shared" si="17"/>
        <v>-17</v>
      </c>
    </row>
    <row r="333" spans="1:22" x14ac:dyDescent="0.3">
      <c r="A333" t="s">
        <v>707</v>
      </c>
      <c r="B333" s="1">
        <v>44756</v>
      </c>
      <c r="C333" t="s">
        <v>708</v>
      </c>
      <c r="D333" t="s">
        <v>40</v>
      </c>
      <c r="E333" s="4">
        <v>17422</v>
      </c>
      <c r="F333" s="3">
        <v>5.7</v>
      </c>
      <c r="G333" s="4">
        <v>36</v>
      </c>
      <c r="H333" t="s">
        <v>80</v>
      </c>
      <c r="I333" t="s">
        <v>41</v>
      </c>
      <c r="J333" t="s">
        <v>47</v>
      </c>
      <c r="K333" s="4">
        <v>114425</v>
      </c>
      <c r="L333" t="s">
        <v>22</v>
      </c>
      <c r="M333" s="2">
        <v>0.46</v>
      </c>
      <c r="N333" s="2">
        <v>0.67</v>
      </c>
      <c r="O333" s="2">
        <v>4227.59</v>
      </c>
      <c r="P333" s="4">
        <v>6267.26</v>
      </c>
      <c r="Q333" s="2">
        <v>4.1210240349702785</v>
      </c>
      <c r="R333" s="2">
        <f>Table1[[#This Row],[Annual Income]]/12</f>
        <v>9535.4166666666661</v>
      </c>
      <c r="S333" s="2">
        <f t="shared" si="15"/>
        <v>483.94444444444446</v>
      </c>
      <c r="T333" s="2">
        <f>Table1[[#This Row],[Monthly Debt Payment]]/Table1[[#This Row],[monthy Income]]</f>
        <v>5.0752312286068024E-2</v>
      </c>
      <c r="U333" s="4">
        <f t="shared" ca="1" si="16"/>
        <v>38</v>
      </c>
      <c r="V333" s="2">
        <f t="shared" si="17"/>
        <v>-5.7000000000007276</v>
      </c>
    </row>
    <row r="334" spans="1:22" x14ac:dyDescent="0.3">
      <c r="A334" t="s">
        <v>709</v>
      </c>
      <c r="B334" s="1">
        <v>44684</v>
      </c>
      <c r="C334" t="s">
        <v>710</v>
      </c>
      <c r="D334" t="s">
        <v>46</v>
      </c>
      <c r="E334" s="4">
        <v>4342</v>
      </c>
      <c r="F334" s="3">
        <v>12.3</v>
      </c>
      <c r="G334" s="4">
        <v>36</v>
      </c>
      <c r="H334" t="s">
        <v>19</v>
      </c>
      <c r="I334" t="s">
        <v>41</v>
      </c>
      <c r="J334" t="s">
        <v>47</v>
      </c>
      <c r="K334" s="4">
        <v>30917</v>
      </c>
      <c r="L334" t="s">
        <v>29</v>
      </c>
      <c r="M334" s="2">
        <v>0.43</v>
      </c>
      <c r="N334" s="2">
        <v>0.59</v>
      </c>
      <c r="O334" s="2">
        <v>4876.07</v>
      </c>
      <c r="P334" s="4">
        <v>0</v>
      </c>
      <c r="Q334" s="2">
        <v>0.89047121965025122</v>
      </c>
      <c r="R334" s="2">
        <f>Table1[[#This Row],[Annual Income]]/12</f>
        <v>2576.4166666666665</v>
      </c>
      <c r="S334" s="2">
        <f t="shared" si="15"/>
        <v>120.61111111111111</v>
      </c>
      <c r="T334" s="2">
        <f>Table1[[#This Row],[Monthly Debt Payment]]/Table1[[#This Row],[monthy Income]]</f>
        <v>4.6813511444620544E-2</v>
      </c>
      <c r="U334" s="4">
        <f t="shared" ca="1" si="16"/>
        <v>40</v>
      </c>
      <c r="V334" s="2">
        <f t="shared" si="17"/>
        <v>-12.300000000000182</v>
      </c>
    </row>
    <row r="335" spans="1:22" x14ac:dyDescent="0.3">
      <c r="A335" t="s">
        <v>711</v>
      </c>
      <c r="B335" s="1">
        <v>45093</v>
      </c>
      <c r="C335" t="s">
        <v>712</v>
      </c>
      <c r="D335" t="s">
        <v>53</v>
      </c>
      <c r="E335" s="4">
        <v>36612</v>
      </c>
      <c r="F335" s="3">
        <v>19.7</v>
      </c>
      <c r="G335" s="4">
        <v>36</v>
      </c>
      <c r="H335" t="s">
        <v>26</v>
      </c>
      <c r="I335" t="s">
        <v>83</v>
      </c>
      <c r="J335" t="s">
        <v>47</v>
      </c>
      <c r="K335" s="4">
        <v>105602</v>
      </c>
      <c r="L335" t="s">
        <v>22</v>
      </c>
      <c r="M335" s="2">
        <v>0.46</v>
      </c>
      <c r="N335" s="2">
        <v>0.81</v>
      </c>
      <c r="O335" s="2">
        <v>7072.66</v>
      </c>
      <c r="P335" s="4">
        <v>0</v>
      </c>
      <c r="Q335" s="2">
        <v>5.1765530931785211</v>
      </c>
      <c r="R335" s="2">
        <f>Table1[[#This Row],[Annual Income]]/12</f>
        <v>8800.1666666666661</v>
      </c>
      <c r="S335" s="2">
        <f t="shared" si="15"/>
        <v>1017</v>
      </c>
      <c r="T335" s="2">
        <f>Table1[[#This Row],[Monthly Debt Payment]]/Table1[[#This Row],[monthy Income]]</f>
        <v>0.11556599306831311</v>
      </c>
      <c r="U335" s="4">
        <f t="shared" ca="1" si="16"/>
        <v>26</v>
      </c>
      <c r="V335" s="2">
        <f t="shared" si="17"/>
        <v>-19.69999999999709</v>
      </c>
    </row>
    <row r="336" spans="1:22" x14ac:dyDescent="0.3">
      <c r="A336" t="s">
        <v>713</v>
      </c>
      <c r="B336" s="1">
        <v>44900</v>
      </c>
      <c r="C336" t="s">
        <v>714</v>
      </c>
      <c r="D336" t="s">
        <v>40</v>
      </c>
      <c r="E336" s="4">
        <v>11396</v>
      </c>
      <c r="F336" s="3">
        <v>21.4</v>
      </c>
      <c r="G336" s="4">
        <v>36</v>
      </c>
      <c r="H336" t="s">
        <v>2045</v>
      </c>
      <c r="I336" t="s">
        <v>27</v>
      </c>
      <c r="J336" t="s">
        <v>21</v>
      </c>
      <c r="K336" s="4">
        <v>125040</v>
      </c>
      <c r="L336" t="s">
        <v>33</v>
      </c>
      <c r="M336" s="2">
        <v>0.32</v>
      </c>
      <c r="N336" s="2">
        <v>0.92</v>
      </c>
      <c r="O336" s="2">
        <v>0</v>
      </c>
      <c r="P336" s="4">
        <v>0</v>
      </c>
      <c r="Q336" s="2">
        <v>0</v>
      </c>
      <c r="R336" s="2">
        <f>Table1[[#This Row],[Annual Income]]/12</f>
        <v>10420</v>
      </c>
      <c r="S336" s="2">
        <f t="shared" si="15"/>
        <v>316.55555555555554</v>
      </c>
      <c r="T336" s="2">
        <f>Table1[[#This Row],[Monthly Debt Payment]]/Table1[[#This Row],[monthy Income]]</f>
        <v>3.0379611857538919E-2</v>
      </c>
      <c r="U336" s="4">
        <f t="shared" ca="1" si="16"/>
        <v>33</v>
      </c>
      <c r="V336" s="2">
        <f t="shared" si="17"/>
        <v>-21.399999999999636</v>
      </c>
    </row>
    <row r="337" spans="1:22" x14ac:dyDescent="0.3">
      <c r="A337" t="s">
        <v>715</v>
      </c>
      <c r="B337" s="1">
        <v>44777</v>
      </c>
      <c r="C337" t="s">
        <v>716</v>
      </c>
      <c r="D337" t="s">
        <v>64</v>
      </c>
      <c r="E337" s="4">
        <v>18482</v>
      </c>
      <c r="F337" s="3">
        <v>11.3</v>
      </c>
      <c r="G337" s="4">
        <v>60</v>
      </c>
      <c r="H337" t="s">
        <v>26</v>
      </c>
      <c r="I337" t="s">
        <v>57</v>
      </c>
      <c r="J337" t="s">
        <v>28</v>
      </c>
      <c r="K337" s="4">
        <v>94575</v>
      </c>
      <c r="L337" t="s">
        <v>33</v>
      </c>
      <c r="M337" s="2">
        <v>0.42</v>
      </c>
      <c r="N337" s="2">
        <v>0.95</v>
      </c>
      <c r="O337" s="2">
        <v>3142.25</v>
      </c>
      <c r="P337" s="4">
        <v>0</v>
      </c>
      <c r="Q337" s="2">
        <v>5.8817726151642935</v>
      </c>
      <c r="R337" s="2">
        <f>Table1[[#This Row],[Annual Income]]/12</f>
        <v>7881.25</v>
      </c>
      <c r="S337" s="2">
        <f t="shared" si="15"/>
        <v>308.03333333333336</v>
      </c>
      <c r="T337" s="2">
        <f>Table1[[#This Row],[Monthly Debt Payment]]/Table1[[#This Row],[monthy Income]]</f>
        <v>3.9084324610097809E-2</v>
      </c>
      <c r="U337" s="4">
        <f t="shared" ca="1" si="16"/>
        <v>37</v>
      </c>
      <c r="V337" s="2">
        <f t="shared" si="17"/>
        <v>-11.299999999999272</v>
      </c>
    </row>
    <row r="338" spans="1:22" x14ac:dyDescent="0.3">
      <c r="A338" t="s">
        <v>717</v>
      </c>
      <c r="B338" s="1">
        <v>44986</v>
      </c>
      <c r="C338" t="s">
        <v>718</v>
      </c>
      <c r="D338" t="s">
        <v>56</v>
      </c>
      <c r="E338" s="4">
        <v>24411</v>
      </c>
      <c r="F338" s="3">
        <v>21</v>
      </c>
      <c r="G338" s="4">
        <v>36</v>
      </c>
      <c r="H338" t="s">
        <v>19</v>
      </c>
      <c r="I338" t="s">
        <v>20</v>
      </c>
      <c r="J338" t="s">
        <v>21</v>
      </c>
      <c r="K338" s="4">
        <v>102518</v>
      </c>
      <c r="L338" t="s">
        <v>29</v>
      </c>
      <c r="M338" s="2">
        <v>0.25</v>
      </c>
      <c r="N338" s="2">
        <v>0.7</v>
      </c>
      <c r="O338" s="2">
        <v>29537.31</v>
      </c>
      <c r="P338" s="4">
        <v>0</v>
      </c>
      <c r="Q338" s="2">
        <v>0.82644628099173545</v>
      </c>
      <c r="R338" s="2">
        <f>Table1[[#This Row],[Annual Income]]/12</f>
        <v>8543.1666666666661</v>
      </c>
      <c r="S338" s="2">
        <f t="shared" si="15"/>
        <v>678.08333333333337</v>
      </c>
      <c r="T338" s="2">
        <f>Table1[[#This Row],[Monthly Debt Payment]]/Table1[[#This Row],[monthy Income]]</f>
        <v>7.9371427456641774E-2</v>
      </c>
      <c r="U338" s="4">
        <f t="shared" ca="1" si="16"/>
        <v>30</v>
      </c>
      <c r="V338" s="2">
        <f t="shared" si="17"/>
        <v>-21</v>
      </c>
    </row>
    <row r="339" spans="1:22" x14ac:dyDescent="0.3">
      <c r="A339" t="s">
        <v>719</v>
      </c>
      <c r="B339" s="1">
        <v>45057</v>
      </c>
      <c r="C339" t="s">
        <v>720</v>
      </c>
      <c r="D339" t="s">
        <v>75</v>
      </c>
      <c r="E339" s="4">
        <v>14261</v>
      </c>
      <c r="F339" s="3">
        <v>24.4</v>
      </c>
      <c r="G339" s="4">
        <v>36</v>
      </c>
      <c r="H339" t="s">
        <v>80</v>
      </c>
      <c r="I339" t="s">
        <v>20</v>
      </c>
      <c r="J339" t="s">
        <v>47</v>
      </c>
      <c r="K339" s="4">
        <v>69104</v>
      </c>
      <c r="L339" t="s">
        <v>22</v>
      </c>
      <c r="M339" s="2">
        <v>0.37</v>
      </c>
      <c r="N339" s="2">
        <v>0.61</v>
      </c>
      <c r="O339" s="2">
        <v>5563.15</v>
      </c>
      <c r="P339" s="4">
        <v>3087.26</v>
      </c>
      <c r="Q339" s="2">
        <v>2.5634757286788963</v>
      </c>
      <c r="R339" s="2">
        <f>Table1[[#This Row],[Annual Income]]/12</f>
        <v>5758.666666666667</v>
      </c>
      <c r="S339" s="2">
        <f t="shared" si="15"/>
        <v>396.13888888888891</v>
      </c>
      <c r="T339" s="2">
        <f>Table1[[#This Row],[Monthly Debt Payment]]/Table1[[#This Row],[monthy Income]]</f>
        <v>6.879003627382882E-2</v>
      </c>
      <c r="U339" s="4">
        <f t="shared" ca="1" si="16"/>
        <v>28</v>
      </c>
      <c r="V339" s="2">
        <f t="shared" si="17"/>
        <v>-24.399999999999636</v>
      </c>
    </row>
    <row r="340" spans="1:22" x14ac:dyDescent="0.3">
      <c r="A340" t="s">
        <v>721</v>
      </c>
      <c r="B340" s="1">
        <v>44443</v>
      </c>
      <c r="C340" t="s">
        <v>722</v>
      </c>
      <c r="D340" t="s">
        <v>71</v>
      </c>
      <c r="E340" s="4">
        <v>4093</v>
      </c>
      <c r="F340" s="3">
        <v>22.1</v>
      </c>
      <c r="G340" s="4">
        <v>36</v>
      </c>
      <c r="H340" t="s">
        <v>19</v>
      </c>
      <c r="I340" t="s">
        <v>27</v>
      </c>
      <c r="J340" t="s">
        <v>21</v>
      </c>
      <c r="K340" s="4">
        <v>48062</v>
      </c>
      <c r="L340" t="s">
        <v>33</v>
      </c>
      <c r="M340" s="2">
        <v>0.5</v>
      </c>
      <c r="N340" s="2">
        <v>0.7</v>
      </c>
      <c r="O340" s="2">
        <v>4997.55</v>
      </c>
      <c r="P340" s="4">
        <v>0</v>
      </c>
      <c r="Q340" s="2">
        <v>0.81900131064221471</v>
      </c>
      <c r="R340" s="2">
        <f>Table1[[#This Row],[Annual Income]]/12</f>
        <v>4005.1666666666665</v>
      </c>
      <c r="S340" s="2">
        <f t="shared" si="15"/>
        <v>113.69444444444444</v>
      </c>
      <c r="T340" s="2">
        <f>Table1[[#This Row],[Monthly Debt Payment]]/Table1[[#This Row],[monthy Income]]</f>
        <v>2.8386944640949884E-2</v>
      </c>
      <c r="U340" s="4">
        <f t="shared" ca="1" si="16"/>
        <v>48</v>
      </c>
      <c r="V340" s="2">
        <f t="shared" si="17"/>
        <v>-22.099999999999909</v>
      </c>
    </row>
    <row r="341" spans="1:22" x14ac:dyDescent="0.3">
      <c r="A341" t="s">
        <v>723</v>
      </c>
      <c r="B341" s="1">
        <v>44350</v>
      </c>
      <c r="C341" t="s">
        <v>724</v>
      </c>
      <c r="D341" t="s">
        <v>64</v>
      </c>
      <c r="E341" s="4">
        <v>12722</v>
      </c>
      <c r="F341" s="3">
        <v>7.4</v>
      </c>
      <c r="G341" s="4">
        <v>60</v>
      </c>
      <c r="H341" t="s">
        <v>19</v>
      </c>
      <c r="I341" t="s">
        <v>83</v>
      </c>
      <c r="J341" t="s">
        <v>21</v>
      </c>
      <c r="K341" s="4">
        <v>46999</v>
      </c>
      <c r="L341" t="s">
        <v>29</v>
      </c>
      <c r="M341" s="2">
        <v>0.19</v>
      </c>
      <c r="N341" s="2">
        <v>0.88</v>
      </c>
      <c r="O341" s="2">
        <v>13663.43</v>
      </c>
      <c r="P341" s="4">
        <v>0</v>
      </c>
      <c r="Q341" s="2">
        <v>0.93109856017120152</v>
      </c>
      <c r="R341" s="2">
        <f>Table1[[#This Row],[Annual Income]]/12</f>
        <v>3916.5833333333335</v>
      </c>
      <c r="S341" s="2">
        <f t="shared" si="15"/>
        <v>212.03333333333333</v>
      </c>
      <c r="T341" s="2">
        <f>Table1[[#This Row],[Monthly Debt Payment]]/Table1[[#This Row],[monthy Income]]</f>
        <v>5.413732207068235E-2</v>
      </c>
      <c r="U341" s="4">
        <f t="shared" ca="1" si="16"/>
        <v>51</v>
      </c>
      <c r="V341" s="2">
        <f t="shared" si="17"/>
        <v>-7.3999999999996362</v>
      </c>
    </row>
    <row r="342" spans="1:22" x14ac:dyDescent="0.3">
      <c r="A342" t="s">
        <v>725</v>
      </c>
      <c r="B342" s="1">
        <v>45193</v>
      </c>
      <c r="C342" t="s">
        <v>726</v>
      </c>
      <c r="D342" t="s">
        <v>50</v>
      </c>
      <c r="E342" s="4">
        <v>23042</v>
      </c>
      <c r="F342" s="3">
        <v>19.8</v>
      </c>
      <c r="G342" s="4">
        <v>60</v>
      </c>
      <c r="H342" t="s">
        <v>80</v>
      </c>
      <c r="I342" t="s">
        <v>83</v>
      </c>
      <c r="J342" t="s">
        <v>28</v>
      </c>
      <c r="K342" s="4">
        <v>91845</v>
      </c>
      <c r="L342" t="s">
        <v>33</v>
      </c>
      <c r="M342" s="2">
        <v>0.26</v>
      </c>
      <c r="N342" s="2">
        <v>0.59</v>
      </c>
      <c r="O342" s="2">
        <v>3410.73</v>
      </c>
      <c r="P342" s="4">
        <v>2992.03</v>
      </c>
      <c r="Q342" s="2">
        <v>6.7557385075922163</v>
      </c>
      <c r="R342" s="2">
        <f>Table1[[#This Row],[Annual Income]]/12</f>
        <v>7653.75</v>
      </c>
      <c r="S342" s="2">
        <f t="shared" si="15"/>
        <v>384.03333333333336</v>
      </c>
      <c r="T342" s="2">
        <f>Table1[[#This Row],[Monthly Debt Payment]]/Table1[[#This Row],[monthy Income]]</f>
        <v>5.0175839729979861E-2</v>
      </c>
      <c r="U342" s="4">
        <f t="shared" ca="1" si="16"/>
        <v>23</v>
      </c>
      <c r="V342" s="2">
        <f t="shared" si="17"/>
        <v>-19.799999999999272</v>
      </c>
    </row>
    <row r="343" spans="1:22" x14ac:dyDescent="0.3">
      <c r="A343" t="s">
        <v>727</v>
      </c>
      <c r="B343" s="1">
        <v>44893</v>
      </c>
      <c r="C343" t="s">
        <v>728</v>
      </c>
      <c r="D343" t="s">
        <v>25</v>
      </c>
      <c r="E343" s="4">
        <v>29087</v>
      </c>
      <c r="F343" s="3">
        <v>11.4</v>
      </c>
      <c r="G343" s="4">
        <v>60</v>
      </c>
      <c r="H343" t="s">
        <v>26</v>
      </c>
      <c r="I343" t="s">
        <v>36</v>
      </c>
      <c r="J343" t="s">
        <v>32</v>
      </c>
      <c r="K343" s="4">
        <v>39941</v>
      </c>
      <c r="L343" t="s">
        <v>22</v>
      </c>
      <c r="M343" s="2">
        <v>0.28999999999999998</v>
      </c>
      <c r="N343" s="2">
        <v>0.93</v>
      </c>
      <c r="O343" s="2">
        <v>11759.78</v>
      </c>
      <c r="P343" s="4">
        <v>0</v>
      </c>
      <c r="Q343" s="2">
        <v>2.4734306254028562</v>
      </c>
      <c r="R343" s="2">
        <f>Table1[[#This Row],[Annual Income]]/12</f>
        <v>3328.4166666666665</v>
      </c>
      <c r="S343" s="2">
        <f t="shared" si="15"/>
        <v>484.78333333333336</v>
      </c>
      <c r="T343" s="2">
        <f>Table1[[#This Row],[Monthly Debt Payment]]/Table1[[#This Row],[monthy Income]]</f>
        <v>0.14564983350441904</v>
      </c>
      <c r="U343" s="4">
        <f t="shared" ca="1" si="16"/>
        <v>33</v>
      </c>
      <c r="V343" s="2">
        <f t="shared" si="17"/>
        <v>-11.400000000001455</v>
      </c>
    </row>
    <row r="344" spans="1:22" x14ac:dyDescent="0.3">
      <c r="A344" t="s">
        <v>729</v>
      </c>
      <c r="B344" s="1">
        <v>45289</v>
      </c>
      <c r="C344" t="s">
        <v>730</v>
      </c>
      <c r="D344" t="s">
        <v>53</v>
      </c>
      <c r="E344" s="4">
        <v>33347</v>
      </c>
      <c r="F344" s="3">
        <v>24.8</v>
      </c>
      <c r="G344" s="4">
        <v>36</v>
      </c>
      <c r="H344" t="s">
        <v>19</v>
      </c>
      <c r="I344" t="s">
        <v>83</v>
      </c>
      <c r="J344" t="s">
        <v>21</v>
      </c>
      <c r="K344" s="4">
        <v>91169</v>
      </c>
      <c r="L344" t="s">
        <v>29</v>
      </c>
      <c r="M344" s="2">
        <v>0.16</v>
      </c>
      <c r="N344" s="2">
        <v>0.65</v>
      </c>
      <c r="O344" s="2">
        <v>41617.06</v>
      </c>
      <c r="P344" s="4">
        <v>0</v>
      </c>
      <c r="Q344" s="2">
        <v>0.80128197426728365</v>
      </c>
      <c r="R344" s="2">
        <f>Table1[[#This Row],[Annual Income]]/12</f>
        <v>7597.416666666667</v>
      </c>
      <c r="S344" s="2">
        <f t="shared" si="15"/>
        <v>926.30555555555554</v>
      </c>
      <c r="T344" s="2">
        <f>Table1[[#This Row],[Monthly Debt Payment]]/Table1[[#This Row],[monthy Income]]</f>
        <v>0.12192375332258405</v>
      </c>
      <c r="U344" s="4">
        <f t="shared" ca="1" si="16"/>
        <v>20</v>
      </c>
      <c r="V344" s="2">
        <f t="shared" si="17"/>
        <v>-24.80000000000291</v>
      </c>
    </row>
    <row r="345" spans="1:22" x14ac:dyDescent="0.3">
      <c r="A345" t="s">
        <v>731</v>
      </c>
      <c r="B345" s="1">
        <v>45267</v>
      </c>
      <c r="C345" t="s">
        <v>732</v>
      </c>
      <c r="D345" t="s">
        <v>71</v>
      </c>
      <c r="E345" s="4">
        <v>34756</v>
      </c>
      <c r="F345" s="3">
        <v>14.7</v>
      </c>
      <c r="G345" s="4">
        <v>60</v>
      </c>
      <c r="H345" t="s">
        <v>19</v>
      </c>
      <c r="I345" t="s">
        <v>41</v>
      </c>
      <c r="J345" t="s">
        <v>21</v>
      </c>
      <c r="K345" s="4">
        <v>53470</v>
      </c>
      <c r="L345" t="s">
        <v>33</v>
      </c>
      <c r="M345" s="2">
        <v>0.13</v>
      </c>
      <c r="N345" s="2">
        <v>0.94</v>
      </c>
      <c r="O345" s="2">
        <v>39865.129999999997</v>
      </c>
      <c r="P345" s="4">
        <v>0</v>
      </c>
      <c r="Q345" s="2">
        <v>0.87183962525645853</v>
      </c>
      <c r="R345" s="2">
        <f>Table1[[#This Row],[Annual Income]]/12</f>
        <v>4455.833333333333</v>
      </c>
      <c r="S345" s="2">
        <f t="shared" si="15"/>
        <v>579.26666666666665</v>
      </c>
      <c r="T345" s="2">
        <f>Table1[[#This Row],[Monthly Debt Payment]]/Table1[[#This Row],[monthy Income]]</f>
        <v>0.13000187020759305</v>
      </c>
      <c r="U345" s="4">
        <f t="shared" ca="1" si="16"/>
        <v>21</v>
      </c>
      <c r="V345" s="2">
        <f t="shared" si="17"/>
        <v>-14.69999999999709</v>
      </c>
    </row>
    <row r="346" spans="1:22" x14ac:dyDescent="0.3">
      <c r="A346" t="s">
        <v>733</v>
      </c>
      <c r="B346" s="1">
        <v>45205</v>
      </c>
      <c r="C346" t="s">
        <v>734</v>
      </c>
      <c r="D346" t="s">
        <v>50</v>
      </c>
      <c r="E346" s="4">
        <v>17335</v>
      </c>
      <c r="F346" s="3">
        <v>7.4</v>
      </c>
      <c r="G346" s="4">
        <v>36</v>
      </c>
      <c r="H346" t="s">
        <v>19</v>
      </c>
      <c r="I346" t="s">
        <v>20</v>
      </c>
      <c r="J346" t="s">
        <v>47</v>
      </c>
      <c r="K346" s="4">
        <v>140684</v>
      </c>
      <c r="L346" t="s">
        <v>29</v>
      </c>
      <c r="M346" s="2">
        <v>0.43</v>
      </c>
      <c r="N346" s="2">
        <v>0.88</v>
      </c>
      <c r="O346" s="2">
        <v>18617.79</v>
      </c>
      <c r="P346" s="4">
        <v>0</v>
      </c>
      <c r="Q346" s="2">
        <v>0.93109869646182486</v>
      </c>
      <c r="R346" s="2">
        <f>Table1[[#This Row],[Annual Income]]/12</f>
        <v>11723.666666666666</v>
      </c>
      <c r="S346" s="2">
        <f t="shared" si="15"/>
        <v>481.52777777777777</v>
      </c>
      <c r="T346" s="2">
        <f>Table1[[#This Row],[Monthly Debt Payment]]/Table1[[#This Row],[monthy Income]]</f>
        <v>4.1073137907177315E-2</v>
      </c>
      <c r="U346" s="4">
        <f t="shared" ca="1" si="16"/>
        <v>23</v>
      </c>
      <c r="V346" s="2">
        <f t="shared" si="17"/>
        <v>-7.4000000000014552</v>
      </c>
    </row>
    <row r="347" spans="1:22" x14ac:dyDescent="0.3">
      <c r="A347" t="s">
        <v>735</v>
      </c>
      <c r="B347" s="1">
        <v>44290</v>
      </c>
      <c r="C347" t="s">
        <v>736</v>
      </c>
      <c r="D347" t="s">
        <v>75</v>
      </c>
      <c r="E347" s="4">
        <v>29602</v>
      </c>
      <c r="F347" s="3">
        <v>19.5</v>
      </c>
      <c r="G347" s="4">
        <v>36</v>
      </c>
      <c r="H347" t="s">
        <v>19</v>
      </c>
      <c r="I347" t="s">
        <v>27</v>
      </c>
      <c r="J347" t="s">
        <v>47</v>
      </c>
      <c r="K347" s="4">
        <v>89821</v>
      </c>
      <c r="L347" t="s">
        <v>33</v>
      </c>
      <c r="M347" s="2">
        <v>0.49</v>
      </c>
      <c r="N347" s="2">
        <v>0.86</v>
      </c>
      <c r="O347" s="2">
        <v>35374.39</v>
      </c>
      <c r="P347" s="4">
        <v>0</v>
      </c>
      <c r="Q347" s="2">
        <v>0.83682008368200833</v>
      </c>
      <c r="R347" s="2">
        <f>Table1[[#This Row],[Annual Income]]/12</f>
        <v>7485.083333333333</v>
      </c>
      <c r="S347" s="2">
        <f t="shared" si="15"/>
        <v>822.27777777777783</v>
      </c>
      <c r="T347" s="2">
        <f>Table1[[#This Row],[Monthly Debt Payment]]/Table1[[#This Row],[monthy Income]]</f>
        <v>0.10985552747501513</v>
      </c>
      <c r="U347" s="4">
        <f t="shared" ca="1" si="16"/>
        <v>53</v>
      </c>
      <c r="V347" s="2">
        <f t="shared" si="17"/>
        <v>-19.5</v>
      </c>
    </row>
    <row r="348" spans="1:22" x14ac:dyDescent="0.3">
      <c r="A348" t="s">
        <v>737</v>
      </c>
      <c r="B348" s="1">
        <v>45154</v>
      </c>
      <c r="C348" t="s">
        <v>738</v>
      </c>
      <c r="D348" t="s">
        <v>50</v>
      </c>
      <c r="E348" s="4">
        <v>35450</v>
      </c>
      <c r="F348" s="3">
        <v>11.5</v>
      </c>
      <c r="G348" s="4">
        <v>60</v>
      </c>
      <c r="H348" t="s">
        <v>19</v>
      </c>
      <c r="I348" t="s">
        <v>72</v>
      </c>
      <c r="J348" t="s">
        <v>47</v>
      </c>
      <c r="K348" s="4">
        <v>116669</v>
      </c>
      <c r="L348" t="s">
        <v>33</v>
      </c>
      <c r="M348" s="2">
        <v>0.26</v>
      </c>
      <c r="N348" s="2">
        <v>0.64</v>
      </c>
      <c r="O348" s="2">
        <v>39526.75</v>
      </c>
      <c r="P348" s="4">
        <v>0</v>
      </c>
      <c r="Q348" s="2">
        <v>0.89686098654708524</v>
      </c>
      <c r="R348" s="2">
        <f>Table1[[#This Row],[Annual Income]]/12</f>
        <v>9722.4166666666661</v>
      </c>
      <c r="S348" s="2">
        <f t="shared" si="15"/>
        <v>590.83333333333337</v>
      </c>
      <c r="T348" s="2">
        <f>Table1[[#This Row],[Monthly Debt Payment]]/Table1[[#This Row],[monthy Income]]</f>
        <v>6.0770213167165237E-2</v>
      </c>
      <c r="U348" s="4">
        <f t="shared" ca="1" si="16"/>
        <v>24</v>
      </c>
      <c r="V348" s="2">
        <f t="shared" si="17"/>
        <v>-11.5</v>
      </c>
    </row>
    <row r="349" spans="1:22" x14ac:dyDescent="0.3">
      <c r="A349" t="s">
        <v>739</v>
      </c>
      <c r="B349" s="1">
        <v>45208</v>
      </c>
      <c r="C349" t="s">
        <v>740</v>
      </c>
      <c r="D349" t="s">
        <v>56</v>
      </c>
      <c r="E349" s="4">
        <v>33196</v>
      </c>
      <c r="F349" s="3">
        <v>24.9</v>
      </c>
      <c r="G349" s="4">
        <v>36</v>
      </c>
      <c r="H349" t="s">
        <v>2045</v>
      </c>
      <c r="I349" t="s">
        <v>57</v>
      </c>
      <c r="J349" t="s">
        <v>37</v>
      </c>
      <c r="K349" s="4">
        <v>148193</v>
      </c>
      <c r="L349" t="s">
        <v>22</v>
      </c>
      <c r="M349" s="2">
        <v>0.14000000000000001</v>
      </c>
      <c r="N349" s="2">
        <v>0.5</v>
      </c>
      <c r="O349" s="2">
        <v>0</v>
      </c>
      <c r="P349" s="4">
        <v>0</v>
      </c>
      <c r="Q349" s="2">
        <v>0</v>
      </c>
      <c r="R349" s="2">
        <f>Table1[[#This Row],[Annual Income]]/12</f>
        <v>12349.416666666666</v>
      </c>
      <c r="S349" s="2">
        <f t="shared" si="15"/>
        <v>922.11111111111109</v>
      </c>
      <c r="T349" s="2">
        <f>Table1[[#This Row],[Monthly Debt Payment]]/Table1[[#This Row],[monthy Income]]</f>
        <v>7.4668394143673003E-2</v>
      </c>
      <c r="U349" s="4">
        <f t="shared" ca="1" si="16"/>
        <v>23</v>
      </c>
      <c r="V349" s="2">
        <f t="shared" si="17"/>
        <v>-24.900000000001455</v>
      </c>
    </row>
    <row r="350" spans="1:22" x14ac:dyDescent="0.3">
      <c r="A350" t="s">
        <v>741</v>
      </c>
      <c r="B350" s="1">
        <v>44649</v>
      </c>
      <c r="C350" t="s">
        <v>742</v>
      </c>
      <c r="D350" t="s">
        <v>25</v>
      </c>
      <c r="E350" s="4">
        <v>6626</v>
      </c>
      <c r="F350" s="3">
        <v>24.6</v>
      </c>
      <c r="G350" s="4">
        <v>36</v>
      </c>
      <c r="H350" t="s">
        <v>80</v>
      </c>
      <c r="I350" t="s">
        <v>41</v>
      </c>
      <c r="J350" t="s">
        <v>21</v>
      </c>
      <c r="K350" s="4">
        <v>74435</v>
      </c>
      <c r="L350" t="s">
        <v>22</v>
      </c>
      <c r="M350" s="2">
        <v>0.13</v>
      </c>
      <c r="N350" s="2">
        <v>0.67</v>
      </c>
      <c r="O350" s="2">
        <v>2618.92</v>
      </c>
      <c r="P350" s="4">
        <v>2120.33</v>
      </c>
      <c r="Q350" s="2">
        <v>2.5300505551906891</v>
      </c>
      <c r="R350" s="2">
        <f>Table1[[#This Row],[Annual Income]]/12</f>
        <v>6202.916666666667</v>
      </c>
      <c r="S350" s="2">
        <f t="shared" si="15"/>
        <v>184.05555555555554</v>
      </c>
      <c r="T350" s="2">
        <f>Table1[[#This Row],[Monthly Debt Payment]]/Table1[[#This Row],[monthy Income]]</f>
        <v>2.9672421128053555E-2</v>
      </c>
      <c r="U350" s="4">
        <f t="shared" ca="1" si="16"/>
        <v>41</v>
      </c>
      <c r="V350" s="2">
        <f t="shared" si="17"/>
        <v>-24.600000000000364</v>
      </c>
    </row>
    <row r="351" spans="1:22" x14ac:dyDescent="0.3">
      <c r="A351" t="s">
        <v>743</v>
      </c>
      <c r="B351" s="1">
        <v>45108</v>
      </c>
      <c r="C351" t="s">
        <v>744</v>
      </c>
      <c r="D351" t="s">
        <v>40</v>
      </c>
      <c r="E351" s="4">
        <v>8424</v>
      </c>
      <c r="F351" s="3">
        <v>18.100000000000001</v>
      </c>
      <c r="G351" s="4">
        <v>36</v>
      </c>
      <c r="H351" t="s">
        <v>80</v>
      </c>
      <c r="I351" t="s">
        <v>36</v>
      </c>
      <c r="J351" t="s">
        <v>47</v>
      </c>
      <c r="K351" s="4">
        <v>34529</v>
      </c>
      <c r="L351" t="s">
        <v>33</v>
      </c>
      <c r="M351" s="2">
        <v>0.46</v>
      </c>
      <c r="N351" s="2">
        <v>0.64</v>
      </c>
      <c r="O351" s="2">
        <v>892.7</v>
      </c>
      <c r="P351" s="4">
        <v>1919.6</v>
      </c>
      <c r="Q351" s="2">
        <v>9.4365408311862886</v>
      </c>
      <c r="R351" s="2">
        <f>Table1[[#This Row],[Annual Income]]/12</f>
        <v>2877.4166666666665</v>
      </c>
      <c r="S351" s="2">
        <f t="shared" si="15"/>
        <v>234</v>
      </c>
      <c r="T351" s="2">
        <f>Table1[[#This Row],[Monthly Debt Payment]]/Table1[[#This Row],[monthy Income]]</f>
        <v>8.1322945929508533E-2</v>
      </c>
      <c r="U351" s="4">
        <f t="shared" ca="1" si="16"/>
        <v>26</v>
      </c>
      <c r="V351" s="2">
        <f t="shared" si="17"/>
        <v>-18.100000000000364</v>
      </c>
    </row>
    <row r="352" spans="1:22" x14ac:dyDescent="0.3">
      <c r="A352" t="s">
        <v>745</v>
      </c>
      <c r="B352" s="1">
        <v>44414</v>
      </c>
      <c r="C352" t="s">
        <v>746</v>
      </c>
      <c r="D352" t="s">
        <v>71</v>
      </c>
      <c r="E352" s="4">
        <v>13857</v>
      </c>
      <c r="F352" s="3">
        <v>7.6</v>
      </c>
      <c r="G352" s="4">
        <v>60</v>
      </c>
      <c r="H352" t="s">
        <v>19</v>
      </c>
      <c r="I352" t="s">
        <v>20</v>
      </c>
      <c r="J352" t="s">
        <v>28</v>
      </c>
      <c r="K352" s="4">
        <v>113055</v>
      </c>
      <c r="L352" t="s">
        <v>29</v>
      </c>
      <c r="M352" s="2">
        <v>0.28999999999999998</v>
      </c>
      <c r="N352" s="2">
        <v>0.52</v>
      </c>
      <c r="O352" s="2">
        <v>14910.13</v>
      </c>
      <c r="P352" s="4">
        <v>0</v>
      </c>
      <c r="Q352" s="2">
        <v>0.92936815440240972</v>
      </c>
      <c r="R352" s="2">
        <f>Table1[[#This Row],[Annual Income]]/12</f>
        <v>9421.25</v>
      </c>
      <c r="S352" s="2">
        <f t="shared" si="15"/>
        <v>230.95</v>
      </c>
      <c r="T352" s="2">
        <f>Table1[[#This Row],[Monthly Debt Payment]]/Table1[[#This Row],[monthy Income]]</f>
        <v>2.451373225421255E-2</v>
      </c>
      <c r="U352" s="4">
        <f t="shared" ca="1" si="16"/>
        <v>49</v>
      </c>
      <c r="V352" s="2">
        <f t="shared" si="17"/>
        <v>-7.6000000000003638</v>
      </c>
    </row>
    <row r="353" spans="1:22" x14ac:dyDescent="0.3">
      <c r="A353" t="s">
        <v>747</v>
      </c>
      <c r="B353" s="1">
        <v>44670</v>
      </c>
      <c r="C353" t="s">
        <v>748</v>
      </c>
      <c r="D353" t="s">
        <v>25</v>
      </c>
      <c r="E353" s="4">
        <v>20982</v>
      </c>
      <c r="F353" s="3">
        <v>18.7</v>
      </c>
      <c r="G353" s="4">
        <v>36</v>
      </c>
      <c r="H353" t="s">
        <v>26</v>
      </c>
      <c r="I353" t="s">
        <v>20</v>
      </c>
      <c r="J353" t="s">
        <v>37</v>
      </c>
      <c r="K353" s="4">
        <v>42192</v>
      </c>
      <c r="L353" t="s">
        <v>29</v>
      </c>
      <c r="M353" s="2">
        <v>0.23</v>
      </c>
      <c r="N353" s="2">
        <v>0.73</v>
      </c>
      <c r="O353" s="2">
        <v>7649.25</v>
      </c>
      <c r="P353" s="4">
        <v>0</v>
      </c>
      <c r="Q353" s="2">
        <v>2.7430140209824492</v>
      </c>
      <c r="R353" s="2">
        <f>Table1[[#This Row],[Annual Income]]/12</f>
        <v>3516</v>
      </c>
      <c r="S353" s="2">
        <f t="shared" si="15"/>
        <v>582.83333333333337</v>
      </c>
      <c r="T353" s="2">
        <f>Table1[[#This Row],[Monthly Debt Payment]]/Table1[[#This Row],[monthy Income]]</f>
        <v>0.16576602199469095</v>
      </c>
      <c r="U353" s="4">
        <f t="shared" ca="1" si="16"/>
        <v>40</v>
      </c>
      <c r="V353" s="2">
        <f t="shared" si="17"/>
        <v>-18.700000000000728</v>
      </c>
    </row>
    <row r="354" spans="1:22" x14ac:dyDescent="0.3">
      <c r="A354" t="s">
        <v>749</v>
      </c>
      <c r="B354" s="1">
        <v>44628</v>
      </c>
      <c r="C354" t="s">
        <v>750</v>
      </c>
      <c r="D354" t="s">
        <v>18</v>
      </c>
      <c r="E354" s="4">
        <v>12425</v>
      </c>
      <c r="F354" s="3">
        <v>6.9</v>
      </c>
      <c r="G354" s="4">
        <v>36</v>
      </c>
      <c r="H354" t="s">
        <v>80</v>
      </c>
      <c r="I354" t="s">
        <v>27</v>
      </c>
      <c r="J354" t="s">
        <v>32</v>
      </c>
      <c r="K354" s="4">
        <v>104102</v>
      </c>
      <c r="L354" t="s">
        <v>22</v>
      </c>
      <c r="M354" s="2">
        <v>0.28999999999999998</v>
      </c>
      <c r="N354" s="2">
        <v>0.68</v>
      </c>
      <c r="O354" s="2">
        <v>2185.23</v>
      </c>
      <c r="P354" s="4">
        <v>5996.91</v>
      </c>
      <c r="Q354" s="2">
        <v>5.6859003400099759</v>
      </c>
      <c r="R354" s="2">
        <f>Table1[[#This Row],[Annual Income]]/12</f>
        <v>8675.1666666666661</v>
      </c>
      <c r="S354" s="2">
        <f t="shared" si="15"/>
        <v>345.13888888888891</v>
      </c>
      <c r="T354" s="2">
        <f>Table1[[#This Row],[Monthly Debt Payment]]/Table1[[#This Row],[monthy Income]]</f>
        <v>3.9784698340729931E-2</v>
      </c>
      <c r="U354" s="4">
        <f t="shared" ca="1" si="16"/>
        <v>42</v>
      </c>
      <c r="V354" s="2">
        <f t="shared" si="17"/>
        <v>-6.8999999999996362</v>
      </c>
    </row>
    <row r="355" spans="1:22" x14ac:dyDescent="0.3">
      <c r="A355" t="s">
        <v>751</v>
      </c>
      <c r="B355" s="1">
        <v>44537</v>
      </c>
      <c r="C355" t="s">
        <v>752</v>
      </c>
      <c r="D355" t="s">
        <v>64</v>
      </c>
      <c r="E355" s="4">
        <v>2980</v>
      </c>
      <c r="F355" s="3">
        <v>5.6</v>
      </c>
      <c r="G355" s="4">
        <v>60</v>
      </c>
      <c r="H355" t="s">
        <v>80</v>
      </c>
      <c r="I355" t="s">
        <v>72</v>
      </c>
      <c r="J355" t="s">
        <v>21</v>
      </c>
      <c r="K355" s="4">
        <v>102762</v>
      </c>
      <c r="L355" t="s">
        <v>33</v>
      </c>
      <c r="M355" s="2">
        <v>0.23</v>
      </c>
      <c r="N355" s="2">
        <v>0.79</v>
      </c>
      <c r="O355" s="2">
        <v>334.2</v>
      </c>
      <c r="P355" s="4">
        <v>420.5</v>
      </c>
      <c r="Q355" s="2">
        <v>8.9168162776780377</v>
      </c>
      <c r="R355" s="2">
        <f>Table1[[#This Row],[Annual Income]]/12</f>
        <v>8563.5</v>
      </c>
      <c r="S355" s="2">
        <f t="shared" si="15"/>
        <v>49.666666666666664</v>
      </c>
      <c r="T355" s="2">
        <f>Table1[[#This Row],[Monthly Debt Payment]]/Table1[[#This Row],[monthy Income]]</f>
        <v>5.7998092680173604E-3</v>
      </c>
      <c r="U355" s="4">
        <f t="shared" ca="1" si="16"/>
        <v>45</v>
      </c>
      <c r="V355" s="2">
        <f t="shared" si="17"/>
        <v>-5.5999999999999091</v>
      </c>
    </row>
    <row r="356" spans="1:22" x14ac:dyDescent="0.3">
      <c r="A356" t="s">
        <v>753</v>
      </c>
      <c r="B356" s="1">
        <v>44747</v>
      </c>
      <c r="C356" t="s">
        <v>754</v>
      </c>
      <c r="D356" t="s">
        <v>18</v>
      </c>
      <c r="E356" s="4">
        <v>27431</v>
      </c>
      <c r="F356" s="3">
        <v>21.5</v>
      </c>
      <c r="G356" s="4">
        <v>36</v>
      </c>
      <c r="H356" t="s">
        <v>19</v>
      </c>
      <c r="I356" t="s">
        <v>36</v>
      </c>
      <c r="J356" t="s">
        <v>21</v>
      </c>
      <c r="K356" s="4">
        <v>133466</v>
      </c>
      <c r="L356" t="s">
        <v>22</v>
      </c>
      <c r="M356" s="2">
        <v>0.3</v>
      </c>
      <c r="N356" s="2">
        <v>0.78</v>
      </c>
      <c r="O356" s="2">
        <v>33328.660000000003</v>
      </c>
      <c r="P356" s="4">
        <v>0</v>
      </c>
      <c r="Q356" s="2">
        <v>0.82304539096381302</v>
      </c>
      <c r="R356" s="2">
        <f>Table1[[#This Row],[Annual Income]]/12</f>
        <v>11122.166666666666</v>
      </c>
      <c r="S356" s="2">
        <f t="shared" si="15"/>
        <v>761.97222222222217</v>
      </c>
      <c r="T356" s="2">
        <f>Table1[[#This Row],[Monthly Debt Payment]]/Table1[[#This Row],[monthy Income]]</f>
        <v>6.8509333213452608E-2</v>
      </c>
      <c r="U356" s="4">
        <f t="shared" ca="1" si="16"/>
        <v>38</v>
      </c>
      <c r="V356" s="2">
        <f t="shared" si="17"/>
        <v>-21.5</v>
      </c>
    </row>
    <row r="357" spans="1:22" x14ac:dyDescent="0.3">
      <c r="A357" t="s">
        <v>755</v>
      </c>
      <c r="B357" s="1">
        <v>44553</v>
      </c>
      <c r="C357" t="s">
        <v>756</v>
      </c>
      <c r="D357" t="s">
        <v>64</v>
      </c>
      <c r="E357" s="4">
        <v>20440</v>
      </c>
      <c r="F357" s="3">
        <v>9.1999999999999993</v>
      </c>
      <c r="G357" s="4">
        <v>36</v>
      </c>
      <c r="H357" t="s">
        <v>19</v>
      </c>
      <c r="I357" t="s">
        <v>20</v>
      </c>
      <c r="J357" t="s">
        <v>28</v>
      </c>
      <c r="K357" s="4">
        <v>144894</v>
      </c>
      <c r="L357" t="s">
        <v>33</v>
      </c>
      <c r="M357" s="2">
        <v>0.44</v>
      </c>
      <c r="N357" s="2">
        <v>0.55000000000000004</v>
      </c>
      <c r="O357" s="2">
        <v>22320.48</v>
      </c>
      <c r="P357" s="4">
        <v>0</v>
      </c>
      <c r="Q357" s="2">
        <v>0.91575091575091572</v>
      </c>
      <c r="R357" s="2">
        <f>Table1[[#This Row],[Annual Income]]/12</f>
        <v>12074.5</v>
      </c>
      <c r="S357" s="2">
        <f t="shared" si="15"/>
        <v>567.77777777777783</v>
      </c>
      <c r="T357" s="2">
        <f>Table1[[#This Row],[Monthly Debt Payment]]/Table1[[#This Row],[monthy Income]]</f>
        <v>4.7022881094685318E-2</v>
      </c>
      <c r="U357" s="4">
        <f t="shared" ca="1" si="16"/>
        <v>44</v>
      </c>
      <c r="V357" s="2">
        <f t="shared" si="17"/>
        <v>-9.2000000000007276</v>
      </c>
    </row>
    <row r="358" spans="1:22" x14ac:dyDescent="0.3">
      <c r="A358" t="s">
        <v>757</v>
      </c>
      <c r="B358" s="1">
        <v>44219</v>
      </c>
      <c r="C358" t="s">
        <v>758</v>
      </c>
      <c r="D358" t="s">
        <v>56</v>
      </c>
      <c r="E358" s="4">
        <v>18175</v>
      </c>
      <c r="F358" s="3">
        <v>12.6</v>
      </c>
      <c r="G358" s="4">
        <v>60</v>
      </c>
      <c r="H358" t="s">
        <v>19</v>
      </c>
      <c r="I358" t="s">
        <v>20</v>
      </c>
      <c r="J358" t="s">
        <v>32</v>
      </c>
      <c r="K358" s="4">
        <v>116795</v>
      </c>
      <c r="L358" t="s">
        <v>33</v>
      </c>
      <c r="M358" s="2">
        <v>0.34</v>
      </c>
      <c r="N358" s="2">
        <v>0.94</v>
      </c>
      <c r="O358" s="2">
        <v>20465.05</v>
      </c>
      <c r="P358" s="4">
        <v>0</v>
      </c>
      <c r="Q358" s="2">
        <v>0.88809946714031973</v>
      </c>
      <c r="R358" s="2">
        <f>Table1[[#This Row],[Annual Income]]/12</f>
        <v>9732.9166666666661</v>
      </c>
      <c r="S358" s="2">
        <f t="shared" si="15"/>
        <v>302.91666666666669</v>
      </c>
      <c r="T358" s="2">
        <f>Table1[[#This Row],[Monthly Debt Payment]]/Table1[[#This Row],[monthy Income]]</f>
        <v>3.1122907658718273E-2</v>
      </c>
      <c r="U358" s="4">
        <f t="shared" ca="1" si="16"/>
        <v>55</v>
      </c>
      <c r="V358" s="2">
        <f t="shared" si="17"/>
        <v>-12.599999999998545</v>
      </c>
    </row>
    <row r="359" spans="1:22" x14ac:dyDescent="0.3">
      <c r="A359" t="s">
        <v>759</v>
      </c>
      <c r="B359" s="1">
        <v>44718</v>
      </c>
      <c r="C359" t="s">
        <v>760</v>
      </c>
      <c r="D359" t="s">
        <v>25</v>
      </c>
      <c r="E359" s="4">
        <v>27385</v>
      </c>
      <c r="F359" s="3">
        <v>24.5</v>
      </c>
      <c r="G359" s="4">
        <v>36</v>
      </c>
      <c r="H359" t="s">
        <v>26</v>
      </c>
      <c r="I359" t="s">
        <v>57</v>
      </c>
      <c r="J359" t="s">
        <v>32</v>
      </c>
      <c r="K359" s="4">
        <v>64087</v>
      </c>
      <c r="L359" t="s">
        <v>22</v>
      </c>
      <c r="M359" s="2">
        <v>0.38</v>
      </c>
      <c r="N359" s="2">
        <v>0.57999999999999996</v>
      </c>
      <c r="O359" s="2">
        <v>6334.16</v>
      </c>
      <c r="P359" s="4">
        <v>0</v>
      </c>
      <c r="Q359" s="2">
        <v>4.3233830531593771</v>
      </c>
      <c r="R359" s="2">
        <f>Table1[[#This Row],[Annual Income]]/12</f>
        <v>5340.583333333333</v>
      </c>
      <c r="S359" s="2">
        <f t="shared" si="15"/>
        <v>760.69444444444446</v>
      </c>
      <c r="T359" s="2">
        <f>Table1[[#This Row],[Monthly Debt Payment]]/Table1[[#This Row],[monthy Income]]</f>
        <v>0.1424365836024987</v>
      </c>
      <c r="U359" s="4">
        <f t="shared" ca="1" si="16"/>
        <v>39</v>
      </c>
      <c r="V359" s="2">
        <f t="shared" si="17"/>
        <v>-24.5</v>
      </c>
    </row>
    <row r="360" spans="1:22" x14ac:dyDescent="0.3">
      <c r="A360" t="s">
        <v>761</v>
      </c>
      <c r="B360" s="1">
        <v>44998</v>
      </c>
      <c r="C360" t="s">
        <v>762</v>
      </c>
      <c r="D360" t="s">
        <v>75</v>
      </c>
      <c r="E360" s="4">
        <v>39158</v>
      </c>
      <c r="F360" s="3">
        <v>11.7</v>
      </c>
      <c r="G360" s="4">
        <v>36</v>
      </c>
      <c r="H360" t="s">
        <v>26</v>
      </c>
      <c r="I360" t="s">
        <v>20</v>
      </c>
      <c r="J360" t="s">
        <v>37</v>
      </c>
      <c r="K360" s="4">
        <v>96677</v>
      </c>
      <c r="L360" t="s">
        <v>29</v>
      </c>
      <c r="M360" s="2">
        <v>0.25</v>
      </c>
      <c r="N360" s="2">
        <v>0.7</v>
      </c>
      <c r="O360" s="2">
        <v>18437.47</v>
      </c>
      <c r="P360" s="4">
        <v>0</v>
      </c>
      <c r="Q360" s="2">
        <v>2.123827184532368</v>
      </c>
      <c r="R360" s="2">
        <f>Table1[[#This Row],[Annual Income]]/12</f>
        <v>8056.416666666667</v>
      </c>
      <c r="S360" s="2">
        <f t="shared" si="15"/>
        <v>1087.7222222222222</v>
      </c>
      <c r="T360" s="2">
        <f>Table1[[#This Row],[Monthly Debt Payment]]/Table1[[#This Row],[monthy Income]]</f>
        <v>0.13501315376632153</v>
      </c>
      <c r="U360" s="4">
        <f t="shared" ca="1" si="16"/>
        <v>30</v>
      </c>
      <c r="V360" s="2">
        <f t="shared" si="17"/>
        <v>-11.69999999999709</v>
      </c>
    </row>
    <row r="361" spans="1:22" x14ac:dyDescent="0.3">
      <c r="A361" t="s">
        <v>763</v>
      </c>
      <c r="B361" s="1">
        <v>44958</v>
      </c>
      <c r="C361" t="s">
        <v>764</v>
      </c>
      <c r="D361" t="s">
        <v>46</v>
      </c>
      <c r="E361" s="4">
        <v>24019</v>
      </c>
      <c r="F361" s="3">
        <v>10.9</v>
      </c>
      <c r="G361" s="4">
        <v>36</v>
      </c>
      <c r="H361" t="s">
        <v>26</v>
      </c>
      <c r="I361" t="s">
        <v>20</v>
      </c>
      <c r="J361" t="s">
        <v>21</v>
      </c>
      <c r="K361" s="4">
        <v>34627</v>
      </c>
      <c r="L361" t="s">
        <v>22</v>
      </c>
      <c r="M361" s="2">
        <v>0.4</v>
      </c>
      <c r="N361" s="2">
        <v>0.72</v>
      </c>
      <c r="O361" s="2">
        <v>1328.11</v>
      </c>
      <c r="P361" s="4">
        <v>0</v>
      </c>
      <c r="Q361" s="2">
        <v>18.085098372875741</v>
      </c>
      <c r="R361" s="2">
        <f>Table1[[#This Row],[Annual Income]]/12</f>
        <v>2885.5833333333335</v>
      </c>
      <c r="S361" s="2">
        <f t="shared" si="15"/>
        <v>667.19444444444446</v>
      </c>
      <c r="T361" s="2">
        <f>Table1[[#This Row],[Monthly Debt Payment]]/Table1[[#This Row],[monthy Income]]</f>
        <v>0.23121648809695708</v>
      </c>
      <c r="U361" s="4">
        <f t="shared" ca="1" si="16"/>
        <v>31</v>
      </c>
      <c r="V361" s="2">
        <f t="shared" si="17"/>
        <v>-10.900000000001455</v>
      </c>
    </row>
    <row r="362" spans="1:22" x14ac:dyDescent="0.3">
      <c r="A362" t="s">
        <v>765</v>
      </c>
      <c r="B362" s="1">
        <v>44638</v>
      </c>
      <c r="C362" t="s">
        <v>766</v>
      </c>
      <c r="D362" t="s">
        <v>50</v>
      </c>
      <c r="E362" s="4">
        <v>19639</v>
      </c>
      <c r="F362" s="3">
        <v>23.4</v>
      </c>
      <c r="G362" s="4">
        <v>36</v>
      </c>
      <c r="H362" t="s">
        <v>19</v>
      </c>
      <c r="I362" t="s">
        <v>36</v>
      </c>
      <c r="J362" t="s">
        <v>47</v>
      </c>
      <c r="K362" s="4">
        <v>86541</v>
      </c>
      <c r="L362" t="s">
        <v>33</v>
      </c>
      <c r="M362" s="2">
        <v>0.37</v>
      </c>
      <c r="N362" s="2">
        <v>0.87</v>
      </c>
      <c r="O362" s="2">
        <v>24234.53</v>
      </c>
      <c r="P362" s="4">
        <v>0</v>
      </c>
      <c r="Q362" s="2">
        <v>0.81037263771981549</v>
      </c>
      <c r="R362" s="2">
        <f>Table1[[#This Row],[Annual Income]]/12</f>
        <v>7211.75</v>
      </c>
      <c r="S362" s="2">
        <f t="shared" si="15"/>
        <v>545.52777777777783</v>
      </c>
      <c r="T362" s="2">
        <f>Table1[[#This Row],[Monthly Debt Payment]]/Table1[[#This Row],[monthy Income]]</f>
        <v>7.5644299619063035E-2</v>
      </c>
      <c r="U362" s="4">
        <f t="shared" ca="1" si="16"/>
        <v>41</v>
      </c>
      <c r="V362" s="2">
        <f t="shared" si="17"/>
        <v>-23.400000000001455</v>
      </c>
    </row>
    <row r="363" spans="1:22" x14ac:dyDescent="0.3">
      <c r="A363" t="s">
        <v>767</v>
      </c>
      <c r="B363" s="1">
        <v>44965</v>
      </c>
      <c r="C363" t="s">
        <v>768</v>
      </c>
      <c r="D363" t="s">
        <v>46</v>
      </c>
      <c r="E363" s="4">
        <v>20994</v>
      </c>
      <c r="F363" s="3">
        <v>7.2</v>
      </c>
      <c r="G363" s="4">
        <v>36</v>
      </c>
      <c r="H363" t="s">
        <v>19</v>
      </c>
      <c r="I363" t="s">
        <v>57</v>
      </c>
      <c r="J363" t="s">
        <v>28</v>
      </c>
      <c r="K363" s="4">
        <v>142805</v>
      </c>
      <c r="L363" t="s">
        <v>22</v>
      </c>
      <c r="M363" s="2">
        <v>0.15</v>
      </c>
      <c r="N363" s="2">
        <v>0.54</v>
      </c>
      <c r="O363" s="2">
        <v>22505.57</v>
      </c>
      <c r="P363" s="4">
        <v>0</v>
      </c>
      <c r="Q363" s="2">
        <v>0.93283573799730468</v>
      </c>
      <c r="R363" s="2">
        <f>Table1[[#This Row],[Annual Income]]/12</f>
        <v>11900.416666666666</v>
      </c>
      <c r="S363" s="2">
        <f t="shared" si="15"/>
        <v>583.16666666666663</v>
      </c>
      <c r="T363" s="2">
        <f>Table1[[#This Row],[Monthly Debt Payment]]/Table1[[#This Row],[monthy Income]]</f>
        <v>4.9003886418542766E-2</v>
      </c>
      <c r="U363" s="4">
        <f t="shared" ca="1" si="16"/>
        <v>31</v>
      </c>
      <c r="V363" s="2">
        <f t="shared" si="17"/>
        <v>-7.2000000000007276</v>
      </c>
    </row>
    <row r="364" spans="1:22" x14ac:dyDescent="0.3">
      <c r="A364" t="s">
        <v>769</v>
      </c>
      <c r="B364" s="1">
        <v>45212</v>
      </c>
      <c r="C364" t="s">
        <v>770</v>
      </c>
      <c r="D364" t="s">
        <v>25</v>
      </c>
      <c r="E364" s="4">
        <v>35375</v>
      </c>
      <c r="F364" s="3">
        <v>20.2</v>
      </c>
      <c r="G364" s="4">
        <v>60</v>
      </c>
      <c r="H364" t="s">
        <v>19</v>
      </c>
      <c r="I364" t="s">
        <v>57</v>
      </c>
      <c r="J364" t="s">
        <v>28</v>
      </c>
      <c r="K364" s="4">
        <v>98226</v>
      </c>
      <c r="L364" t="s">
        <v>29</v>
      </c>
      <c r="M364" s="2">
        <v>0.33</v>
      </c>
      <c r="N364" s="2">
        <v>0.69</v>
      </c>
      <c r="O364" s="2">
        <v>42520.75</v>
      </c>
      <c r="P364" s="4">
        <v>0</v>
      </c>
      <c r="Q364" s="2">
        <v>0.83194675540765395</v>
      </c>
      <c r="R364" s="2">
        <f>Table1[[#This Row],[Annual Income]]/12</f>
        <v>8185.5</v>
      </c>
      <c r="S364" s="2">
        <f t="shared" si="15"/>
        <v>589.58333333333337</v>
      </c>
      <c r="T364" s="2">
        <f>Table1[[#This Row],[Monthly Debt Payment]]/Table1[[#This Row],[monthy Income]]</f>
        <v>7.202777268747583E-2</v>
      </c>
      <c r="U364" s="4">
        <f t="shared" ca="1" si="16"/>
        <v>23</v>
      </c>
      <c r="V364" s="2">
        <f t="shared" si="17"/>
        <v>-20.19999999999709</v>
      </c>
    </row>
    <row r="365" spans="1:22" x14ac:dyDescent="0.3">
      <c r="A365" t="s">
        <v>771</v>
      </c>
      <c r="B365" s="1">
        <v>44712</v>
      </c>
      <c r="C365" t="s">
        <v>772</v>
      </c>
      <c r="D365" t="s">
        <v>18</v>
      </c>
      <c r="E365" s="4">
        <v>22563</v>
      </c>
      <c r="F365" s="3">
        <v>24.8</v>
      </c>
      <c r="G365" s="4">
        <v>60</v>
      </c>
      <c r="H365" t="s">
        <v>19</v>
      </c>
      <c r="I365" t="s">
        <v>20</v>
      </c>
      <c r="J365" t="s">
        <v>28</v>
      </c>
      <c r="K365" s="4">
        <v>135627</v>
      </c>
      <c r="L365" t="s">
        <v>29</v>
      </c>
      <c r="M365" s="2">
        <v>0.2</v>
      </c>
      <c r="N365" s="2">
        <v>0.78</v>
      </c>
      <c r="O365" s="2">
        <v>28158.62</v>
      </c>
      <c r="P365" s="4">
        <v>0</v>
      </c>
      <c r="Q365" s="2">
        <v>0.80128216510610251</v>
      </c>
      <c r="R365" s="2">
        <f>Table1[[#This Row],[Annual Income]]/12</f>
        <v>11302.25</v>
      </c>
      <c r="S365" s="2">
        <f t="shared" si="15"/>
        <v>376.05</v>
      </c>
      <c r="T365" s="2">
        <f>Table1[[#This Row],[Monthly Debt Payment]]/Table1[[#This Row],[monthy Income]]</f>
        <v>3.3272136079099297E-2</v>
      </c>
      <c r="U365" s="4">
        <f t="shared" ca="1" si="16"/>
        <v>39</v>
      </c>
      <c r="V365" s="2">
        <f t="shared" si="17"/>
        <v>-24.799999999999272</v>
      </c>
    </row>
    <row r="366" spans="1:22" x14ac:dyDescent="0.3">
      <c r="A366" t="s">
        <v>773</v>
      </c>
      <c r="B366" s="1">
        <v>45236</v>
      </c>
      <c r="C366" t="s">
        <v>774</v>
      </c>
      <c r="D366" t="s">
        <v>46</v>
      </c>
      <c r="E366" s="4">
        <v>6776</v>
      </c>
      <c r="F366" s="3">
        <v>23</v>
      </c>
      <c r="G366" s="4">
        <v>60</v>
      </c>
      <c r="H366" t="s">
        <v>19</v>
      </c>
      <c r="I366" t="s">
        <v>57</v>
      </c>
      <c r="J366" t="s">
        <v>28</v>
      </c>
      <c r="K366" s="4">
        <v>33255</v>
      </c>
      <c r="L366" t="s">
        <v>33</v>
      </c>
      <c r="M366" s="2">
        <v>0.42</v>
      </c>
      <c r="N366" s="2">
        <v>0.6</v>
      </c>
      <c r="O366" s="2">
        <v>8334.48</v>
      </c>
      <c r="P366" s="4">
        <v>0</v>
      </c>
      <c r="Q366" s="2">
        <v>0.81300813008130091</v>
      </c>
      <c r="R366" s="2">
        <f>Table1[[#This Row],[Annual Income]]/12</f>
        <v>2771.25</v>
      </c>
      <c r="S366" s="2">
        <f t="shared" si="15"/>
        <v>112.93333333333334</v>
      </c>
      <c r="T366" s="2">
        <f>Table1[[#This Row],[Monthly Debt Payment]]/Table1[[#This Row],[monthy Income]]</f>
        <v>4.0751766651631334E-2</v>
      </c>
      <c r="U366" s="4">
        <f t="shared" ca="1" si="16"/>
        <v>22</v>
      </c>
      <c r="V366" s="2">
        <f t="shared" si="17"/>
        <v>-23</v>
      </c>
    </row>
    <row r="367" spans="1:22" x14ac:dyDescent="0.3">
      <c r="A367" t="s">
        <v>775</v>
      </c>
      <c r="B367" s="1">
        <v>44988</v>
      </c>
      <c r="C367" t="s">
        <v>776</v>
      </c>
      <c r="D367" t="s">
        <v>53</v>
      </c>
      <c r="E367" s="4">
        <v>37444</v>
      </c>
      <c r="F367" s="3">
        <v>18</v>
      </c>
      <c r="G367" s="4">
        <v>60</v>
      </c>
      <c r="H367" t="s">
        <v>26</v>
      </c>
      <c r="I367" t="s">
        <v>83</v>
      </c>
      <c r="J367" t="s">
        <v>47</v>
      </c>
      <c r="K367" s="4">
        <v>87433</v>
      </c>
      <c r="L367" t="s">
        <v>22</v>
      </c>
      <c r="M367" s="2">
        <v>0.27</v>
      </c>
      <c r="N367" s="2">
        <v>0.78</v>
      </c>
      <c r="O367" s="2">
        <v>11777.96</v>
      </c>
      <c r="P367" s="4">
        <v>0</v>
      </c>
      <c r="Q367" s="2">
        <v>3.1791583601914084</v>
      </c>
      <c r="R367" s="2">
        <f>Table1[[#This Row],[Annual Income]]/12</f>
        <v>7286.083333333333</v>
      </c>
      <c r="S367" s="2">
        <f t="shared" si="15"/>
        <v>624.06666666666672</v>
      </c>
      <c r="T367" s="2">
        <f>Table1[[#This Row],[Monthly Debt Payment]]/Table1[[#This Row],[monthy Income]]</f>
        <v>8.5651870575183295E-2</v>
      </c>
      <c r="U367" s="4">
        <f t="shared" ca="1" si="16"/>
        <v>30</v>
      </c>
      <c r="V367" s="2">
        <f t="shared" si="17"/>
        <v>-18</v>
      </c>
    </row>
    <row r="368" spans="1:22" x14ac:dyDescent="0.3">
      <c r="A368" t="s">
        <v>777</v>
      </c>
      <c r="B368" s="1">
        <v>44532</v>
      </c>
      <c r="C368" t="s">
        <v>778</v>
      </c>
      <c r="D368" t="s">
        <v>46</v>
      </c>
      <c r="E368" s="4">
        <v>4380</v>
      </c>
      <c r="F368" s="3">
        <v>11.3</v>
      </c>
      <c r="G368" s="4">
        <v>36</v>
      </c>
      <c r="H368" t="s">
        <v>19</v>
      </c>
      <c r="I368" t="s">
        <v>72</v>
      </c>
      <c r="J368" t="s">
        <v>47</v>
      </c>
      <c r="K368" s="4">
        <v>35213</v>
      </c>
      <c r="L368" t="s">
        <v>29</v>
      </c>
      <c r="M368" s="2">
        <v>0.5</v>
      </c>
      <c r="N368" s="2">
        <v>0.92</v>
      </c>
      <c r="O368" s="2">
        <v>4874.9399999999996</v>
      </c>
      <c r="P368" s="4">
        <v>0</v>
      </c>
      <c r="Q368" s="2">
        <v>0.89847259658580425</v>
      </c>
      <c r="R368" s="2">
        <f>Table1[[#This Row],[Annual Income]]/12</f>
        <v>2934.4166666666665</v>
      </c>
      <c r="S368" s="2">
        <f t="shared" si="15"/>
        <v>121.66666666666667</v>
      </c>
      <c r="T368" s="2">
        <f>Table1[[#This Row],[Monthly Debt Payment]]/Table1[[#This Row],[monthy Income]]</f>
        <v>4.1461960071564483E-2</v>
      </c>
      <c r="U368" s="4">
        <f t="shared" ca="1" si="16"/>
        <v>45</v>
      </c>
      <c r="V368" s="2">
        <f t="shared" si="17"/>
        <v>-11.300000000000182</v>
      </c>
    </row>
    <row r="369" spans="1:22" x14ac:dyDescent="0.3">
      <c r="A369" t="s">
        <v>779</v>
      </c>
      <c r="B369" s="1">
        <v>44454</v>
      </c>
      <c r="C369" t="s">
        <v>780</v>
      </c>
      <c r="D369" t="s">
        <v>64</v>
      </c>
      <c r="E369" s="4">
        <v>9711</v>
      </c>
      <c r="F369" s="3">
        <v>10.1</v>
      </c>
      <c r="G369" s="4">
        <v>36</v>
      </c>
      <c r="H369" t="s">
        <v>26</v>
      </c>
      <c r="I369" t="s">
        <v>27</v>
      </c>
      <c r="J369" t="s">
        <v>37</v>
      </c>
      <c r="K369" s="4">
        <v>132412</v>
      </c>
      <c r="L369" t="s">
        <v>22</v>
      </c>
      <c r="M369" s="2">
        <v>0.14000000000000001</v>
      </c>
      <c r="N369" s="2">
        <v>0.95</v>
      </c>
      <c r="O369" s="2">
        <v>2676.63</v>
      </c>
      <c r="P369" s="4">
        <v>0</v>
      </c>
      <c r="Q369" s="2">
        <v>3.6280696248641013</v>
      </c>
      <c r="R369" s="2">
        <f>Table1[[#This Row],[Annual Income]]/12</f>
        <v>11034.333333333334</v>
      </c>
      <c r="S369" s="2">
        <f t="shared" si="15"/>
        <v>269.75</v>
      </c>
      <c r="T369" s="2">
        <f>Table1[[#This Row],[Monthly Debt Payment]]/Table1[[#This Row],[monthy Income]]</f>
        <v>2.4446424795335767E-2</v>
      </c>
      <c r="U369" s="4">
        <f t="shared" ca="1" si="16"/>
        <v>48</v>
      </c>
      <c r="V369" s="2">
        <f t="shared" si="17"/>
        <v>-10.100000000000364</v>
      </c>
    </row>
    <row r="370" spans="1:22" x14ac:dyDescent="0.3">
      <c r="A370" t="s">
        <v>781</v>
      </c>
      <c r="B370" s="1">
        <v>44693</v>
      </c>
      <c r="C370" t="s">
        <v>782</v>
      </c>
      <c r="D370" t="s">
        <v>53</v>
      </c>
      <c r="E370" s="4">
        <v>9782</v>
      </c>
      <c r="F370" s="3">
        <v>21.4</v>
      </c>
      <c r="G370" s="4">
        <v>36</v>
      </c>
      <c r="H370" t="s">
        <v>19</v>
      </c>
      <c r="I370" t="s">
        <v>57</v>
      </c>
      <c r="J370" t="s">
        <v>21</v>
      </c>
      <c r="K370" s="4">
        <v>49404</v>
      </c>
      <c r="L370" t="s">
        <v>29</v>
      </c>
      <c r="M370" s="2">
        <v>0.41</v>
      </c>
      <c r="N370" s="2">
        <v>0.51</v>
      </c>
      <c r="O370" s="2">
        <v>11875.35</v>
      </c>
      <c r="P370" s="4">
        <v>0</v>
      </c>
      <c r="Q370" s="2">
        <v>0.82372309026681312</v>
      </c>
      <c r="R370" s="2">
        <f>Table1[[#This Row],[Annual Income]]/12</f>
        <v>4117</v>
      </c>
      <c r="S370" s="2">
        <f t="shared" si="15"/>
        <v>271.72222222222223</v>
      </c>
      <c r="T370" s="2">
        <f>Table1[[#This Row],[Monthly Debt Payment]]/Table1[[#This Row],[monthy Income]]</f>
        <v>6.6000053976736028E-2</v>
      </c>
      <c r="U370" s="4">
        <f t="shared" ca="1" si="16"/>
        <v>40</v>
      </c>
      <c r="V370" s="2">
        <f t="shared" si="17"/>
        <v>-21.399999999999636</v>
      </c>
    </row>
    <row r="371" spans="1:22" x14ac:dyDescent="0.3">
      <c r="A371" t="s">
        <v>783</v>
      </c>
      <c r="B371" s="1">
        <v>45092</v>
      </c>
      <c r="C371" t="s">
        <v>784</v>
      </c>
      <c r="D371" t="s">
        <v>71</v>
      </c>
      <c r="E371" s="4">
        <v>18434</v>
      </c>
      <c r="F371" s="3">
        <v>22.6</v>
      </c>
      <c r="G371" s="4">
        <v>36</v>
      </c>
      <c r="H371" t="s">
        <v>19</v>
      </c>
      <c r="I371" t="s">
        <v>57</v>
      </c>
      <c r="J371" t="s">
        <v>47</v>
      </c>
      <c r="K371" s="4">
        <v>146545</v>
      </c>
      <c r="L371" t="s">
        <v>33</v>
      </c>
      <c r="M371" s="2">
        <v>0.37</v>
      </c>
      <c r="N371" s="2">
        <v>0.61</v>
      </c>
      <c r="O371" s="2">
        <v>22600.080000000002</v>
      </c>
      <c r="P371" s="4">
        <v>0</v>
      </c>
      <c r="Q371" s="2">
        <v>0.8156608295191875</v>
      </c>
      <c r="R371" s="2">
        <f>Table1[[#This Row],[Annual Income]]/12</f>
        <v>12212.083333333334</v>
      </c>
      <c r="S371" s="2">
        <f t="shared" si="15"/>
        <v>512.05555555555554</v>
      </c>
      <c r="T371" s="2">
        <f>Table1[[#This Row],[Monthly Debt Payment]]/Table1[[#This Row],[monthy Income]]</f>
        <v>4.1930237583449902E-2</v>
      </c>
      <c r="U371" s="4">
        <f t="shared" ca="1" si="16"/>
        <v>27</v>
      </c>
      <c r="V371" s="2">
        <f t="shared" si="17"/>
        <v>-22.599999999998545</v>
      </c>
    </row>
    <row r="372" spans="1:22" x14ac:dyDescent="0.3">
      <c r="A372" t="s">
        <v>785</v>
      </c>
      <c r="B372" s="1">
        <v>44356</v>
      </c>
      <c r="C372" t="s">
        <v>786</v>
      </c>
      <c r="D372" t="s">
        <v>46</v>
      </c>
      <c r="E372" s="4">
        <v>21017</v>
      </c>
      <c r="F372" s="3">
        <v>15.5</v>
      </c>
      <c r="G372" s="4">
        <v>36</v>
      </c>
      <c r="H372" t="s">
        <v>19</v>
      </c>
      <c r="I372" t="s">
        <v>72</v>
      </c>
      <c r="J372" t="s">
        <v>37</v>
      </c>
      <c r="K372" s="4">
        <v>55380</v>
      </c>
      <c r="L372" t="s">
        <v>33</v>
      </c>
      <c r="M372" s="2">
        <v>0.41</v>
      </c>
      <c r="N372" s="2">
        <v>0.64</v>
      </c>
      <c r="O372" s="2">
        <v>24274.639999999999</v>
      </c>
      <c r="P372" s="4">
        <v>0</v>
      </c>
      <c r="Q372" s="2">
        <v>0.86580068746642591</v>
      </c>
      <c r="R372" s="2">
        <f>Table1[[#This Row],[Annual Income]]/12</f>
        <v>4615</v>
      </c>
      <c r="S372" s="2">
        <f t="shared" si="15"/>
        <v>583.80555555555554</v>
      </c>
      <c r="T372" s="2">
        <f>Table1[[#This Row],[Monthly Debt Payment]]/Table1[[#This Row],[monthy Income]]</f>
        <v>0.12650174551583002</v>
      </c>
      <c r="U372" s="4">
        <f t="shared" ca="1" si="16"/>
        <v>51</v>
      </c>
      <c r="V372" s="2">
        <f t="shared" si="17"/>
        <v>-15.5</v>
      </c>
    </row>
    <row r="373" spans="1:22" x14ac:dyDescent="0.3">
      <c r="A373" t="s">
        <v>787</v>
      </c>
      <c r="B373" s="1">
        <v>45048</v>
      </c>
      <c r="C373" t="s">
        <v>788</v>
      </c>
      <c r="D373" t="s">
        <v>53</v>
      </c>
      <c r="E373" s="4">
        <v>31707</v>
      </c>
      <c r="F373" s="3">
        <v>9.9</v>
      </c>
      <c r="G373" s="4">
        <v>60</v>
      </c>
      <c r="H373" t="s">
        <v>80</v>
      </c>
      <c r="I373" t="s">
        <v>57</v>
      </c>
      <c r="J373" t="s">
        <v>32</v>
      </c>
      <c r="K373" s="4">
        <v>121056</v>
      </c>
      <c r="L373" t="s">
        <v>22</v>
      </c>
      <c r="M373" s="2">
        <v>0.22</v>
      </c>
      <c r="N373" s="2">
        <v>0.68</v>
      </c>
      <c r="O373" s="2">
        <v>11478.42</v>
      </c>
      <c r="P373" s="4">
        <v>11714.89</v>
      </c>
      <c r="Q373" s="2">
        <v>2.7623139770107734</v>
      </c>
      <c r="R373" s="2">
        <f>Table1[[#This Row],[Annual Income]]/12</f>
        <v>10088</v>
      </c>
      <c r="S373" s="2">
        <f t="shared" si="15"/>
        <v>528.45000000000005</v>
      </c>
      <c r="T373" s="2">
        <f>Table1[[#This Row],[Monthly Debt Payment]]/Table1[[#This Row],[monthy Income]]</f>
        <v>5.2384020618556702E-2</v>
      </c>
      <c r="U373" s="4">
        <f t="shared" ca="1" si="16"/>
        <v>28</v>
      </c>
      <c r="V373" s="2">
        <f t="shared" si="17"/>
        <v>-9.9000000000014552</v>
      </c>
    </row>
    <row r="374" spans="1:22" x14ac:dyDescent="0.3">
      <c r="A374" t="s">
        <v>789</v>
      </c>
      <c r="B374" s="1">
        <v>44886</v>
      </c>
      <c r="C374" t="s">
        <v>790</v>
      </c>
      <c r="D374" t="s">
        <v>25</v>
      </c>
      <c r="E374" s="4">
        <v>18343</v>
      </c>
      <c r="F374" s="3">
        <v>7.3</v>
      </c>
      <c r="G374" s="4">
        <v>60</v>
      </c>
      <c r="H374" t="s">
        <v>19</v>
      </c>
      <c r="I374" t="s">
        <v>83</v>
      </c>
      <c r="J374" t="s">
        <v>21</v>
      </c>
      <c r="K374" s="4">
        <v>49173</v>
      </c>
      <c r="L374" t="s">
        <v>33</v>
      </c>
      <c r="M374" s="2">
        <v>0.3</v>
      </c>
      <c r="N374" s="2">
        <v>0.61</v>
      </c>
      <c r="O374" s="2">
        <v>19682.04</v>
      </c>
      <c r="P374" s="4">
        <v>0</v>
      </c>
      <c r="Q374" s="2">
        <v>0.93196640185671809</v>
      </c>
      <c r="R374" s="2">
        <f>Table1[[#This Row],[Annual Income]]/12</f>
        <v>4097.75</v>
      </c>
      <c r="S374" s="2">
        <f t="shared" si="15"/>
        <v>305.71666666666664</v>
      </c>
      <c r="T374" s="2">
        <f>Table1[[#This Row],[Monthly Debt Payment]]/Table1[[#This Row],[monthy Income]]</f>
        <v>7.4605982958127426E-2</v>
      </c>
      <c r="U374" s="4">
        <f t="shared" ca="1" si="16"/>
        <v>33</v>
      </c>
      <c r="V374" s="2">
        <f t="shared" si="17"/>
        <v>-7.2999999999992724</v>
      </c>
    </row>
    <row r="375" spans="1:22" x14ac:dyDescent="0.3">
      <c r="A375" t="s">
        <v>791</v>
      </c>
      <c r="B375" s="1">
        <v>44576</v>
      </c>
      <c r="C375" t="s">
        <v>792</v>
      </c>
      <c r="D375" t="s">
        <v>50</v>
      </c>
      <c r="E375" s="4">
        <v>39827</v>
      </c>
      <c r="F375" s="3">
        <v>6.7</v>
      </c>
      <c r="G375" s="4">
        <v>36</v>
      </c>
      <c r="H375" t="s">
        <v>26</v>
      </c>
      <c r="I375" t="s">
        <v>57</v>
      </c>
      <c r="J375" t="s">
        <v>47</v>
      </c>
      <c r="K375" s="4">
        <v>83027</v>
      </c>
      <c r="L375" t="s">
        <v>29</v>
      </c>
      <c r="M375" s="2">
        <v>0.42</v>
      </c>
      <c r="N375" s="2">
        <v>0.59</v>
      </c>
      <c r="O375" s="2">
        <v>3496.84</v>
      </c>
      <c r="P375" s="4">
        <v>0</v>
      </c>
      <c r="Q375" s="2">
        <v>11.38942588165315</v>
      </c>
      <c r="R375" s="2">
        <f>Table1[[#This Row],[Annual Income]]/12</f>
        <v>6918.916666666667</v>
      </c>
      <c r="S375" s="2">
        <f t="shared" si="15"/>
        <v>1106.3055555555557</v>
      </c>
      <c r="T375" s="2">
        <f>Table1[[#This Row],[Monthly Debt Payment]]/Table1[[#This Row],[monthy Income]]</f>
        <v>0.15989577687579543</v>
      </c>
      <c r="U375" s="4">
        <f t="shared" ca="1" si="16"/>
        <v>44</v>
      </c>
      <c r="V375" s="2">
        <f t="shared" si="17"/>
        <v>-6.6999999999970896</v>
      </c>
    </row>
    <row r="376" spans="1:22" x14ac:dyDescent="0.3">
      <c r="A376" t="s">
        <v>793</v>
      </c>
      <c r="B376" s="1">
        <v>45153</v>
      </c>
      <c r="C376" t="s">
        <v>794</v>
      </c>
      <c r="D376" t="s">
        <v>71</v>
      </c>
      <c r="E376" s="4">
        <v>6655</v>
      </c>
      <c r="F376" s="3">
        <v>19.399999999999999</v>
      </c>
      <c r="G376" s="4">
        <v>36</v>
      </c>
      <c r="H376" t="s">
        <v>19</v>
      </c>
      <c r="I376" t="s">
        <v>27</v>
      </c>
      <c r="J376" t="s">
        <v>32</v>
      </c>
      <c r="K376" s="4">
        <v>53989</v>
      </c>
      <c r="L376" t="s">
        <v>33</v>
      </c>
      <c r="M376" s="2">
        <v>0.19</v>
      </c>
      <c r="N376" s="2">
        <v>0.93</v>
      </c>
      <c r="O376" s="2">
        <v>7946.07</v>
      </c>
      <c r="P376" s="4">
        <v>0</v>
      </c>
      <c r="Q376" s="2">
        <v>0.83752093802345062</v>
      </c>
      <c r="R376" s="2">
        <f>Table1[[#This Row],[Annual Income]]/12</f>
        <v>4499.083333333333</v>
      </c>
      <c r="S376" s="2">
        <f t="shared" si="15"/>
        <v>184.86111111111111</v>
      </c>
      <c r="T376" s="2">
        <f>Table1[[#This Row],[Monthly Debt Payment]]/Table1[[#This Row],[monthy Income]]</f>
        <v>4.1088616817005937E-2</v>
      </c>
      <c r="U376" s="4">
        <f t="shared" ca="1" si="16"/>
        <v>25</v>
      </c>
      <c r="V376" s="2">
        <f t="shared" si="17"/>
        <v>-19.399999999999636</v>
      </c>
    </row>
    <row r="377" spans="1:22" x14ac:dyDescent="0.3">
      <c r="A377" t="s">
        <v>795</v>
      </c>
      <c r="B377" s="1">
        <v>44887</v>
      </c>
      <c r="C377" t="s">
        <v>796</v>
      </c>
      <c r="D377" t="s">
        <v>75</v>
      </c>
      <c r="E377" s="4">
        <v>16251</v>
      </c>
      <c r="F377" s="3">
        <v>13.4</v>
      </c>
      <c r="G377" s="4">
        <v>36</v>
      </c>
      <c r="H377" t="s">
        <v>80</v>
      </c>
      <c r="I377" t="s">
        <v>20</v>
      </c>
      <c r="J377" t="s">
        <v>37</v>
      </c>
      <c r="K377" s="4">
        <v>138106</v>
      </c>
      <c r="L377" t="s">
        <v>29</v>
      </c>
      <c r="M377" s="2">
        <v>0.19</v>
      </c>
      <c r="N377" s="2">
        <v>0.91</v>
      </c>
      <c r="O377" s="2">
        <v>4947.74</v>
      </c>
      <c r="P377" s="4">
        <v>1644.69</v>
      </c>
      <c r="Q377" s="2">
        <v>3.2845299065836122</v>
      </c>
      <c r="R377" s="2">
        <f>Table1[[#This Row],[Annual Income]]/12</f>
        <v>11508.833333333334</v>
      </c>
      <c r="S377" s="2">
        <f t="shared" si="15"/>
        <v>451.41666666666669</v>
      </c>
      <c r="T377" s="2">
        <f>Table1[[#This Row],[Monthly Debt Payment]]/Table1[[#This Row],[monthy Income]]</f>
        <v>3.9223494996596817E-2</v>
      </c>
      <c r="U377" s="4">
        <f t="shared" ca="1" si="16"/>
        <v>33</v>
      </c>
      <c r="V377" s="2">
        <f t="shared" si="17"/>
        <v>-13.399999999999636</v>
      </c>
    </row>
    <row r="378" spans="1:22" x14ac:dyDescent="0.3">
      <c r="A378" t="s">
        <v>797</v>
      </c>
      <c r="B378" s="1">
        <v>45263</v>
      </c>
      <c r="C378" t="s">
        <v>798</v>
      </c>
      <c r="D378" t="s">
        <v>75</v>
      </c>
      <c r="E378" s="4">
        <v>1526</v>
      </c>
      <c r="F378" s="3">
        <v>23.1</v>
      </c>
      <c r="G378" s="4">
        <v>60</v>
      </c>
      <c r="H378" t="s">
        <v>26</v>
      </c>
      <c r="I378" t="s">
        <v>27</v>
      </c>
      <c r="J378" t="s">
        <v>47</v>
      </c>
      <c r="K378" s="4">
        <v>54519</v>
      </c>
      <c r="L378" t="s">
        <v>29</v>
      </c>
      <c r="M378" s="2">
        <v>0.32</v>
      </c>
      <c r="N378" s="2">
        <v>0.52</v>
      </c>
      <c r="O378" s="2">
        <v>543.33000000000004</v>
      </c>
      <c r="P378" s="4">
        <v>0</v>
      </c>
      <c r="Q378" s="2">
        <v>2.8086061877680231</v>
      </c>
      <c r="R378" s="2">
        <f>Table1[[#This Row],[Annual Income]]/12</f>
        <v>4543.25</v>
      </c>
      <c r="S378" s="2">
        <f t="shared" si="15"/>
        <v>25.433333333333334</v>
      </c>
      <c r="T378" s="2">
        <f>Table1[[#This Row],[Monthly Debt Payment]]/Table1[[#This Row],[monthy Income]]</f>
        <v>5.598048386800932E-3</v>
      </c>
      <c r="U378" s="4">
        <f t="shared" ca="1" si="16"/>
        <v>21</v>
      </c>
      <c r="V378" s="2">
        <f t="shared" si="17"/>
        <v>-23.099999999999909</v>
      </c>
    </row>
    <row r="379" spans="1:22" x14ac:dyDescent="0.3">
      <c r="A379" t="s">
        <v>799</v>
      </c>
      <c r="B379" s="1">
        <v>44481</v>
      </c>
      <c r="C379" t="s">
        <v>800</v>
      </c>
      <c r="D379" t="s">
        <v>56</v>
      </c>
      <c r="E379" s="4">
        <v>4224</v>
      </c>
      <c r="F379" s="3">
        <v>19.8</v>
      </c>
      <c r="G379" s="4">
        <v>36</v>
      </c>
      <c r="H379" t="s">
        <v>19</v>
      </c>
      <c r="I379" t="s">
        <v>36</v>
      </c>
      <c r="J379" t="s">
        <v>47</v>
      </c>
      <c r="K379" s="4">
        <v>52439</v>
      </c>
      <c r="L379" t="s">
        <v>33</v>
      </c>
      <c r="M379" s="2">
        <v>0.31</v>
      </c>
      <c r="N379" s="2">
        <v>0.65</v>
      </c>
      <c r="O379" s="2">
        <v>5060.3500000000004</v>
      </c>
      <c r="P379" s="4">
        <v>0</v>
      </c>
      <c r="Q379" s="2">
        <v>0.83472487080933133</v>
      </c>
      <c r="R379" s="2">
        <f>Table1[[#This Row],[Annual Income]]/12</f>
        <v>4369.916666666667</v>
      </c>
      <c r="S379" s="2">
        <f t="shared" si="15"/>
        <v>117.33333333333333</v>
      </c>
      <c r="T379" s="2">
        <f>Table1[[#This Row],[Monthly Debt Payment]]/Table1[[#This Row],[monthy Income]]</f>
        <v>2.6850245046625601E-2</v>
      </c>
      <c r="U379" s="4">
        <f t="shared" ca="1" si="16"/>
        <v>47</v>
      </c>
      <c r="V379" s="2">
        <f t="shared" si="17"/>
        <v>-19.800000000000182</v>
      </c>
    </row>
    <row r="380" spans="1:22" x14ac:dyDescent="0.3">
      <c r="A380" t="s">
        <v>801</v>
      </c>
      <c r="B380" s="1">
        <v>44593</v>
      </c>
      <c r="C380" t="s">
        <v>802</v>
      </c>
      <c r="D380" t="s">
        <v>46</v>
      </c>
      <c r="E380" s="4">
        <v>12536</v>
      </c>
      <c r="F380" s="3">
        <v>8.8000000000000007</v>
      </c>
      <c r="G380" s="4">
        <v>36</v>
      </c>
      <c r="H380" t="s">
        <v>26</v>
      </c>
      <c r="I380" t="s">
        <v>72</v>
      </c>
      <c r="J380" t="s">
        <v>32</v>
      </c>
      <c r="K380" s="4">
        <v>148570</v>
      </c>
      <c r="L380" t="s">
        <v>29</v>
      </c>
      <c r="M380" s="2">
        <v>0.21</v>
      </c>
      <c r="N380" s="2">
        <v>0.68</v>
      </c>
      <c r="O380" s="2">
        <v>4401.21</v>
      </c>
      <c r="P380" s="4">
        <v>0</v>
      </c>
      <c r="Q380" s="2">
        <v>2.848307624494173</v>
      </c>
      <c r="R380" s="2">
        <f>Table1[[#This Row],[Annual Income]]/12</f>
        <v>12380.833333333334</v>
      </c>
      <c r="S380" s="2">
        <f t="shared" si="15"/>
        <v>348.22222222222223</v>
      </c>
      <c r="T380" s="2">
        <f>Table1[[#This Row],[Monthly Debt Payment]]/Table1[[#This Row],[monthy Income]]</f>
        <v>2.8125911467097441E-2</v>
      </c>
      <c r="U380" s="4">
        <f t="shared" ca="1" si="16"/>
        <v>43</v>
      </c>
      <c r="V380" s="2">
        <f t="shared" si="17"/>
        <v>-8.7999999999992724</v>
      </c>
    </row>
    <row r="381" spans="1:22" x14ac:dyDescent="0.3">
      <c r="A381" t="s">
        <v>803</v>
      </c>
      <c r="B381" s="1">
        <v>44208</v>
      </c>
      <c r="C381" t="s">
        <v>804</v>
      </c>
      <c r="D381" t="s">
        <v>50</v>
      </c>
      <c r="E381" s="4">
        <v>29541</v>
      </c>
      <c r="F381" s="3">
        <v>17.3</v>
      </c>
      <c r="G381" s="4">
        <v>36</v>
      </c>
      <c r="H381" t="s">
        <v>19</v>
      </c>
      <c r="I381" t="s">
        <v>72</v>
      </c>
      <c r="J381" t="s">
        <v>47</v>
      </c>
      <c r="K381" s="4">
        <v>106949</v>
      </c>
      <c r="L381" t="s">
        <v>29</v>
      </c>
      <c r="M381" s="2">
        <v>0.22</v>
      </c>
      <c r="N381" s="2">
        <v>0.61</v>
      </c>
      <c r="O381" s="2">
        <v>34651.589999999997</v>
      </c>
      <c r="P381" s="4">
        <v>0</v>
      </c>
      <c r="Q381" s="2">
        <v>0.8525149928185114</v>
      </c>
      <c r="R381" s="2">
        <f>Table1[[#This Row],[Annual Income]]/12</f>
        <v>8912.4166666666661</v>
      </c>
      <c r="S381" s="2">
        <f t="shared" si="15"/>
        <v>820.58333333333337</v>
      </c>
      <c r="T381" s="2">
        <f>Table1[[#This Row],[Monthly Debt Payment]]/Table1[[#This Row],[monthy Income]]</f>
        <v>9.2071922131109235E-2</v>
      </c>
      <c r="U381" s="4">
        <f t="shared" ca="1" si="16"/>
        <v>56</v>
      </c>
      <c r="V381" s="2">
        <f t="shared" si="17"/>
        <v>-17.299999999999272</v>
      </c>
    </row>
    <row r="382" spans="1:22" x14ac:dyDescent="0.3">
      <c r="A382" t="s">
        <v>805</v>
      </c>
      <c r="B382" s="1">
        <v>44695</v>
      </c>
      <c r="C382" t="s">
        <v>806</v>
      </c>
      <c r="D382" t="s">
        <v>40</v>
      </c>
      <c r="E382" s="4">
        <v>14547</v>
      </c>
      <c r="F382" s="3">
        <v>13.7</v>
      </c>
      <c r="G382" s="4">
        <v>60</v>
      </c>
      <c r="H382" t="s">
        <v>80</v>
      </c>
      <c r="I382" t="s">
        <v>41</v>
      </c>
      <c r="J382" t="s">
        <v>28</v>
      </c>
      <c r="K382" s="4">
        <v>44995</v>
      </c>
      <c r="L382" t="s">
        <v>22</v>
      </c>
      <c r="M382" s="2">
        <v>0.21</v>
      </c>
      <c r="N382" s="2">
        <v>0.78</v>
      </c>
      <c r="O382" s="2">
        <v>5567.14</v>
      </c>
      <c r="P382" s="4">
        <v>1935.32</v>
      </c>
      <c r="Q382" s="2">
        <v>2.6130113487356161</v>
      </c>
      <c r="R382" s="2">
        <f>Table1[[#This Row],[Annual Income]]/12</f>
        <v>3749.5833333333335</v>
      </c>
      <c r="S382" s="2">
        <f t="shared" si="15"/>
        <v>242.45</v>
      </c>
      <c r="T382" s="2">
        <f>Table1[[#This Row],[Monthly Debt Payment]]/Table1[[#This Row],[monthy Income]]</f>
        <v>6.4660517835315026E-2</v>
      </c>
      <c r="U382" s="4">
        <f t="shared" ca="1" si="16"/>
        <v>40</v>
      </c>
      <c r="V382" s="2">
        <f t="shared" si="17"/>
        <v>-13.700000000000728</v>
      </c>
    </row>
    <row r="383" spans="1:22" x14ac:dyDescent="0.3">
      <c r="A383" t="s">
        <v>807</v>
      </c>
      <c r="B383" s="1">
        <v>44950</v>
      </c>
      <c r="C383" t="s">
        <v>808</v>
      </c>
      <c r="D383" t="s">
        <v>53</v>
      </c>
      <c r="E383" s="4">
        <v>35531</v>
      </c>
      <c r="F383" s="3">
        <v>16.5</v>
      </c>
      <c r="G383" s="4">
        <v>36</v>
      </c>
      <c r="H383" t="s">
        <v>19</v>
      </c>
      <c r="I383" t="s">
        <v>72</v>
      </c>
      <c r="J383" t="s">
        <v>47</v>
      </c>
      <c r="K383" s="4">
        <v>53559</v>
      </c>
      <c r="L383" t="s">
        <v>22</v>
      </c>
      <c r="M383" s="2">
        <v>0.41</v>
      </c>
      <c r="N383" s="2">
        <v>0.79</v>
      </c>
      <c r="O383" s="2">
        <v>41393.620000000003</v>
      </c>
      <c r="P383" s="4">
        <v>0</v>
      </c>
      <c r="Q383" s="2">
        <v>0.85836899502870245</v>
      </c>
      <c r="R383" s="2">
        <f>Table1[[#This Row],[Annual Income]]/12</f>
        <v>4463.25</v>
      </c>
      <c r="S383" s="2">
        <f t="shared" si="15"/>
        <v>986.97222222222217</v>
      </c>
      <c r="T383" s="2">
        <f>Table1[[#This Row],[Monthly Debt Payment]]/Table1[[#This Row],[monthy Income]]</f>
        <v>0.22113308065248916</v>
      </c>
      <c r="U383" s="4">
        <f t="shared" ca="1" si="16"/>
        <v>31</v>
      </c>
      <c r="V383" s="2">
        <f t="shared" si="17"/>
        <v>-16.5</v>
      </c>
    </row>
    <row r="384" spans="1:22" x14ac:dyDescent="0.3">
      <c r="A384" t="s">
        <v>809</v>
      </c>
      <c r="B384" s="1">
        <v>44231</v>
      </c>
      <c r="C384" t="s">
        <v>810</v>
      </c>
      <c r="D384" t="s">
        <v>71</v>
      </c>
      <c r="E384" s="4">
        <v>9712</v>
      </c>
      <c r="F384" s="3">
        <v>19.8</v>
      </c>
      <c r="G384" s="4">
        <v>60</v>
      </c>
      <c r="H384" t="s">
        <v>19</v>
      </c>
      <c r="I384" t="s">
        <v>57</v>
      </c>
      <c r="J384" t="s">
        <v>21</v>
      </c>
      <c r="K384" s="4">
        <v>140887</v>
      </c>
      <c r="L384" t="s">
        <v>22</v>
      </c>
      <c r="M384" s="2">
        <v>0.36</v>
      </c>
      <c r="N384" s="2">
        <v>0.88</v>
      </c>
      <c r="O384" s="2">
        <v>11634.98</v>
      </c>
      <c r="P384" s="4">
        <v>0</v>
      </c>
      <c r="Q384" s="2">
        <v>0.83472425393081895</v>
      </c>
      <c r="R384" s="2">
        <f>Table1[[#This Row],[Annual Income]]/12</f>
        <v>11740.583333333334</v>
      </c>
      <c r="S384" s="2">
        <f t="shared" si="15"/>
        <v>161.86666666666667</v>
      </c>
      <c r="T384" s="2">
        <f>Table1[[#This Row],[Monthly Debt Payment]]/Table1[[#This Row],[monthy Income]]</f>
        <v>1.3786935629263168E-2</v>
      </c>
      <c r="U384" s="4">
        <f t="shared" ca="1" si="16"/>
        <v>55</v>
      </c>
      <c r="V384" s="2">
        <f t="shared" si="17"/>
        <v>-19.799999999999272</v>
      </c>
    </row>
    <row r="385" spans="1:22" x14ac:dyDescent="0.3">
      <c r="A385" t="s">
        <v>811</v>
      </c>
      <c r="B385" s="1">
        <v>44923</v>
      </c>
      <c r="C385" t="s">
        <v>812</v>
      </c>
      <c r="D385" t="s">
        <v>25</v>
      </c>
      <c r="E385" s="4">
        <v>39565</v>
      </c>
      <c r="F385" s="3">
        <v>21.1</v>
      </c>
      <c r="G385" s="4">
        <v>60</v>
      </c>
      <c r="H385" t="s">
        <v>26</v>
      </c>
      <c r="I385" t="s">
        <v>57</v>
      </c>
      <c r="J385" t="s">
        <v>32</v>
      </c>
      <c r="K385" s="4">
        <v>119049</v>
      </c>
      <c r="L385" t="s">
        <v>33</v>
      </c>
      <c r="M385" s="2">
        <v>0.43</v>
      </c>
      <c r="N385" s="2">
        <v>0.83</v>
      </c>
      <c r="O385" s="2">
        <v>16632.71</v>
      </c>
      <c r="P385" s="4">
        <v>0</v>
      </c>
      <c r="Q385" s="2">
        <v>2.3787464580335977</v>
      </c>
      <c r="R385" s="2">
        <f>Table1[[#This Row],[Annual Income]]/12</f>
        <v>9920.75</v>
      </c>
      <c r="S385" s="2">
        <f t="shared" si="15"/>
        <v>659.41666666666663</v>
      </c>
      <c r="T385" s="2">
        <f>Table1[[#This Row],[Monthly Debt Payment]]/Table1[[#This Row],[monthy Income]]</f>
        <v>6.6468428966223986E-2</v>
      </c>
      <c r="U385" s="4">
        <f t="shared" ca="1" si="16"/>
        <v>32</v>
      </c>
      <c r="V385" s="2">
        <f t="shared" si="17"/>
        <v>-21.099999999998545</v>
      </c>
    </row>
    <row r="386" spans="1:22" x14ac:dyDescent="0.3">
      <c r="A386" t="s">
        <v>813</v>
      </c>
      <c r="B386" s="1">
        <v>45045</v>
      </c>
      <c r="C386" t="s">
        <v>814</v>
      </c>
      <c r="D386" t="s">
        <v>46</v>
      </c>
      <c r="E386" s="4">
        <v>10208</v>
      </c>
      <c r="F386" s="3">
        <v>21.9</v>
      </c>
      <c r="G386" s="4">
        <v>60</v>
      </c>
      <c r="H386" t="s">
        <v>26</v>
      </c>
      <c r="I386" t="s">
        <v>27</v>
      </c>
      <c r="J386" t="s">
        <v>21</v>
      </c>
      <c r="K386" s="4">
        <v>35021</v>
      </c>
      <c r="L386" t="s">
        <v>22</v>
      </c>
      <c r="M386" s="2">
        <v>0.49</v>
      </c>
      <c r="N386" s="2">
        <v>0.74</v>
      </c>
      <c r="O386" s="2">
        <v>703.21</v>
      </c>
      <c r="P386" s="4">
        <v>0</v>
      </c>
      <c r="Q386" s="2">
        <v>14.516289586325563</v>
      </c>
      <c r="R386" s="2">
        <f>Table1[[#This Row],[Annual Income]]/12</f>
        <v>2918.4166666666665</v>
      </c>
      <c r="S386" s="2">
        <f t="shared" ref="S386:S449" si="18">E386/G386</f>
        <v>170.13333333333333</v>
      </c>
      <c r="T386" s="2">
        <f>Table1[[#This Row],[Monthly Debt Payment]]/Table1[[#This Row],[monthy Income]]</f>
        <v>5.8296450701007967E-2</v>
      </c>
      <c r="U386" s="4">
        <f t="shared" ref="U386:U449" ca="1" si="19">DATEDIF(B386, TODAY(), "m")</f>
        <v>28</v>
      </c>
      <c r="V386" s="2">
        <f t="shared" ref="V386:V449" si="20">(E386-F386)-E386</f>
        <v>-21.899999999999636</v>
      </c>
    </row>
    <row r="387" spans="1:22" x14ac:dyDescent="0.3">
      <c r="A387" t="s">
        <v>815</v>
      </c>
      <c r="B387" s="1">
        <v>44286</v>
      </c>
      <c r="C387" t="s">
        <v>816</v>
      </c>
      <c r="D387" t="s">
        <v>25</v>
      </c>
      <c r="E387" s="4">
        <v>6109</v>
      </c>
      <c r="F387" s="3">
        <v>10.1</v>
      </c>
      <c r="G387" s="4">
        <v>60</v>
      </c>
      <c r="H387" t="s">
        <v>19</v>
      </c>
      <c r="I387" t="s">
        <v>27</v>
      </c>
      <c r="J387" t="s">
        <v>37</v>
      </c>
      <c r="K387" s="4">
        <v>128000</v>
      </c>
      <c r="L387" t="s">
        <v>29</v>
      </c>
      <c r="M387" s="2">
        <v>0.28999999999999998</v>
      </c>
      <c r="N387" s="2">
        <v>0.79</v>
      </c>
      <c r="O387" s="2">
        <v>6726.01</v>
      </c>
      <c r="P387" s="4">
        <v>0</v>
      </c>
      <c r="Q387" s="2">
        <v>0.90826507840458159</v>
      </c>
      <c r="R387" s="2">
        <f>Table1[[#This Row],[Annual Income]]/12</f>
        <v>10666.666666666666</v>
      </c>
      <c r="S387" s="2">
        <f t="shared" si="18"/>
        <v>101.81666666666666</v>
      </c>
      <c r="T387" s="2">
        <f>Table1[[#This Row],[Monthly Debt Payment]]/Table1[[#This Row],[monthy Income]]</f>
        <v>9.5453125E-3</v>
      </c>
      <c r="U387" s="4">
        <f t="shared" ca="1" si="19"/>
        <v>53</v>
      </c>
      <c r="V387" s="2">
        <f t="shared" si="20"/>
        <v>-10.100000000000364</v>
      </c>
    </row>
    <row r="388" spans="1:22" x14ac:dyDescent="0.3">
      <c r="A388" t="s">
        <v>817</v>
      </c>
      <c r="B388" s="1">
        <v>44972</v>
      </c>
      <c r="C388" t="s">
        <v>818</v>
      </c>
      <c r="D388" t="s">
        <v>40</v>
      </c>
      <c r="E388" s="4">
        <v>36201</v>
      </c>
      <c r="F388" s="3">
        <v>5.6</v>
      </c>
      <c r="G388" s="4">
        <v>60</v>
      </c>
      <c r="H388" t="s">
        <v>26</v>
      </c>
      <c r="I388" t="s">
        <v>57</v>
      </c>
      <c r="J388" t="s">
        <v>21</v>
      </c>
      <c r="K388" s="4">
        <v>51119</v>
      </c>
      <c r="L388" t="s">
        <v>33</v>
      </c>
      <c r="M388" s="2">
        <v>0.13</v>
      </c>
      <c r="N388" s="2">
        <v>0.62</v>
      </c>
      <c r="O388" s="2">
        <v>9484.2000000000007</v>
      </c>
      <c r="P388" s="4">
        <v>0</v>
      </c>
      <c r="Q388" s="2">
        <v>3.8169798190675013</v>
      </c>
      <c r="R388" s="2">
        <f>Table1[[#This Row],[Annual Income]]/12</f>
        <v>4259.916666666667</v>
      </c>
      <c r="S388" s="2">
        <f t="shared" si="18"/>
        <v>603.35</v>
      </c>
      <c r="T388" s="2">
        <f>Table1[[#This Row],[Monthly Debt Payment]]/Table1[[#This Row],[monthy Income]]</f>
        <v>0.14163422602163578</v>
      </c>
      <c r="U388" s="4">
        <f t="shared" ca="1" si="19"/>
        <v>31</v>
      </c>
      <c r="V388" s="2">
        <f t="shared" si="20"/>
        <v>-5.5999999999985448</v>
      </c>
    </row>
    <row r="389" spans="1:22" x14ac:dyDescent="0.3">
      <c r="A389" t="s">
        <v>819</v>
      </c>
      <c r="B389" s="1">
        <v>44801</v>
      </c>
      <c r="C389" t="s">
        <v>820</v>
      </c>
      <c r="D389" t="s">
        <v>56</v>
      </c>
      <c r="E389" s="4">
        <v>17967</v>
      </c>
      <c r="F389" s="3">
        <v>19.8</v>
      </c>
      <c r="G389" s="4">
        <v>60</v>
      </c>
      <c r="H389" t="s">
        <v>19</v>
      </c>
      <c r="I389" t="s">
        <v>57</v>
      </c>
      <c r="J389" t="s">
        <v>28</v>
      </c>
      <c r="K389" s="4">
        <v>81539</v>
      </c>
      <c r="L389" t="s">
        <v>33</v>
      </c>
      <c r="M389" s="2">
        <v>0.12</v>
      </c>
      <c r="N389" s="2">
        <v>0.77</v>
      </c>
      <c r="O389" s="2">
        <v>21524.47</v>
      </c>
      <c r="P389" s="4">
        <v>0</v>
      </c>
      <c r="Q389" s="2">
        <v>0.83472438578046282</v>
      </c>
      <c r="R389" s="2">
        <f>Table1[[#This Row],[Annual Income]]/12</f>
        <v>6794.916666666667</v>
      </c>
      <c r="S389" s="2">
        <f t="shared" si="18"/>
        <v>299.45</v>
      </c>
      <c r="T389" s="2">
        <f>Table1[[#This Row],[Monthly Debt Payment]]/Table1[[#This Row],[monthy Income]]</f>
        <v>4.4069708973619982E-2</v>
      </c>
      <c r="U389" s="4">
        <f t="shared" ca="1" si="19"/>
        <v>36</v>
      </c>
      <c r="V389" s="2">
        <f t="shared" si="20"/>
        <v>-19.799999999999272</v>
      </c>
    </row>
    <row r="390" spans="1:22" x14ac:dyDescent="0.3">
      <c r="A390" t="s">
        <v>821</v>
      </c>
      <c r="B390" s="1">
        <v>45166</v>
      </c>
      <c r="C390" t="s">
        <v>822</v>
      </c>
      <c r="D390" t="s">
        <v>40</v>
      </c>
      <c r="E390" s="4">
        <v>30759</v>
      </c>
      <c r="F390" s="3">
        <v>7.1</v>
      </c>
      <c r="G390" s="4">
        <v>36</v>
      </c>
      <c r="H390" t="s">
        <v>19</v>
      </c>
      <c r="I390" t="s">
        <v>41</v>
      </c>
      <c r="J390" t="s">
        <v>28</v>
      </c>
      <c r="K390" s="4">
        <v>124835</v>
      </c>
      <c r="L390" t="s">
        <v>33</v>
      </c>
      <c r="M390" s="2">
        <v>0.22</v>
      </c>
      <c r="N390" s="2">
        <v>0.72</v>
      </c>
      <c r="O390" s="2">
        <v>32942.89</v>
      </c>
      <c r="P390" s="4">
        <v>0</v>
      </c>
      <c r="Q390" s="2">
        <v>0.93370678771656035</v>
      </c>
      <c r="R390" s="2">
        <f>Table1[[#This Row],[Annual Income]]/12</f>
        <v>10402.916666666666</v>
      </c>
      <c r="S390" s="2">
        <f t="shared" si="18"/>
        <v>854.41666666666663</v>
      </c>
      <c r="T390" s="2">
        <f>Table1[[#This Row],[Monthly Debt Payment]]/Table1[[#This Row],[monthy Income]]</f>
        <v>8.2132414787519523E-2</v>
      </c>
      <c r="U390" s="4">
        <f t="shared" ca="1" si="19"/>
        <v>24</v>
      </c>
      <c r="V390" s="2">
        <f t="shared" si="20"/>
        <v>-7.0999999999985448</v>
      </c>
    </row>
    <row r="391" spans="1:22" x14ac:dyDescent="0.3">
      <c r="A391" t="s">
        <v>823</v>
      </c>
      <c r="B391" s="1">
        <v>45218</v>
      </c>
      <c r="C391" t="s">
        <v>824</v>
      </c>
      <c r="D391" t="s">
        <v>64</v>
      </c>
      <c r="E391" s="4">
        <v>21172</v>
      </c>
      <c r="F391" s="3">
        <v>11.3</v>
      </c>
      <c r="G391" s="4">
        <v>36</v>
      </c>
      <c r="H391" t="s">
        <v>26</v>
      </c>
      <c r="I391" t="s">
        <v>20</v>
      </c>
      <c r="J391" t="s">
        <v>21</v>
      </c>
      <c r="K391" s="4">
        <v>69350</v>
      </c>
      <c r="L391" t="s">
        <v>33</v>
      </c>
      <c r="M391" s="2">
        <v>0.47</v>
      </c>
      <c r="N391" s="2">
        <v>0.56000000000000005</v>
      </c>
      <c r="O391" s="2">
        <v>4850.0600000000004</v>
      </c>
      <c r="P391" s="4">
        <v>0</v>
      </c>
      <c r="Q391" s="2">
        <v>4.3653068209465449</v>
      </c>
      <c r="R391" s="2">
        <f>Table1[[#This Row],[Annual Income]]/12</f>
        <v>5779.166666666667</v>
      </c>
      <c r="S391" s="2">
        <f t="shared" si="18"/>
        <v>588.11111111111109</v>
      </c>
      <c r="T391" s="2">
        <f>Table1[[#This Row],[Monthly Debt Payment]]/Table1[[#This Row],[monthy Income]]</f>
        <v>0.10176399903869261</v>
      </c>
      <c r="U391" s="4">
        <f t="shared" ca="1" si="19"/>
        <v>22</v>
      </c>
      <c r="V391" s="2">
        <f t="shared" si="20"/>
        <v>-11.299999999999272</v>
      </c>
    </row>
    <row r="392" spans="1:22" x14ac:dyDescent="0.3">
      <c r="A392" t="s">
        <v>825</v>
      </c>
      <c r="B392" s="1">
        <v>44614</v>
      </c>
      <c r="C392" t="s">
        <v>826</v>
      </c>
      <c r="D392" t="s">
        <v>18</v>
      </c>
      <c r="E392" s="4">
        <v>37935</v>
      </c>
      <c r="F392" s="3">
        <v>5.0999999999999996</v>
      </c>
      <c r="G392" s="4">
        <v>36</v>
      </c>
      <c r="H392" t="s">
        <v>19</v>
      </c>
      <c r="I392" t="s">
        <v>57</v>
      </c>
      <c r="J392" t="s">
        <v>37</v>
      </c>
      <c r="K392" s="4">
        <v>76223</v>
      </c>
      <c r="L392" t="s">
        <v>29</v>
      </c>
      <c r="M392" s="2">
        <v>0.31</v>
      </c>
      <c r="N392" s="2">
        <v>0.61</v>
      </c>
      <c r="O392" s="2">
        <v>39869.68</v>
      </c>
      <c r="P392" s="4">
        <v>0</v>
      </c>
      <c r="Q392" s="2">
        <v>0.95147490524127609</v>
      </c>
      <c r="R392" s="2">
        <f>Table1[[#This Row],[Annual Income]]/12</f>
        <v>6351.916666666667</v>
      </c>
      <c r="S392" s="2">
        <f t="shared" si="18"/>
        <v>1053.75</v>
      </c>
      <c r="T392" s="2">
        <f>Table1[[#This Row],[Monthly Debt Payment]]/Table1[[#This Row],[monthy Income]]</f>
        <v>0.16589480865355599</v>
      </c>
      <c r="U392" s="4">
        <f t="shared" ca="1" si="19"/>
        <v>42</v>
      </c>
      <c r="V392" s="2">
        <f t="shared" si="20"/>
        <v>-5.0999999999985448</v>
      </c>
    </row>
    <row r="393" spans="1:22" x14ac:dyDescent="0.3">
      <c r="A393" t="s">
        <v>827</v>
      </c>
      <c r="B393" s="1">
        <v>44311</v>
      </c>
      <c r="C393" t="s">
        <v>828</v>
      </c>
      <c r="D393" t="s">
        <v>71</v>
      </c>
      <c r="E393" s="4">
        <v>27589</v>
      </c>
      <c r="F393" s="3">
        <v>18.600000000000001</v>
      </c>
      <c r="G393" s="4">
        <v>60</v>
      </c>
      <c r="H393" t="s">
        <v>19</v>
      </c>
      <c r="I393" t="s">
        <v>20</v>
      </c>
      <c r="J393" t="s">
        <v>47</v>
      </c>
      <c r="K393" s="4">
        <v>55517</v>
      </c>
      <c r="L393" t="s">
        <v>29</v>
      </c>
      <c r="M393" s="2">
        <v>0.21</v>
      </c>
      <c r="N393" s="2">
        <v>0.63</v>
      </c>
      <c r="O393" s="2">
        <v>32720.55</v>
      </c>
      <c r="P393" s="4">
        <v>0</v>
      </c>
      <c r="Q393" s="2">
        <v>0.84317042348004545</v>
      </c>
      <c r="R393" s="2">
        <f>Table1[[#This Row],[Annual Income]]/12</f>
        <v>4626.416666666667</v>
      </c>
      <c r="S393" s="2">
        <f t="shared" si="18"/>
        <v>459.81666666666666</v>
      </c>
      <c r="T393" s="2">
        <f>Table1[[#This Row],[Monthly Debt Payment]]/Table1[[#This Row],[monthy Income]]</f>
        <v>9.9389376227101603E-2</v>
      </c>
      <c r="U393" s="4">
        <f t="shared" ca="1" si="19"/>
        <v>52</v>
      </c>
      <c r="V393" s="2">
        <f t="shared" si="20"/>
        <v>-18.599999999998545</v>
      </c>
    </row>
    <row r="394" spans="1:22" x14ac:dyDescent="0.3">
      <c r="A394" t="s">
        <v>829</v>
      </c>
      <c r="B394" s="1">
        <v>44813</v>
      </c>
      <c r="C394" t="s">
        <v>830</v>
      </c>
      <c r="D394" t="s">
        <v>18</v>
      </c>
      <c r="E394" s="4">
        <v>31015</v>
      </c>
      <c r="F394" s="3">
        <v>8.3000000000000007</v>
      </c>
      <c r="G394" s="4">
        <v>36</v>
      </c>
      <c r="H394" t="s">
        <v>26</v>
      </c>
      <c r="I394" t="s">
        <v>83</v>
      </c>
      <c r="J394" t="s">
        <v>28</v>
      </c>
      <c r="K394" s="4">
        <v>108653</v>
      </c>
      <c r="L394" t="s">
        <v>22</v>
      </c>
      <c r="M394" s="2">
        <v>0.26</v>
      </c>
      <c r="N394" s="2">
        <v>0.92</v>
      </c>
      <c r="O394" s="2">
        <v>5879.4</v>
      </c>
      <c r="P394" s="4">
        <v>0</v>
      </c>
      <c r="Q394" s="2">
        <v>5.2751981494710352</v>
      </c>
      <c r="R394" s="2">
        <f>Table1[[#This Row],[Annual Income]]/12</f>
        <v>9054.4166666666661</v>
      </c>
      <c r="S394" s="2">
        <f t="shared" si="18"/>
        <v>861.52777777777783</v>
      </c>
      <c r="T394" s="2">
        <f>Table1[[#This Row],[Monthly Debt Payment]]/Table1[[#This Row],[monthy Income]]</f>
        <v>9.5150003528051086E-2</v>
      </c>
      <c r="U394" s="4">
        <f t="shared" ca="1" si="19"/>
        <v>36</v>
      </c>
      <c r="V394" s="2">
        <f t="shared" si="20"/>
        <v>-8.2999999999992724</v>
      </c>
    </row>
    <row r="395" spans="1:22" x14ac:dyDescent="0.3">
      <c r="A395" t="s">
        <v>831</v>
      </c>
      <c r="B395" s="1">
        <v>45022</v>
      </c>
      <c r="C395" t="s">
        <v>832</v>
      </c>
      <c r="D395" t="s">
        <v>40</v>
      </c>
      <c r="E395" s="4">
        <v>30009</v>
      </c>
      <c r="F395" s="3">
        <v>18.100000000000001</v>
      </c>
      <c r="G395" s="4">
        <v>60</v>
      </c>
      <c r="H395" t="s">
        <v>19</v>
      </c>
      <c r="I395" t="s">
        <v>20</v>
      </c>
      <c r="J395" t="s">
        <v>21</v>
      </c>
      <c r="K395" s="4">
        <v>52250</v>
      </c>
      <c r="L395" t="s">
        <v>33</v>
      </c>
      <c r="M395" s="2">
        <v>0.34</v>
      </c>
      <c r="N395" s="2">
        <v>0.6</v>
      </c>
      <c r="O395" s="2">
        <v>35440.629999999997</v>
      </c>
      <c r="P395" s="4">
        <v>0</v>
      </c>
      <c r="Q395" s="2">
        <v>0.84674002691261419</v>
      </c>
      <c r="R395" s="2">
        <f>Table1[[#This Row],[Annual Income]]/12</f>
        <v>4354.166666666667</v>
      </c>
      <c r="S395" s="2">
        <f t="shared" si="18"/>
        <v>500.15</v>
      </c>
      <c r="T395" s="2">
        <f>Table1[[#This Row],[Monthly Debt Payment]]/Table1[[#This Row],[monthy Income]]</f>
        <v>0.11486698564593301</v>
      </c>
      <c r="U395" s="4">
        <f t="shared" ca="1" si="19"/>
        <v>29</v>
      </c>
      <c r="V395" s="2">
        <f t="shared" si="20"/>
        <v>-18.099999999998545</v>
      </c>
    </row>
    <row r="396" spans="1:22" x14ac:dyDescent="0.3">
      <c r="A396" t="s">
        <v>833</v>
      </c>
      <c r="B396" s="1">
        <v>44609</v>
      </c>
      <c r="C396" t="s">
        <v>834</v>
      </c>
      <c r="D396" t="s">
        <v>56</v>
      </c>
      <c r="E396" s="4">
        <v>18773</v>
      </c>
      <c r="F396" s="3">
        <v>24.8</v>
      </c>
      <c r="G396" s="4">
        <v>60</v>
      </c>
      <c r="H396" t="s">
        <v>26</v>
      </c>
      <c r="I396" t="s">
        <v>27</v>
      </c>
      <c r="J396" t="s">
        <v>21</v>
      </c>
      <c r="K396" s="4">
        <v>114486</v>
      </c>
      <c r="L396" t="s">
        <v>22</v>
      </c>
      <c r="M396" s="2">
        <v>0.36</v>
      </c>
      <c r="N396" s="2">
        <v>0.63</v>
      </c>
      <c r="O396" s="2">
        <v>4751.47</v>
      </c>
      <c r="P396" s="4">
        <v>0</v>
      </c>
      <c r="Q396" s="2">
        <v>3.950987799565187</v>
      </c>
      <c r="R396" s="2">
        <f>Table1[[#This Row],[Annual Income]]/12</f>
        <v>9540.5</v>
      </c>
      <c r="S396" s="2">
        <f t="shared" si="18"/>
        <v>312.88333333333333</v>
      </c>
      <c r="T396" s="2">
        <f>Table1[[#This Row],[Monthly Debt Payment]]/Table1[[#This Row],[monthy Income]]</f>
        <v>3.2795276278322238E-2</v>
      </c>
      <c r="U396" s="4">
        <f t="shared" ca="1" si="19"/>
        <v>42</v>
      </c>
      <c r="V396" s="2">
        <f t="shared" si="20"/>
        <v>-24.799999999999272</v>
      </c>
    </row>
    <row r="397" spans="1:22" x14ac:dyDescent="0.3">
      <c r="A397" t="s">
        <v>835</v>
      </c>
      <c r="B397" s="1">
        <v>44925</v>
      </c>
      <c r="C397" t="s">
        <v>836</v>
      </c>
      <c r="D397" t="s">
        <v>56</v>
      </c>
      <c r="E397" s="4">
        <v>27143</v>
      </c>
      <c r="F397" s="3">
        <v>6.5</v>
      </c>
      <c r="G397" s="4">
        <v>60</v>
      </c>
      <c r="H397" t="s">
        <v>19</v>
      </c>
      <c r="I397" t="s">
        <v>20</v>
      </c>
      <c r="J397" t="s">
        <v>21</v>
      </c>
      <c r="K397" s="4">
        <v>112895</v>
      </c>
      <c r="L397" t="s">
        <v>29</v>
      </c>
      <c r="M397" s="2">
        <v>0.16</v>
      </c>
      <c r="N397" s="2">
        <v>0.67</v>
      </c>
      <c r="O397" s="2">
        <v>28907.3</v>
      </c>
      <c r="P397" s="4">
        <v>0</v>
      </c>
      <c r="Q397" s="2">
        <v>0.93896697374019711</v>
      </c>
      <c r="R397" s="2">
        <f>Table1[[#This Row],[Annual Income]]/12</f>
        <v>9407.9166666666661</v>
      </c>
      <c r="S397" s="2">
        <f t="shared" si="18"/>
        <v>452.38333333333333</v>
      </c>
      <c r="T397" s="2">
        <f>Table1[[#This Row],[Monthly Debt Payment]]/Table1[[#This Row],[monthy Income]]</f>
        <v>4.808538907834714E-2</v>
      </c>
      <c r="U397" s="4">
        <f t="shared" ca="1" si="19"/>
        <v>32</v>
      </c>
      <c r="V397" s="2">
        <f t="shared" si="20"/>
        <v>-6.5</v>
      </c>
    </row>
    <row r="398" spans="1:22" x14ac:dyDescent="0.3">
      <c r="A398" t="s">
        <v>837</v>
      </c>
      <c r="B398" s="1">
        <v>45217</v>
      </c>
      <c r="C398" t="s">
        <v>838</v>
      </c>
      <c r="D398" t="s">
        <v>75</v>
      </c>
      <c r="E398" s="4">
        <v>7154</v>
      </c>
      <c r="F398" s="3">
        <v>6.5</v>
      </c>
      <c r="G398" s="4">
        <v>36</v>
      </c>
      <c r="H398" t="s">
        <v>19</v>
      </c>
      <c r="I398" t="s">
        <v>27</v>
      </c>
      <c r="J398" t="s">
        <v>47</v>
      </c>
      <c r="K398" s="4">
        <v>119132</v>
      </c>
      <c r="L398" t="s">
        <v>33</v>
      </c>
      <c r="M398" s="2">
        <v>0.49</v>
      </c>
      <c r="N398" s="2">
        <v>0.8</v>
      </c>
      <c r="O398" s="2">
        <v>7619.01</v>
      </c>
      <c r="P398" s="4">
        <v>0</v>
      </c>
      <c r="Q398" s="2">
        <v>0.93896713615023475</v>
      </c>
      <c r="R398" s="2">
        <f>Table1[[#This Row],[Annual Income]]/12</f>
        <v>9927.6666666666661</v>
      </c>
      <c r="S398" s="2">
        <f t="shared" si="18"/>
        <v>198.72222222222223</v>
      </c>
      <c r="T398" s="2">
        <f>Table1[[#This Row],[Monthly Debt Payment]]/Table1[[#This Row],[monthy Income]]</f>
        <v>2.0017011941935559E-2</v>
      </c>
      <c r="U398" s="4">
        <f t="shared" ca="1" si="19"/>
        <v>22</v>
      </c>
      <c r="V398" s="2">
        <f t="shared" si="20"/>
        <v>-6.5</v>
      </c>
    </row>
    <row r="399" spans="1:22" x14ac:dyDescent="0.3">
      <c r="A399" t="s">
        <v>839</v>
      </c>
      <c r="B399" s="1">
        <v>44957</v>
      </c>
      <c r="C399" t="s">
        <v>840</v>
      </c>
      <c r="D399" t="s">
        <v>46</v>
      </c>
      <c r="E399" s="4">
        <v>22804</v>
      </c>
      <c r="F399" s="3">
        <v>11.8</v>
      </c>
      <c r="G399" s="4">
        <v>60</v>
      </c>
      <c r="H399" t="s">
        <v>19</v>
      </c>
      <c r="I399" t="s">
        <v>83</v>
      </c>
      <c r="J399" t="s">
        <v>32</v>
      </c>
      <c r="K399" s="4">
        <v>121066</v>
      </c>
      <c r="L399" t="s">
        <v>29</v>
      </c>
      <c r="M399" s="2">
        <v>0.32</v>
      </c>
      <c r="N399" s="2">
        <v>0.55000000000000004</v>
      </c>
      <c r="O399" s="2">
        <v>25494.87</v>
      </c>
      <c r="P399" s="4">
        <v>0</v>
      </c>
      <c r="Q399" s="2">
        <v>0.89445445299387683</v>
      </c>
      <c r="R399" s="2">
        <f>Table1[[#This Row],[Annual Income]]/12</f>
        <v>10088.833333333334</v>
      </c>
      <c r="S399" s="2">
        <f t="shared" si="18"/>
        <v>380.06666666666666</v>
      </c>
      <c r="T399" s="2">
        <f>Table1[[#This Row],[Monthly Debt Payment]]/Table1[[#This Row],[monthy Income]]</f>
        <v>3.7672013612409759E-2</v>
      </c>
      <c r="U399" s="4">
        <f t="shared" ca="1" si="19"/>
        <v>31</v>
      </c>
      <c r="V399" s="2">
        <f t="shared" si="20"/>
        <v>-11.799999999999272</v>
      </c>
    </row>
    <row r="400" spans="1:22" x14ac:dyDescent="0.3">
      <c r="A400" t="s">
        <v>841</v>
      </c>
      <c r="B400" s="1">
        <v>44872</v>
      </c>
      <c r="C400" t="s">
        <v>842</v>
      </c>
      <c r="D400" t="s">
        <v>75</v>
      </c>
      <c r="E400" s="4">
        <v>21581</v>
      </c>
      <c r="F400" s="3">
        <v>22.3</v>
      </c>
      <c r="G400" s="4">
        <v>60</v>
      </c>
      <c r="H400" t="s">
        <v>26</v>
      </c>
      <c r="I400" t="s">
        <v>57</v>
      </c>
      <c r="J400" t="s">
        <v>37</v>
      </c>
      <c r="K400" s="4">
        <v>96798</v>
      </c>
      <c r="L400" t="s">
        <v>22</v>
      </c>
      <c r="M400" s="2">
        <v>0.15</v>
      </c>
      <c r="N400" s="2">
        <v>0.93</v>
      </c>
      <c r="O400" s="2">
        <v>4810.13</v>
      </c>
      <c r="P400" s="4">
        <v>0</v>
      </c>
      <c r="Q400" s="2">
        <v>4.4865731279611989</v>
      </c>
      <c r="R400" s="2">
        <f>Table1[[#This Row],[Annual Income]]/12</f>
        <v>8066.5</v>
      </c>
      <c r="S400" s="2">
        <f t="shared" si="18"/>
        <v>359.68333333333334</v>
      </c>
      <c r="T400" s="2">
        <f>Table1[[#This Row],[Monthly Debt Payment]]/Table1[[#This Row],[monthy Income]]</f>
        <v>4.4589764251327504E-2</v>
      </c>
      <c r="U400" s="4">
        <f t="shared" ca="1" si="19"/>
        <v>34</v>
      </c>
      <c r="V400" s="2">
        <f t="shared" si="20"/>
        <v>-22.299999999999272</v>
      </c>
    </row>
    <row r="401" spans="1:22" x14ac:dyDescent="0.3">
      <c r="A401" t="s">
        <v>843</v>
      </c>
      <c r="B401" s="1">
        <v>44653</v>
      </c>
      <c r="C401" t="s">
        <v>844</v>
      </c>
      <c r="D401" t="s">
        <v>71</v>
      </c>
      <c r="E401" s="4">
        <v>31087</v>
      </c>
      <c r="F401" s="3">
        <v>9.3000000000000007</v>
      </c>
      <c r="G401" s="4">
        <v>36</v>
      </c>
      <c r="H401" t="s">
        <v>26</v>
      </c>
      <c r="I401" t="s">
        <v>72</v>
      </c>
      <c r="J401" t="s">
        <v>32</v>
      </c>
      <c r="K401" s="4">
        <v>84199</v>
      </c>
      <c r="L401" t="s">
        <v>29</v>
      </c>
      <c r="M401" s="2">
        <v>0.46</v>
      </c>
      <c r="N401" s="2">
        <v>0.89</v>
      </c>
      <c r="O401" s="2">
        <v>7602.33</v>
      </c>
      <c r="P401" s="4">
        <v>0</v>
      </c>
      <c r="Q401" s="2">
        <v>4.0891410922703963</v>
      </c>
      <c r="R401" s="2">
        <f>Table1[[#This Row],[Annual Income]]/12</f>
        <v>7016.583333333333</v>
      </c>
      <c r="S401" s="2">
        <f t="shared" si="18"/>
        <v>863.52777777777783</v>
      </c>
      <c r="T401" s="2">
        <f>Table1[[#This Row],[Monthly Debt Payment]]/Table1[[#This Row],[monthy Income]]</f>
        <v>0.12306955347846571</v>
      </c>
      <c r="U401" s="4">
        <f t="shared" ca="1" si="19"/>
        <v>41</v>
      </c>
      <c r="V401" s="2">
        <f t="shared" si="20"/>
        <v>-9.2999999999992724</v>
      </c>
    </row>
    <row r="402" spans="1:22" x14ac:dyDescent="0.3">
      <c r="A402" t="s">
        <v>845</v>
      </c>
      <c r="B402" s="1">
        <v>45116</v>
      </c>
      <c r="C402" t="s">
        <v>846</v>
      </c>
      <c r="D402" t="s">
        <v>71</v>
      </c>
      <c r="E402" s="4">
        <v>33981</v>
      </c>
      <c r="F402" s="3">
        <v>12.2</v>
      </c>
      <c r="G402" s="4">
        <v>36</v>
      </c>
      <c r="H402" t="s">
        <v>19</v>
      </c>
      <c r="I402" t="s">
        <v>57</v>
      </c>
      <c r="J402" t="s">
        <v>37</v>
      </c>
      <c r="K402" s="4">
        <v>89546</v>
      </c>
      <c r="L402" t="s">
        <v>33</v>
      </c>
      <c r="M402" s="2">
        <v>0.13</v>
      </c>
      <c r="N402" s="2">
        <v>0.76</v>
      </c>
      <c r="O402" s="2">
        <v>38126.68</v>
      </c>
      <c r="P402" s="4">
        <v>0</v>
      </c>
      <c r="Q402" s="2">
        <v>0.89126564390080643</v>
      </c>
      <c r="R402" s="2">
        <f>Table1[[#This Row],[Annual Income]]/12</f>
        <v>7462.166666666667</v>
      </c>
      <c r="S402" s="2">
        <f t="shared" si="18"/>
        <v>943.91666666666663</v>
      </c>
      <c r="T402" s="2">
        <f>Table1[[#This Row],[Monthly Debt Payment]]/Table1[[#This Row],[monthy Income]]</f>
        <v>0.12649364572398542</v>
      </c>
      <c r="U402" s="4">
        <f t="shared" ca="1" si="19"/>
        <v>26</v>
      </c>
      <c r="V402" s="2">
        <f t="shared" si="20"/>
        <v>-12.19999999999709</v>
      </c>
    </row>
    <row r="403" spans="1:22" x14ac:dyDescent="0.3">
      <c r="A403" t="s">
        <v>847</v>
      </c>
      <c r="B403" s="1">
        <v>44388</v>
      </c>
      <c r="C403" t="s">
        <v>848</v>
      </c>
      <c r="D403" t="s">
        <v>71</v>
      </c>
      <c r="E403" s="4">
        <v>4762</v>
      </c>
      <c r="F403" s="3">
        <v>6.4</v>
      </c>
      <c r="G403" s="4">
        <v>60</v>
      </c>
      <c r="H403" t="s">
        <v>19</v>
      </c>
      <c r="I403" t="s">
        <v>57</v>
      </c>
      <c r="J403" t="s">
        <v>37</v>
      </c>
      <c r="K403" s="4">
        <v>135686</v>
      </c>
      <c r="L403" t="s">
        <v>33</v>
      </c>
      <c r="M403" s="2">
        <v>0.46</v>
      </c>
      <c r="N403" s="2">
        <v>0.8</v>
      </c>
      <c r="O403" s="2">
        <v>5066.7700000000004</v>
      </c>
      <c r="P403" s="4">
        <v>0</v>
      </c>
      <c r="Q403" s="2">
        <v>0.93984925307444378</v>
      </c>
      <c r="R403" s="2">
        <f>Table1[[#This Row],[Annual Income]]/12</f>
        <v>11307.166666666666</v>
      </c>
      <c r="S403" s="2">
        <f t="shared" si="18"/>
        <v>79.36666666666666</v>
      </c>
      <c r="T403" s="2">
        <f>Table1[[#This Row],[Monthly Debt Payment]]/Table1[[#This Row],[monthy Income]]</f>
        <v>7.0191471485635953E-3</v>
      </c>
      <c r="U403" s="4">
        <f t="shared" ca="1" si="19"/>
        <v>50</v>
      </c>
      <c r="V403" s="2">
        <f t="shared" si="20"/>
        <v>-6.3999999999996362</v>
      </c>
    </row>
    <row r="404" spans="1:22" x14ac:dyDescent="0.3">
      <c r="A404" t="s">
        <v>849</v>
      </c>
      <c r="B404" s="1">
        <v>44935</v>
      </c>
      <c r="C404" t="s">
        <v>850</v>
      </c>
      <c r="D404" t="s">
        <v>25</v>
      </c>
      <c r="E404" s="4">
        <v>10768</v>
      </c>
      <c r="F404" s="3">
        <v>20.3</v>
      </c>
      <c r="G404" s="4">
        <v>60</v>
      </c>
      <c r="H404" t="s">
        <v>80</v>
      </c>
      <c r="I404" t="s">
        <v>83</v>
      </c>
      <c r="J404" t="s">
        <v>21</v>
      </c>
      <c r="K404" s="4">
        <v>118151</v>
      </c>
      <c r="L404" t="s">
        <v>22</v>
      </c>
      <c r="M404" s="2">
        <v>0.5</v>
      </c>
      <c r="N404" s="2">
        <v>0.51</v>
      </c>
      <c r="O404" s="2">
        <v>4240.21</v>
      </c>
      <c r="P404" s="4">
        <v>804.81</v>
      </c>
      <c r="Q404" s="2">
        <v>2.5394968645420861</v>
      </c>
      <c r="R404" s="2">
        <f>Table1[[#This Row],[Annual Income]]/12</f>
        <v>9845.9166666666661</v>
      </c>
      <c r="S404" s="2">
        <f t="shared" si="18"/>
        <v>179.46666666666667</v>
      </c>
      <c r="T404" s="2">
        <f>Table1[[#This Row],[Monthly Debt Payment]]/Table1[[#This Row],[monthy Income]]</f>
        <v>1.8227522407766334E-2</v>
      </c>
      <c r="U404" s="4">
        <f t="shared" ca="1" si="19"/>
        <v>32</v>
      </c>
      <c r="V404" s="2">
        <f t="shared" si="20"/>
        <v>-20.299999999999272</v>
      </c>
    </row>
    <row r="405" spans="1:22" x14ac:dyDescent="0.3">
      <c r="A405" t="s">
        <v>851</v>
      </c>
      <c r="B405" s="1">
        <v>45174</v>
      </c>
      <c r="C405" t="s">
        <v>852</v>
      </c>
      <c r="D405" t="s">
        <v>75</v>
      </c>
      <c r="E405" s="4">
        <v>39559</v>
      </c>
      <c r="F405" s="3">
        <v>13.2</v>
      </c>
      <c r="G405" s="4">
        <v>36</v>
      </c>
      <c r="H405" t="s">
        <v>19</v>
      </c>
      <c r="I405" t="s">
        <v>57</v>
      </c>
      <c r="J405" t="s">
        <v>28</v>
      </c>
      <c r="K405" s="4">
        <v>33327</v>
      </c>
      <c r="L405" t="s">
        <v>33</v>
      </c>
      <c r="M405" s="2">
        <v>0.38</v>
      </c>
      <c r="N405" s="2">
        <v>0.65</v>
      </c>
      <c r="O405" s="2">
        <v>44780.79</v>
      </c>
      <c r="P405" s="4">
        <v>0</v>
      </c>
      <c r="Q405" s="2">
        <v>0.88339218669433928</v>
      </c>
      <c r="R405" s="2">
        <f>Table1[[#This Row],[Annual Income]]/12</f>
        <v>2777.25</v>
      </c>
      <c r="S405" s="2">
        <f t="shared" si="18"/>
        <v>1098.8611111111111</v>
      </c>
      <c r="T405" s="2">
        <f>Table1[[#This Row],[Monthly Debt Payment]]/Table1[[#This Row],[monthy Income]]</f>
        <v>0.39566517638351284</v>
      </c>
      <c r="U405" s="4">
        <f t="shared" ca="1" si="19"/>
        <v>24</v>
      </c>
      <c r="V405" s="2">
        <f t="shared" si="20"/>
        <v>-13.19999999999709</v>
      </c>
    </row>
    <row r="406" spans="1:22" x14ac:dyDescent="0.3">
      <c r="A406" t="s">
        <v>853</v>
      </c>
      <c r="B406" s="1">
        <v>45205</v>
      </c>
      <c r="C406" t="s">
        <v>854</v>
      </c>
      <c r="D406" t="s">
        <v>25</v>
      </c>
      <c r="E406" s="4">
        <v>9783</v>
      </c>
      <c r="F406" s="3">
        <v>20.2</v>
      </c>
      <c r="G406" s="4">
        <v>36</v>
      </c>
      <c r="H406" t="s">
        <v>80</v>
      </c>
      <c r="I406" t="s">
        <v>27</v>
      </c>
      <c r="J406" t="s">
        <v>21</v>
      </c>
      <c r="K406" s="4">
        <v>59768</v>
      </c>
      <c r="L406" t="s">
        <v>29</v>
      </c>
      <c r="M406" s="2">
        <v>0.41</v>
      </c>
      <c r="N406" s="2">
        <v>0.86</v>
      </c>
      <c r="O406" s="2">
        <v>1238.43</v>
      </c>
      <c r="P406" s="4">
        <v>3866.9</v>
      </c>
      <c r="Q406" s="2">
        <v>7.899517938034446</v>
      </c>
      <c r="R406" s="2">
        <f>Table1[[#This Row],[Annual Income]]/12</f>
        <v>4980.666666666667</v>
      </c>
      <c r="S406" s="2">
        <f t="shared" si="18"/>
        <v>271.75</v>
      </c>
      <c r="T406" s="2">
        <f>Table1[[#This Row],[Monthly Debt Payment]]/Table1[[#This Row],[monthy Income]]</f>
        <v>5.4560969080444381E-2</v>
      </c>
      <c r="U406" s="4">
        <f t="shared" ca="1" si="19"/>
        <v>23</v>
      </c>
      <c r="V406" s="2">
        <f t="shared" si="20"/>
        <v>-20.200000000000728</v>
      </c>
    </row>
    <row r="407" spans="1:22" x14ac:dyDescent="0.3">
      <c r="A407" t="s">
        <v>855</v>
      </c>
      <c r="B407" s="1">
        <v>44292</v>
      </c>
      <c r="C407" t="s">
        <v>856</v>
      </c>
      <c r="D407" t="s">
        <v>18</v>
      </c>
      <c r="E407" s="4">
        <v>30781</v>
      </c>
      <c r="F407" s="3">
        <v>23.1</v>
      </c>
      <c r="G407" s="4">
        <v>36</v>
      </c>
      <c r="H407" t="s">
        <v>19</v>
      </c>
      <c r="I407" t="s">
        <v>20</v>
      </c>
      <c r="J407" t="s">
        <v>47</v>
      </c>
      <c r="K407" s="4">
        <v>94418</v>
      </c>
      <c r="L407" t="s">
        <v>29</v>
      </c>
      <c r="M407" s="2">
        <v>0.23</v>
      </c>
      <c r="N407" s="2">
        <v>0.53</v>
      </c>
      <c r="O407" s="2">
        <v>37891.410000000003</v>
      </c>
      <c r="P407" s="4">
        <v>0</v>
      </c>
      <c r="Q407" s="2">
        <v>0.81234770624793318</v>
      </c>
      <c r="R407" s="2">
        <f>Table1[[#This Row],[Annual Income]]/12</f>
        <v>7868.166666666667</v>
      </c>
      <c r="S407" s="2">
        <f t="shared" si="18"/>
        <v>855.02777777777783</v>
      </c>
      <c r="T407" s="2">
        <f>Table1[[#This Row],[Monthly Debt Payment]]/Table1[[#This Row],[monthy Income]]</f>
        <v>0.10866925091966928</v>
      </c>
      <c r="U407" s="4">
        <f t="shared" ca="1" si="19"/>
        <v>53</v>
      </c>
      <c r="V407" s="2">
        <f t="shared" si="20"/>
        <v>-23.099999999998545</v>
      </c>
    </row>
    <row r="408" spans="1:22" x14ac:dyDescent="0.3">
      <c r="A408" t="s">
        <v>857</v>
      </c>
      <c r="B408" s="1">
        <v>44859</v>
      </c>
      <c r="C408" t="s">
        <v>858</v>
      </c>
      <c r="D408" t="s">
        <v>46</v>
      </c>
      <c r="E408" s="4">
        <v>31811</v>
      </c>
      <c r="F408" s="3">
        <v>9.6999999999999993</v>
      </c>
      <c r="G408" s="4">
        <v>60</v>
      </c>
      <c r="H408" t="s">
        <v>26</v>
      </c>
      <c r="I408" t="s">
        <v>20</v>
      </c>
      <c r="J408" t="s">
        <v>37</v>
      </c>
      <c r="K408" s="4">
        <v>124386</v>
      </c>
      <c r="L408" t="s">
        <v>29</v>
      </c>
      <c r="M408" s="2">
        <v>0.48</v>
      </c>
      <c r="N408" s="2">
        <v>0.63</v>
      </c>
      <c r="O408" s="2">
        <v>14792.24</v>
      </c>
      <c r="P408" s="4">
        <v>0</v>
      </c>
      <c r="Q408" s="2">
        <v>2.1505194615555183</v>
      </c>
      <c r="R408" s="2">
        <f>Table1[[#This Row],[Annual Income]]/12</f>
        <v>10365.5</v>
      </c>
      <c r="S408" s="2">
        <f t="shared" si="18"/>
        <v>530.18333333333328</v>
      </c>
      <c r="T408" s="2">
        <f>Table1[[#This Row],[Monthly Debt Payment]]/Table1[[#This Row],[monthy Income]]</f>
        <v>5.114884311739263E-2</v>
      </c>
      <c r="U408" s="4">
        <f t="shared" ca="1" si="19"/>
        <v>34</v>
      </c>
      <c r="V408" s="2">
        <f t="shared" si="20"/>
        <v>-9.7000000000007276</v>
      </c>
    </row>
    <row r="409" spans="1:22" x14ac:dyDescent="0.3">
      <c r="A409" t="s">
        <v>859</v>
      </c>
      <c r="B409" s="1">
        <v>44233</v>
      </c>
      <c r="C409" t="s">
        <v>860</v>
      </c>
      <c r="D409" t="s">
        <v>40</v>
      </c>
      <c r="E409" s="4">
        <v>36488</v>
      </c>
      <c r="F409" s="3">
        <v>21.1</v>
      </c>
      <c r="G409" s="4">
        <v>36</v>
      </c>
      <c r="H409" t="s">
        <v>19</v>
      </c>
      <c r="I409" t="s">
        <v>57</v>
      </c>
      <c r="J409" t="s">
        <v>28</v>
      </c>
      <c r="K409" s="4">
        <v>146947</v>
      </c>
      <c r="L409" t="s">
        <v>29</v>
      </c>
      <c r="M409" s="2">
        <v>0.31</v>
      </c>
      <c r="N409" s="2">
        <v>0.76</v>
      </c>
      <c r="O409" s="2">
        <v>44186.97</v>
      </c>
      <c r="P409" s="4">
        <v>0</v>
      </c>
      <c r="Q409" s="2">
        <v>0.82576379416828083</v>
      </c>
      <c r="R409" s="2">
        <f>Table1[[#This Row],[Annual Income]]/12</f>
        <v>12245.583333333334</v>
      </c>
      <c r="S409" s="2">
        <f t="shared" si="18"/>
        <v>1013.5555555555555</v>
      </c>
      <c r="T409" s="2">
        <f>Table1[[#This Row],[Monthly Debt Payment]]/Table1[[#This Row],[monthy Income]]</f>
        <v>8.2769070934872208E-2</v>
      </c>
      <c r="U409" s="4">
        <f t="shared" ca="1" si="19"/>
        <v>55</v>
      </c>
      <c r="V409" s="2">
        <f t="shared" si="20"/>
        <v>-21.099999999998545</v>
      </c>
    </row>
    <row r="410" spans="1:22" x14ac:dyDescent="0.3">
      <c r="A410" t="s">
        <v>861</v>
      </c>
      <c r="B410" s="1">
        <v>44475</v>
      </c>
      <c r="C410" t="s">
        <v>862</v>
      </c>
      <c r="D410" t="s">
        <v>53</v>
      </c>
      <c r="E410" s="4">
        <v>9905</v>
      </c>
      <c r="F410" s="3">
        <v>6.2</v>
      </c>
      <c r="G410" s="4">
        <v>36</v>
      </c>
      <c r="H410" t="s">
        <v>80</v>
      </c>
      <c r="I410" t="s">
        <v>72</v>
      </c>
      <c r="J410" t="s">
        <v>37</v>
      </c>
      <c r="K410" s="4">
        <v>72788</v>
      </c>
      <c r="L410" t="s">
        <v>22</v>
      </c>
      <c r="M410" s="2">
        <v>0.39</v>
      </c>
      <c r="N410" s="2">
        <v>0.62</v>
      </c>
      <c r="O410" s="2">
        <v>2417.52</v>
      </c>
      <c r="P410" s="4">
        <v>3932.05</v>
      </c>
      <c r="Q410" s="2">
        <v>4.0971739634005093</v>
      </c>
      <c r="R410" s="2">
        <f>Table1[[#This Row],[Annual Income]]/12</f>
        <v>6065.666666666667</v>
      </c>
      <c r="S410" s="2">
        <f t="shared" si="18"/>
        <v>275.13888888888891</v>
      </c>
      <c r="T410" s="2">
        <f>Table1[[#This Row],[Monthly Debt Payment]]/Table1[[#This Row],[monthy Income]]</f>
        <v>4.536004103240461E-2</v>
      </c>
      <c r="U410" s="4">
        <f t="shared" ca="1" si="19"/>
        <v>47</v>
      </c>
      <c r="V410" s="2">
        <f t="shared" si="20"/>
        <v>-6.2000000000007276</v>
      </c>
    </row>
    <row r="411" spans="1:22" x14ac:dyDescent="0.3">
      <c r="A411" t="s">
        <v>863</v>
      </c>
      <c r="B411" s="1">
        <v>44413</v>
      </c>
      <c r="C411" t="s">
        <v>864</v>
      </c>
      <c r="D411" t="s">
        <v>75</v>
      </c>
      <c r="E411" s="4">
        <v>10127</v>
      </c>
      <c r="F411" s="3">
        <v>23</v>
      </c>
      <c r="G411" s="4">
        <v>36</v>
      </c>
      <c r="H411" t="s">
        <v>26</v>
      </c>
      <c r="I411" t="s">
        <v>72</v>
      </c>
      <c r="J411" t="s">
        <v>37</v>
      </c>
      <c r="K411" s="4">
        <v>145945</v>
      </c>
      <c r="L411" t="s">
        <v>29</v>
      </c>
      <c r="M411" s="2">
        <v>0.47</v>
      </c>
      <c r="N411" s="2">
        <v>0.92</v>
      </c>
      <c r="O411" s="2">
        <v>3348.84</v>
      </c>
      <c r="P411" s="4">
        <v>0</v>
      </c>
      <c r="Q411" s="2">
        <v>3.0240322021953867</v>
      </c>
      <c r="R411" s="2">
        <f>Table1[[#This Row],[Annual Income]]/12</f>
        <v>12162.083333333334</v>
      </c>
      <c r="S411" s="2">
        <f t="shared" si="18"/>
        <v>281.30555555555554</v>
      </c>
      <c r="T411" s="2">
        <f>Table1[[#This Row],[Monthly Debt Payment]]/Table1[[#This Row],[monthy Income]]</f>
        <v>2.3129717816072263E-2</v>
      </c>
      <c r="U411" s="4">
        <f t="shared" ca="1" si="19"/>
        <v>49</v>
      </c>
      <c r="V411" s="2">
        <f t="shared" si="20"/>
        <v>-23</v>
      </c>
    </row>
    <row r="412" spans="1:22" x14ac:dyDescent="0.3">
      <c r="A412" t="s">
        <v>865</v>
      </c>
      <c r="B412" s="1">
        <v>45063</v>
      </c>
      <c r="C412" t="s">
        <v>866</v>
      </c>
      <c r="D412" t="s">
        <v>53</v>
      </c>
      <c r="E412" s="4">
        <v>23431</v>
      </c>
      <c r="F412" s="3">
        <v>18</v>
      </c>
      <c r="G412" s="4">
        <v>60</v>
      </c>
      <c r="H412" t="s">
        <v>19</v>
      </c>
      <c r="I412" t="s">
        <v>27</v>
      </c>
      <c r="J412" t="s">
        <v>21</v>
      </c>
      <c r="K412" s="4">
        <v>112384</v>
      </c>
      <c r="L412" t="s">
        <v>22</v>
      </c>
      <c r="M412" s="2">
        <v>0.49</v>
      </c>
      <c r="N412" s="2">
        <v>0.56000000000000005</v>
      </c>
      <c r="O412" s="2">
        <v>27648.58</v>
      </c>
      <c r="P412" s="4">
        <v>0</v>
      </c>
      <c r="Q412" s="2">
        <v>0.84745762711864403</v>
      </c>
      <c r="R412" s="2">
        <f>Table1[[#This Row],[Annual Income]]/12</f>
        <v>9365.3333333333339</v>
      </c>
      <c r="S412" s="2">
        <f t="shared" si="18"/>
        <v>390.51666666666665</v>
      </c>
      <c r="T412" s="2">
        <f>Table1[[#This Row],[Monthly Debt Payment]]/Table1[[#This Row],[monthy Income]]</f>
        <v>4.1698106492027327E-2</v>
      </c>
      <c r="U412" s="4">
        <f t="shared" ca="1" si="19"/>
        <v>27</v>
      </c>
      <c r="V412" s="2">
        <f t="shared" si="20"/>
        <v>-18</v>
      </c>
    </row>
    <row r="413" spans="1:22" x14ac:dyDescent="0.3">
      <c r="A413" t="s">
        <v>867</v>
      </c>
      <c r="B413" s="1">
        <v>45069</v>
      </c>
      <c r="C413" t="s">
        <v>868</v>
      </c>
      <c r="D413" t="s">
        <v>56</v>
      </c>
      <c r="E413" s="4">
        <v>7368</v>
      </c>
      <c r="F413" s="3">
        <v>22.5</v>
      </c>
      <c r="G413" s="4">
        <v>36</v>
      </c>
      <c r="H413" t="s">
        <v>19</v>
      </c>
      <c r="I413" t="s">
        <v>20</v>
      </c>
      <c r="J413" t="s">
        <v>28</v>
      </c>
      <c r="K413" s="4">
        <v>76830</v>
      </c>
      <c r="L413" t="s">
        <v>29</v>
      </c>
      <c r="M413" s="2">
        <v>0.43</v>
      </c>
      <c r="N413" s="2">
        <v>0.86</v>
      </c>
      <c r="O413" s="2">
        <v>9025.7999999999993</v>
      </c>
      <c r="P413" s="4">
        <v>0</v>
      </c>
      <c r="Q413" s="2">
        <v>0.81632653061224492</v>
      </c>
      <c r="R413" s="2">
        <f>Table1[[#This Row],[Annual Income]]/12</f>
        <v>6402.5</v>
      </c>
      <c r="S413" s="2">
        <f t="shared" si="18"/>
        <v>204.66666666666666</v>
      </c>
      <c r="T413" s="2">
        <f>Table1[[#This Row],[Monthly Debt Payment]]/Table1[[#This Row],[monthy Income]]</f>
        <v>3.1966679682415719E-2</v>
      </c>
      <c r="U413" s="4">
        <f t="shared" ca="1" si="19"/>
        <v>27</v>
      </c>
      <c r="V413" s="2">
        <f t="shared" si="20"/>
        <v>-22.5</v>
      </c>
    </row>
    <row r="414" spans="1:22" x14ac:dyDescent="0.3">
      <c r="A414" t="s">
        <v>869</v>
      </c>
      <c r="B414" s="1">
        <v>44258</v>
      </c>
      <c r="C414" t="s">
        <v>870</v>
      </c>
      <c r="D414" t="s">
        <v>75</v>
      </c>
      <c r="E414" s="4">
        <v>28424</v>
      </c>
      <c r="F414" s="3">
        <v>5</v>
      </c>
      <c r="G414" s="4">
        <v>36</v>
      </c>
      <c r="H414" t="s">
        <v>26</v>
      </c>
      <c r="I414" t="s">
        <v>20</v>
      </c>
      <c r="J414" t="s">
        <v>28</v>
      </c>
      <c r="K414" s="4">
        <v>82446</v>
      </c>
      <c r="L414" t="s">
        <v>22</v>
      </c>
      <c r="M414" s="2">
        <v>0.22</v>
      </c>
      <c r="N414" s="2">
        <v>0.73</v>
      </c>
      <c r="O414" s="2">
        <v>12039.9</v>
      </c>
      <c r="P414" s="4">
        <v>0</v>
      </c>
      <c r="Q414" s="2">
        <v>2.3608169503068961</v>
      </c>
      <c r="R414" s="2">
        <f>Table1[[#This Row],[Annual Income]]/12</f>
        <v>6870.5</v>
      </c>
      <c r="S414" s="2">
        <f t="shared" si="18"/>
        <v>789.55555555555554</v>
      </c>
      <c r="T414" s="2">
        <f>Table1[[#This Row],[Monthly Debt Payment]]/Table1[[#This Row],[monthy Income]]</f>
        <v>0.11491966458853876</v>
      </c>
      <c r="U414" s="4">
        <f t="shared" ca="1" si="19"/>
        <v>54</v>
      </c>
      <c r="V414" s="2">
        <f t="shared" si="20"/>
        <v>-5</v>
      </c>
    </row>
    <row r="415" spans="1:22" x14ac:dyDescent="0.3">
      <c r="A415" t="s">
        <v>871</v>
      </c>
      <c r="B415" s="1">
        <v>44792</v>
      </c>
      <c r="C415" t="s">
        <v>872</v>
      </c>
      <c r="D415" t="s">
        <v>18</v>
      </c>
      <c r="E415" s="4">
        <v>19333</v>
      </c>
      <c r="F415" s="3">
        <v>8.4</v>
      </c>
      <c r="G415" s="4">
        <v>36</v>
      </c>
      <c r="H415" t="s">
        <v>26</v>
      </c>
      <c r="I415" t="s">
        <v>27</v>
      </c>
      <c r="J415" t="s">
        <v>37</v>
      </c>
      <c r="K415" s="4">
        <v>135078</v>
      </c>
      <c r="L415" t="s">
        <v>29</v>
      </c>
      <c r="M415" s="2">
        <v>0.49</v>
      </c>
      <c r="N415" s="2">
        <v>0.84</v>
      </c>
      <c r="O415" s="2">
        <v>4102.62</v>
      </c>
      <c r="P415" s="4">
        <v>0</v>
      </c>
      <c r="Q415" s="2">
        <v>4.7123545441693357</v>
      </c>
      <c r="R415" s="2">
        <f>Table1[[#This Row],[Annual Income]]/12</f>
        <v>11256.5</v>
      </c>
      <c r="S415" s="2">
        <f t="shared" si="18"/>
        <v>537.02777777777783</v>
      </c>
      <c r="T415" s="2">
        <f>Table1[[#This Row],[Monthly Debt Payment]]/Table1[[#This Row],[monthy Income]]</f>
        <v>4.7708237709570278E-2</v>
      </c>
      <c r="U415" s="4">
        <f t="shared" ca="1" si="19"/>
        <v>36</v>
      </c>
      <c r="V415" s="2">
        <f t="shared" si="20"/>
        <v>-8.4000000000014552</v>
      </c>
    </row>
    <row r="416" spans="1:22" x14ac:dyDescent="0.3">
      <c r="A416" t="s">
        <v>873</v>
      </c>
      <c r="B416" s="1">
        <v>44925</v>
      </c>
      <c r="C416" t="s">
        <v>874</v>
      </c>
      <c r="D416" t="s">
        <v>75</v>
      </c>
      <c r="E416" s="4">
        <v>24116</v>
      </c>
      <c r="F416" s="3">
        <v>12.8</v>
      </c>
      <c r="G416" s="4">
        <v>36</v>
      </c>
      <c r="H416" t="s">
        <v>19</v>
      </c>
      <c r="I416" t="s">
        <v>83</v>
      </c>
      <c r="J416" t="s">
        <v>28</v>
      </c>
      <c r="K416" s="4">
        <v>45160</v>
      </c>
      <c r="L416" t="s">
        <v>29</v>
      </c>
      <c r="M416" s="2">
        <v>0.35</v>
      </c>
      <c r="N416" s="2">
        <v>0.64</v>
      </c>
      <c r="O416" s="2">
        <v>27202.85</v>
      </c>
      <c r="P416" s="4">
        <v>0</v>
      </c>
      <c r="Q416" s="2">
        <v>0.88652475751621618</v>
      </c>
      <c r="R416" s="2">
        <f>Table1[[#This Row],[Annual Income]]/12</f>
        <v>3763.3333333333335</v>
      </c>
      <c r="S416" s="2">
        <f t="shared" si="18"/>
        <v>669.88888888888891</v>
      </c>
      <c r="T416" s="2">
        <f>Table1[[#This Row],[Monthly Debt Payment]]/Table1[[#This Row],[monthy Income]]</f>
        <v>0.17800413345143196</v>
      </c>
      <c r="U416" s="4">
        <f t="shared" ca="1" si="19"/>
        <v>32</v>
      </c>
      <c r="V416" s="2">
        <f t="shared" si="20"/>
        <v>-12.799999999999272</v>
      </c>
    </row>
    <row r="417" spans="1:22" x14ac:dyDescent="0.3">
      <c r="A417" t="s">
        <v>875</v>
      </c>
      <c r="B417" s="1">
        <v>44593</v>
      </c>
      <c r="C417" t="s">
        <v>876</v>
      </c>
      <c r="D417" t="s">
        <v>25</v>
      </c>
      <c r="E417" s="4">
        <v>16525</v>
      </c>
      <c r="F417" s="3">
        <v>12.6</v>
      </c>
      <c r="G417" s="4">
        <v>36</v>
      </c>
      <c r="H417" t="s">
        <v>19</v>
      </c>
      <c r="I417" t="s">
        <v>20</v>
      </c>
      <c r="J417" t="s">
        <v>28</v>
      </c>
      <c r="K417" s="4">
        <v>86583</v>
      </c>
      <c r="L417" t="s">
        <v>22</v>
      </c>
      <c r="M417" s="2">
        <v>0.47</v>
      </c>
      <c r="N417" s="2">
        <v>0.73</v>
      </c>
      <c r="O417" s="2">
        <v>18607.150000000001</v>
      </c>
      <c r="P417" s="4">
        <v>0</v>
      </c>
      <c r="Q417" s="2">
        <v>0.88809946714031962</v>
      </c>
      <c r="R417" s="2">
        <f>Table1[[#This Row],[Annual Income]]/12</f>
        <v>7215.25</v>
      </c>
      <c r="S417" s="2">
        <f t="shared" si="18"/>
        <v>459.02777777777777</v>
      </c>
      <c r="T417" s="2">
        <f>Table1[[#This Row],[Monthly Debt Payment]]/Table1[[#This Row],[monthy Income]]</f>
        <v>6.3619109216974848E-2</v>
      </c>
      <c r="U417" s="4">
        <f t="shared" ca="1" si="19"/>
        <v>43</v>
      </c>
      <c r="V417" s="2">
        <f t="shared" si="20"/>
        <v>-12.599999999998545</v>
      </c>
    </row>
    <row r="418" spans="1:22" x14ac:dyDescent="0.3">
      <c r="A418" t="s">
        <v>877</v>
      </c>
      <c r="B418" s="1">
        <v>44895</v>
      </c>
      <c r="C418" t="s">
        <v>878</v>
      </c>
      <c r="D418" t="s">
        <v>46</v>
      </c>
      <c r="E418" s="4">
        <v>24398</v>
      </c>
      <c r="F418" s="3">
        <v>9.5</v>
      </c>
      <c r="G418" s="4">
        <v>60</v>
      </c>
      <c r="H418" t="s">
        <v>26</v>
      </c>
      <c r="I418" t="s">
        <v>72</v>
      </c>
      <c r="J418" t="s">
        <v>21</v>
      </c>
      <c r="K418" s="4">
        <v>63998</v>
      </c>
      <c r="L418" t="s">
        <v>33</v>
      </c>
      <c r="M418" s="2">
        <v>0.37</v>
      </c>
      <c r="N418" s="2">
        <v>0.89</v>
      </c>
      <c r="O418" s="2">
        <v>5945.55</v>
      </c>
      <c r="P418" s="4">
        <v>0</v>
      </c>
      <c r="Q418" s="2">
        <v>4.103573260673949</v>
      </c>
      <c r="R418" s="2">
        <f>Table1[[#This Row],[Annual Income]]/12</f>
        <v>5333.166666666667</v>
      </c>
      <c r="S418" s="2">
        <f t="shared" si="18"/>
        <v>406.63333333333333</v>
      </c>
      <c r="T418" s="2">
        <f>Table1[[#This Row],[Monthly Debt Payment]]/Table1[[#This Row],[monthy Income]]</f>
        <v>7.6246132691646609E-2</v>
      </c>
      <c r="U418" s="4">
        <f t="shared" ca="1" si="19"/>
        <v>33</v>
      </c>
      <c r="V418" s="2">
        <f t="shared" si="20"/>
        <v>-9.5</v>
      </c>
    </row>
    <row r="419" spans="1:22" x14ac:dyDescent="0.3">
      <c r="A419" t="s">
        <v>879</v>
      </c>
      <c r="B419" s="1">
        <v>45239</v>
      </c>
      <c r="C419" t="s">
        <v>880</v>
      </c>
      <c r="D419" t="s">
        <v>40</v>
      </c>
      <c r="E419" s="4">
        <v>33857</v>
      </c>
      <c r="F419" s="3">
        <v>12.6</v>
      </c>
      <c r="G419" s="4">
        <v>60</v>
      </c>
      <c r="H419" t="s">
        <v>19</v>
      </c>
      <c r="I419" t="s">
        <v>57</v>
      </c>
      <c r="J419" t="s">
        <v>32</v>
      </c>
      <c r="K419" s="4">
        <v>57230</v>
      </c>
      <c r="L419" t="s">
        <v>33</v>
      </c>
      <c r="M419" s="2">
        <v>0.22</v>
      </c>
      <c r="N419" s="2">
        <v>0.71</v>
      </c>
      <c r="O419" s="2">
        <v>38122.980000000003</v>
      </c>
      <c r="P419" s="4">
        <v>0</v>
      </c>
      <c r="Q419" s="2">
        <v>0.88809951373161267</v>
      </c>
      <c r="R419" s="2">
        <f>Table1[[#This Row],[Annual Income]]/12</f>
        <v>4769.166666666667</v>
      </c>
      <c r="S419" s="2">
        <f t="shared" si="18"/>
        <v>564.2833333333333</v>
      </c>
      <c r="T419" s="2">
        <f>Table1[[#This Row],[Monthly Debt Payment]]/Table1[[#This Row],[monthy Income]]</f>
        <v>0.11831906342827188</v>
      </c>
      <c r="U419" s="4">
        <f t="shared" ca="1" si="19"/>
        <v>22</v>
      </c>
      <c r="V419" s="2">
        <f t="shared" si="20"/>
        <v>-12.599999999998545</v>
      </c>
    </row>
    <row r="420" spans="1:22" x14ac:dyDescent="0.3">
      <c r="A420" t="s">
        <v>881</v>
      </c>
      <c r="B420" s="1">
        <v>44373</v>
      </c>
      <c r="C420" t="s">
        <v>882</v>
      </c>
      <c r="D420" t="s">
        <v>50</v>
      </c>
      <c r="E420" s="4">
        <v>11361</v>
      </c>
      <c r="F420" s="3">
        <v>7.6</v>
      </c>
      <c r="G420" s="4">
        <v>60</v>
      </c>
      <c r="H420" t="s">
        <v>26</v>
      </c>
      <c r="I420" t="s">
        <v>83</v>
      </c>
      <c r="J420" t="s">
        <v>47</v>
      </c>
      <c r="K420" s="4">
        <v>39076</v>
      </c>
      <c r="L420" t="s">
        <v>33</v>
      </c>
      <c r="M420" s="2">
        <v>0.25</v>
      </c>
      <c r="N420" s="2">
        <v>0.66</v>
      </c>
      <c r="O420" s="2">
        <v>2661.69</v>
      </c>
      <c r="P420" s="4">
        <v>0</v>
      </c>
      <c r="Q420" s="2">
        <v>4.2683407910012061</v>
      </c>
      <c r="R420" s="2">
        <f>Table1[[#This Row],[Annual Income]]/12</f>
        <v>3256.3333333333335</v>
      </c>
      <c r="S420" s="2">
        <f t="shared" si="18"/>
        <v>189.35</v>
      </c>
      <c r="T420" s="2">
        <f>Table1[[#This Row],[Monthly Debt Payment]]/Table1[[#This Row],[monthy Income]]</f>
        <v>5.8148223973794655E-2</v>
      </c>
      <c r="U420" s="4">
        <f t="shared" ca="1" si="19"/>
        <v>50</v>
      </c>
      <c r="V420" s="2">
        <f t="shared" si="20"/>
        <v>-7.6000000000003638</v>
      </c>
    </row>
    <row r="421" spans="1:22" x14ac:dyDescent="0.3">
      <c r="A421" t="s">
        <v>883</v>
      </c>
      <c r="B421" s="1">
        <v>44592</v>
      </c>
      <c r="C421" t="s">
        <v>884</v>
      </c>
      <c r="D421" t="s">
        <v>40</v>
      </c>
      <c r="E421" s="4">
        <v>17369</v>
      </c>
      <c r="F421" s="3">
        <v>13.3</v>
      </c>
      <c r="G421" s="4">
        <v>36</v>
      </c>
      <c r="H421" t="s">
        <v>19</v>
      </c>
      <c r="I421" t="s">
        <v>83</v>
      </c>
      <c r="J421" t="s">
        <v>32</v>
      </c>
      <c r="K421" s="4">
        <v>99341</v>
      </c>
      <c r="L421" t="s">
        <v>22</v>
      </c>
      <c r="M421" s="2">
        <v>0.32</v>
      </c>
      <c r="N421" s="2">
        <v>0.74</v>
      </c>
      <c r="O421" s="2">
        <v>19679.080000000002</v>
      </c>
      <c r="P421" s="4">
        <v>0</v>
      </c>
      <c r="Q421" s="2">
        <v>0.88261239854708651</v>
      </c>
      <c r="R421" s="2">
        <f>Table1[[#This Row],[Annual Income]]/12</f>
        <v>8278.4166666666661</v>
      </c>
      <c r="S421" s="2">
        <f t="shared" si="18"/>
        <v>482.47222222222223</v>
      </c>
      <c r="T421" s="2">
        <f>Table1[[#This Row],[Monthly Debt Payment]]/Table1[[#This Row],[monthy Income]]</f>
        <v>5.8280736721662424E-2</v>
      </c>
      <c r="U421" s="4">
        <f t="shared" ca="1" si="19"/>
        <v>43</v>
      </c>
      <c r="V421" s="2">
        <f t="shared" si="20"/>
        <v>-13.299999999999272</v>
      </c>
    </row>
    <row r="422" spans="1:22" x14ac:dyDescent="0.3">
      <c r="A422" t="s">
        <v>885</v>
      </c>
      <c r="B422" s="1">
        <v>44641</v>
      </c>
      <c r="C422" t="s">
        <v>886</v>
      </c>
      <c r="D422" t="s">
        <v>40</v>
      </c>
      <c r="E422" s="4">
        <v>4041</v>
      </c>
      <c r="F422" s="3">
        <v>21</v>
      </c>
      <c r="G422" s="4">
        <v>60</v>
      </c>
      <c r="H422" t="s">
        <v>80</v>
      </c>
      <c r="I422" t="s">
        <v>83</v>
      </c>
      <c r="J422" t="s">
        <v>28</v>
      </c>
      <c r="K422" s="4">
        <v>61085</v>
      </c>
      <c r="L422" t="s">
        <v>33</v>
      </c>
      <c r="M422" s="2">
        <v>0.42</v>
      </c>
      <c r="N422" s="2">
        <v>0.82</v>
      </c>
      <c r="O422" s="2">
        <v>858.39</v>
      </c>
      <c r="P422" s="4">
        <v>1009</v>
      </c>
      <c r="Q422" s="2">
        <v>4.707650368713522</v>
      </c>
      <c r="R422" s="2">
        <f>Table1[[#This Row],[Annual Income]]/12</f>
        <v>5090.416666666667</v>
      </c>
      <c r="S422" s="2">
        <f t="shared" si="18"/>
        <v>67.349999999999994</v>
      </c>
      <c r="T422" s="2">
        <f>Table1[[#This Row],[Monthly Debt Payment]]/Table1[[#This Row],[monthy Income]]</f>
        <v>1.323074404518294E-2</v>
      </c>
      <c r="U422" s="4">
        <f t="shared" ca="1" si="19"/>
        <v>41</v>
      </c>
      <c r="V422" s="2">
        <f t="shared" si="20"/>
        <v>-21</v>
      </c>
    </row>
    <row r="423" spans="1:22" x14ac:dyDescent="0.3">
      <c r="A423" t="s">
        <v>887</v>
      </c>
      <c r="B423" s="1">
        <v>44272</v>
      </c>
      <c r="C423" t="s">
        <v>888</v>
      </c>
      <c r="D423" t="s">
        <v>56</v>
      </c>
      <c r="E423" s="4">
        <v>1105</v>
      </c>
      <c r="F423" s="3">
        <v>14.6</v>
      </c>
      <c r="G423" s="4">
        <v>60</v>
      </c>
      <c r="H423" t="s">
        <v>80</v>
      </c>
      <c r="I423" t="s">
        <v>27</v>
      </c>
      <c r="J423" t="s">
        <v>37</v>
      </c>
      <c r="K423" s="4">
        <v>85571</v>
      </c>
      <c r="L423" t="s">
        <v>33</v>
      </c>
      <c r="M423" s="2">
        <v>0.23</v>
      </c>
      <c r="N423" s="2">
        <v>0.7</v>
      </c>
      <c r="O423" s="2">
        <v>417.31</v>
      </c>
      <c r="P423" s="4">
        <v>388.04</v>
      </c>
      <c r="Q423" s="2">
        <v>2.6479116244518464</v>
      </c>
      <c r="R423" s="2">
        <f>Table1[[#This Row],[Annual Income]]/12</f>
        <v>7130.916666666667</v>
      </c>
      <c r="S423" s="2">
        <f t="shared" si="18"/>
        <v>18.416666666666668</v>
      </c>
      <c r="T423" s="2">
        <f>Table1[[#This Row],[Monthly Debt Payment]]/Table1[[#This Row],[monthy Income]]</f>
        <v>2.5826506643605897E-3</v>
      </c>
      <c r="U423" s="4">
        <f t="shared" ca="1" si="19"/>
        <v>53</v>
      </c>
      <c r="V423" s="2">
        <f t="shared" si="20"/>
        <v>-14.599999999999909</v>
      </c>
    </row>
    <row r="424" spans="1:22" x14ac:dyDescent="0.3">
      <c r="A424" t="s">
        <v>889</v>
      </c>
      <c r="B424" s="1">
        <v>44461</v>
      </c>
      <c r="C424" t="s">
        <v>890</v>
      </c>
      <c r="D424" t="s">
        <v>18</v>
      </c>
      <c r="E424" s="4">
        <v>10078</v>
      </c>
      <c r="F424" s="3">
        <v>5.4</v>
      </c>
      <c r="G424" s="4">
        <v>60</v>
      </c>
      <c r="H424" t="s">
        <v>314</v>
      </c>
      <c r="I424" t="s">
        <v>57</v>
      </c>
      <c r="J424" t="s">
        <v>47</v>
      </c>
      <c r="K424" s="4">
        <v>44715</v>
      </c>
      <c r="L424" t="s">
        <v>22</v>
      </c>
      <c r="M424" s="2">
        <v>0.33</v>
      </c>
      <c r="N424" s="2">
        <v>0.92</v>
      </c>
      <c r="O424" s="2">
        <v>0</v>
      </c>
      <c r="P424" s="4">
        <v>0</v>
      </c>
      <c r="Q424" s="2">
        <v>0</v>
      </c>
      <c r="R424" s="2">
        <f>Table1[[#This Row],[Annual Income]]/12</f>
        <v>3726.25</v>
      </c>
      <c r="S424" s="2">
        <f t="shared" si="18"/>
        <v>167.96666666666667</v>
      </c>
      <c r="T424" s="2">
        <f>Table1[[#This Row],[Monthly Debt Payment]]/Table1[[#This Row],[monthy Income]]</f>
        <v>4.5076596220507657E-2</v>
      </c>
      <c r="U424" s="4">
        <f t="shared" ca="1" si="19"/>
        <v>47</v>
      </c>
      <c r="V424" s="2">
        <f t="shared" si="20"/>
        <v>-5.3999999999996362</v>
      </c>
    </row>
    <row r="425" spans="1:22" x14ac:dyDescent="0.3">
      <c r="A425" t="s">
        <v>891</v>
      </c>
      <c r="B425" s="1">
        <v>44651</v>
      </c>
      <c r="C425" t="s">
        <v>892</v>
      </c>
      <c r="D425" t="s">
        <v>53</v>
      </c>
      <c r="E425" s="4">
        <v>26003</v>
      </c>
      <c r="F425" s="3">
        <v>13.4</v>
      </c>
      <c r="G425" s="4">
        <v>36</v>
      </c>
      <c r="H425" t="s">
        <v>19</v>
      </c>
      <c r="I425" t="s">
        <v>83</v>
      </c>
      <c r="J425" t="s">
        <v>47</v>
      </c>
      <c r="K425" s="4">
        <v>35750</v>
      </c>
      <c r="L425" t="s">
        <v>33</v>
      </c>
      <c r="M425" s="2">
        <v>0.24</v>
      </c>
      <c r="N425" s="2">
        <v>0.63</v>
      </c>
      <c r="O425" s="2">
        <v>29487.4</v>
      </c>
      <c r="P425" s="4">
        <v>0</v>
      </c>
      <c r="Q425" s="2">
        <v>0.88183427497846534</v>
      </c>
      <c r="R425" s="2">
        <f>Table1[[#This Row],[Annual Income]]/12</f>
        <v>2979.1666666666665</v>
      </c>
      <c r="S425" s="2">
        <f t="shared" si="18"/>
        <v>722.30555555555554</v>
      </c>
      <c r="T425" s="2">
        <f>Table1[[#This Row],[Monthly Debt Payment]]/Table1[[#This Row],[monthy Income]]</f>
        <v>0.24245221445221446</v>
      </c>
      <c r="U425" s="4">
        <f t="shared" ca="1" si="19"/>
        <v>41</v>
      </c>
      <c r="V425" s="2">
        <f t="shared" si="20"/>
        <v>-13.400000000001455</v>
      </c>
    </row>
    <row r="426" spans="1:22" x14ac:dyDescent="0.3">
      <c r="A426" t="s">
        <v>893</v>
      </c>
      <c r="B426" s="1">
        <v>44914</v>
      </c>
      <c r="C426" t="s">
        <v>894</v>
      </c>
      <c r="D426" t="s">
        <v>18</v>
      </c>
      <c r="E426" s="4">
        <v>7090</v>
      </c>
      <c r="F426" s="3">
        <v>5.5</v>
      </c>
      <c r="G426" s="4">
        <v>36</v>
      </c>
      <c r="H426" t="s">
        <v>80</v>
      </c>
      <c r="I426" t="s">
        <v>72</v>
      </c>
      <c r="J426" t="s">
        <v>37</v>
      </c>
      <c r="K426" s="4">
        <v>143931</v>
      </c>
      <c r="L426" t="s">
        <v>33</v>
      </c>
      <c r="M426" s="2">
        <v>0.43</v>
      </c>
      <c r="N426" s="2">
        <v>0.71</v>
      </c>
      <c r="O426" s="2">
        <v>2472.13</v>
      </c>
      <c r="P426" s="4">
        <v>1824.75</v>
      </c>
      <c r="Q426" s="2">
        <v>2.8679721535679756</v>
      </c>
      <c r="R426" s="2">
        <f>Table1[[#This Row],[Annual Income]]/12</f>
        <v>11994.25</v>
      </c>
      <c r="S426" s="2">
        <f t="shared" si="18"/>
        <v>196.94444444444446</v>
      </c>
      <c r="T426" s="2">
        <f>Table1[[#This Row],[Monthly Debt Payment]]/Table1[[#This Row],[monthy Income]]</f>
        <v>1.6419904908138855E-2</v>
      </c>
      <c r="U426" s="4">
        <f t="shared" ca="1" si="19"/>
        <v>32</v>
      </c>
      <c r="V426" s="2">
        <f t="shared" si="20"/>
        <v>-5.5</v>
      </c>
    </row>
    <row r="427" spans="1:22" x14ac:dyDescent="0.3">
      <c r="A427" t="s">
        <v>895</v>
      </c>
      <c r="B427" s="1">
        <v>44931</v>
      </c>
      <c r="C427" t="s">
        <v>896</v>
      </c>
      <c r="D427" t="s">
        <v>50</v>
      </c>
      <c r="E427" s="4">
        <v>39850</v>
      </c>
      <c r="F427" s="3">
        <v>24.3</v>
      </c>
      <c r="G427" s="4">
        <v>60</v>
      </c>
      <c r="H427" t="s">
        <v>19</v>
      </c>
      <c r="I427" t="s">
        <v>20</v>
      </c>
      <c r="J427" t="s">
        <v>47</v>
      </c>
      <c r="K427" s="4">
        <v>108768</v>
      </c>
      <c r="L427" t="s">
        <v>33</v>
      </c>
      <c r="M427" s="2">
        <v>0.28999999999999998</v>
      </c>
      <c r="N427" s="2">
        <v>0.84</v>
      </c>
      <c r="O427" s="2">
        <v>49533.55</v>
      </c>
      <c r="P427" s="4">
        <v>0</v>
      </c>
      <c r="Q427" s="2">
        <v>0.80450522928399026</v>
      </c>
      <c r="R427" s="2">
        <f>Table1[[#This Row],[Annual Income]]/12</f>
        <v>9064</v>
      </c>
      <c r="S427" s="2">
        <f t="shared" si="18"/>
        <v>664.16666666666663</v>
      </c>
      <c r="T427" s="2">
        <f>Table1[[#This Row],[Monthly Debt Payment]]/Table1[[#This Row],[monthy Income]]</f>
        <v>7.3275228008237714E-2</v>
      </c>
      <c r="U427" s="4">
        <f t="shared" ca="1" si="19"/>
        <v>32</v>
      </c>
      <c r="V427" s="2">
        <f t="shared" si="20"/>
        <v>-24.30000000000291</v>
      </c>
    </row>
    <row r="428" spans="1:22" x14ac:dyDescent="0.3">
      <c r="A428" t="s">
        <v>897</v>
      </c>
      <c r="B428" s="1">
        <v>45047</v>
      </c>
      <c r="C428" t="s">
        <v>898</v>
      </c>
      <c r="D428" t="s">
        <v>56</v>
      </c>
      <c r="E428" s="4">
        <v>2925</v>
      </c>
      <c r="F428" s="3">
        <v>7.5</v>
      </c>
      <c r="G428" s="4">
        <v>60</v>
      </c>
      <c r="H428" t="s">
        <v>26</v>
      </c>
      <c r="I428" t="s">
        <v>72</v>
      </c>
      <c r="J428" t="s">
        <v>37</v>
      </c>
      <c r="K428" s="4">
        <v>148544</v>
      </c>
      <c r="L428" t="s">
        <v>22</v>
      </c>
      <c r="M428" s="2">
        <v>0.13</v>
      </c>
      <c r="N428" s="2">
        <v>0.81</v>
      </c>
      <c r="O428" s="2">
        <v>289.72000000000003</v>
      </c>
      <c r="P428" s="4">
        <v>0</v>
      </c>
      <c r="Q428" s="2">
        <v>10.095954714897141</v>
      </c>
      <c r="R428" s="2">
        <f>Table1[[#This Row],[Annual Income]]/12</f>
        <v>12378.666666666666</v>
      </c>
      <c r="S428" s="2">
        <f t="shared" si="18"/>
        <v>48.75</v>
      </c>
      <c r="T428" s="2">
        <f>Table1[[#This Row],[Monthly Debt Payment]]/Table1[[#This Row],[monthy Income]]</f>
        <v>3.9382270573028871E-3</v>
      </c>
      <c r="U428" s="4">
        <f t="shared" ca="1" si="19"/>
        <v>28</v>
      </c>
      <c r="V428" s="2">
        <f t="shared" si="20"/>
        <v>-7.5</v>
      </c>
    </row>
    <row r="429" spans="1:22" x14ac:dyDescent="0.3">
      <c r="A429" t="s">
        <v>899</v>
      </c>
      <c r="B429" s="1">
        <v>44340</v>
      </c>
      <c r="C429" t="s">
        <v>900</v>
      </c>
      <c r="D429" t="s">
        <v>46</v>
      </c>
      <c r="E429" s="4">
        <v>19440</v>
      </c>
      <c r="F429" s="3">
        <v>19.2</v>
      </c>
      <c r="G429" s="4">
        <v>36</v>
      </c>
      <c r="H429" t="s">
        <v>19</v>
      </c>
      <c r="I429" t="s">
        <v>36</v>
      </c>
      <c r="J429" t="s">
        <v>47</v>
      </c>
      <c r="K429" s="4">
        <v>65903</v>
      </c>
      <c r="L429" t="s">
        <v>22</v>
      </c>
      <c r="M429" s="2">
        <v>0.17</v>
      </c>
      <c r="N429" s="2">
        <v>0.89</v>
      </c>
      <c r="O429" s="2">
        <v>23172.48</v>
      </c>
      <c r="P429" s="4">
        <v>0</v>
      </c>
      <c r="Q429" s="2">
        <v>0.83892617449664431</v>
      </c>
      <c r="R429" s="2">
        <f>Table1[[#This Row],[Annual Income]]/12</f>
        <v>5491.916666666667</v>
      </c>
      <c r="S429" s="2">
        <f t="shared" si="18"/>
        <v>540</v>
      </c>
      <c r="T429" s="2">
        <f>Table1[[#This Row],[Monthly Debt Payment]]/Table1[[#This Row],[monthy Income]]</f>
        <v>9.8326328088250911E-2</v>
      </c>
      <c r="U429" s="4">
        <f t="shared" ca="1" si="19"/>
        <v>51</v>
      </c>
      <c r="V429" s="2">
        <f t="shared" si="20"/>
        <v>-19.200000000000728</v>
      </c>
    </row>
    <row r="430" spans="1:22" x14ac:dyDescent="0.3">
      <c r="A430" t="s">
        <v>901</v>
      </c>
      <c r="B430" s="1">
        <v>45081</v>
      </c>
      <c r="C430" t="s">
        <v>902</v>
      </c>
      <c r="D430" t="s">
        <v>40</v>
      </c>
      <c r="E430" s="4">
        <v>27015</v>
      </c>
      <c r="F430" s="3">
        <v>24.5</v>
      </c>
      <c r="G430" s="4">
        <v>36</v>
      </c>
      <c r="H430" t="s">
        <v>19</v>
      </c>
      <c r="I430" t="s">
        <v>36</v>
      </c>
      <c r="J430" t="s">
        <v>32</v>
      </c>
      <c r="K430" s="4">
        <v>102489</v>
      </c>
      <c r="L430" t="s">
        <v>33</v>
      </c>
      <c r="M430" s="2">
        <v>0.12</v>
      </c>
      <c r="N430" s="2">
        <v>0.95</v>
      </c>
      <c r="O430" s="2">
        <v>33633.68</v>
      </c>
      <c r="P430" s="4">
        <v>0</v>
      </c>
      <c r="Q430" s="2">
        <v>0.80321273199959087</v>
      </c>
      <c r="R430" s="2">
        <f>Table1[[#This Row],[Annual Income]]/12</f>
        <v>8540.75</v>
      </c>
      <c r="S430" s="2">
        <f t="shared" si="18"/>
        <v>750.41666666666663</v>
      </c>
      <c r="T430" s="2">
        <f>Table1[[#This Row],[Monthly Debt Payment]]/Table1[[#This Row],[monthy Income]]</f>
        <v>8.7863087746002003E-2</v>
      </c>
      <c r="U430" s="4">
        <f t="shared" ca="1" si="19"/>
        <v>27</v>
      </c>
      <c r="V430" s="2">
        <f t="shared" si="20"/>
        <v>-24.5</v>
      </c>
    </row>
    <row r="431" spans="1:22" x14ac:dyDescent="0.3">
      <c r="A431" t="s">
        <v>903</v>
      </c>
      <c r="B431" s="1">
        <v>45289</v>
      </c>
      <c r="C431" t="s">
        <v>904</v>
      </c>
      <c r="D431" t="s">
        <v>25</v>
      </c>
      <c r="E431" s="4">
        <v>34320</v>
      </c>
      <c r="F431" s="3">
        <v>21.5</v>
      </c>
      <c r="G431" s="4">
        <v>60</v>
      </c>
      <c r="H431" t="s">
        <v>80</v>
      </c>
      <c r="I431" t="s">
        <v>20</v>
      </c>
      <c r="J431" t="s">
        <v>47</v>
      </c>
      <c r="K431" s="4">
        <v>62093</v>
      </c>
      <c r="L431" t="s">
        <v>33</v>
      </c>
      <c r="M431" s="2">
        <v>0.3</v>
      </c>
      <c r="N431" s="2">
        <v>0.69</v>
      </c>
      <c r="O431" s="2">
        <v>4545.24</v>
      </c>
      <c r="P431" s="4">
        <v>12356.63</v>
      </c>
      <c r="Q431" s="2">
        <v>7.5507563957018773</v>
      </c>
      <c r="R431" s="2">
        <f>Table1[[#This Row],[Annual Income]]/12</f>
        <v>5174.416666666667</v>
      </c>
      <c r="S431" s="2">
        <f t="shared" si="18"/>
        <v>572</v>
      </c>
      <c r="T431" s="2">
        <f>Table1[[#This Row],[Monthly Debt Payment]]/Table1[[#This Row],[monthy Income]]</f>
        <v>0.11054386162691446</v>
      </c>
      <c r="U431" s="4">
        <f t="shared" ca="1" si="19"/>
        <v>20</v>
      </c>
      <c r="V431" s="2">
        <f t="shared" si="20"/>
        <v>-21.5</v>
      </c>
    </row>
    <row r="432" spans="1:22" x14ac:dyDescent="0.3">
      <c r="A432" t="s">
        <v>905</v>
      </c>
      <c r="B432" s="1">
        <v>44592</v>
      </c>
      <c r="C432" t="s">
        <v>906</v>
      </c>
      <c r="D432" t="s">
        <v>56</v>
      </c>
      <c r="E432" s="4">
        <v>26291</v>
      </c>
      <c r="F432" s="3">
        <v>19</v>
      </c>
      <c r="G432" s="4">
        <v>36</v>
      </c>
      <c r="H432" t="s">
        <v>19</v>
      </c>
      <c r="I432" t="s">
        <v>27</v>
      </c>
      <c r="J432" t="s">
        <v>21</v>
      </c>
      <c r="K432" s="4">
        <v>121036</v>
      </c>
      <c r="L432" t="s">
        <v>22</v>
      </c>
      <c r="M432" s="2">
        <v>0.14000000000000001</v>
      </c>
      <c r="N432" s="2">
        <v>0.55000000000000004</v>
      </c>
      <c r="O432" s="2">
        <v>31286.29</v>
      </c>
      <c r="P432" s="4">
        <v>0</v>
      </c>
      <c r="Q432" s="2">
        <v>0.84033613445378152</v>
      </c>
      <c r="R432" s="2">
        <f>Table1[[#This Row],[Annual Income]]/12</f>
        <v>10086.333333333334</v>
      </c>
      <c r="S432" s="2">
        <f t="shared" si="18"/>
        <v>730.30555555555554</v>
      </c>
      <c r="T432" s="2">
        <f>Table1[[#This Row],[Monthly Debt Payment]]/Table1[[#This Row],[monthy Income]]</f>
        <v>7.2405455126298507E-2</v>
      </c>
      <c r="U432" s="4">
        <f t="shared" ca="1" si="19"/>
        <v>43</v>
      </c>
      <c r="V432" s="2">
        <f t="shared" si="20"/>
        <v>-19</v>
      </c>
    </row>
    <row r="433" spans="1:22" x14ac:dyDescent="0.3">
      <c r="A433" t="s">
        <v>907</v>
      </c>
      <c r="B433" s="1">
        <v>45245</v>
      </c>
      <c r="C433" t="s">
        <v>908</v>
      </c>
      <c r="D433" t="s">
        <v>71</v>
      </c>
      <c r="E433" s="4">
        <v>37679</v>
      </c>
      <c r="F433" s="3">
        <v>21.8</v>
      </c>
      <c r="G433" s="4">
        <v>60</v>
      </c>
      <c r="H433" t="s">
        <v>26</v>
      </c>
      <c r="I433" t="s">
        <v>83</v>
      </c>
      <c r="J433" t="s">
        <v>37</v>
      </c>
      <c r="K433" s="4">
        <v>117954</v>
      </c>
      <c r="L433" t="s">
        <v>33</v>
      </c>
      <c r="M433" s="2">
        <v>0.15</v>
      </c>
      <c r="N433" s="2">
        <v>0.51</v>
      </c>
      <c r="O433" s="2">
        <v>9138.7099999999991</v>
      </c>
      <c r="P433" s="4">
        <v>0</v>
      </c>
      <c r="Q433" s="2">
        <v>4.1230107969286696</v>
      </c>
      <c r="R433" s="2">
        <f>Table1[[#This Row],[Annual Income]]/12</f>
        <v>9829.5</v>
      </c>
      <c r="S433" s="2">
        <f t="shared" si="18"/>
        <v>627.98333333333335</v>
      </c>
      <c r="T433" s="2">
        <f>Table1[[#This Row],[Monthly Debt Payment]]/Table1[[#This Row],[monthy Income]]</f>
        <v>6.38876172067077E-2</v>
      </c>
      <c r="U433" s="4">
        <f t="shared" ca="1" si="19"/>
        <v>22</v>
      </c>
      <c r="V433" s="2">
        <f t="shared" si="20"/>
        <v>-21.80000000000291</v>
      </c>
    </row>
    <row r="434" spans="1:22" x14ac:dyDescent="0.3">
      <c r="A434" t="s">
        <v>909</v>
      </c>
      <c r="B434" s="1">
        <v>45144</v>
      </c>
      <c r="C434" t="s">
        <v>910</v>
      </c>
      <c r="D434" t="s">
        <v>75</v>
      </c>
      <c r="E434" s="4">
        <v>27289</v>
      </c>
      <c r="F434" s="3">
        <v>24.6</v>
      </c>
      <c r="G434" s="4">
        <v>36</v>
      </c>
      <c r="H434" t="s">
        <v>26</v>
      </c>
      <c r="I434" t="s">
        <v>57</v>
      </c>
      <c r="J434" t="s">
        <v>47</v>
      </c>
      <c r="K434" s="4">
        <v>149277</v>
      </c>
      <c r="L434" t="s">
        <v>22</v>
      </c>
      <c r="M434" s="2">
        <v>0.48</v>
      </c>
      <c r="N434" s="2">
        <v>0.83</v>
      </c>
      <c r="O434" s="2">
        <v>2575.9699999999998</v>
      </c>
      <c r="P434" s="4">
        <v>0</v>
      </c>
      <c r="Q434" s="2">
        <v>10.59367927421515</v>
      </c>
      <c r="R434" s="2">
        <f>Table1[[#This Row],[Annual Income]]/12</f>
        <v>12439.75</v>
      </c>
      <c r="S434" s="2">
        <f t="shared" si="18"/>
        <v>758.02777777777783</v>
      </c>
      <c r="T434" s="2">
        <f>Table1[[#This Row],[Monthly Debt Payment]]/Table1[[#This Row],[monthy Income]]</f>
        <v>6.0935933421312954E-2</v>
      </c>
      <c r="U434" s="4">
        <f t="shared" ca="1" si="19"/>
        <v>25</v>
      </c>
      <c r="V434" s="2">
        <f t="shared" si="20"/>
        <v>-24.599999999998545</v>
      </c>
    </row>
    <row r="435" spans="1:22" x14ac:dyDescent="0.3">
      <c r="A435" t="s">
        <v>911</v>
      </c>
      <c r="B435" s="1">
        <v>45087</v>
      </c>
      <c r="C435" t="s">
        <v>912</v>
      </c>
      <c r="D435" t="s">
        <v>18</v>
      </c>
      <c r="E435" s="4">
        <v>4389</v>
      </c>
      <c r="F435" s="3">
        <v>17.399999999999999</v>
      </c>
      <c r="G435" s="4">
        <v>60</v>
      </c>
      <c r="H435" t="s">
        <v>26</v>
      </c>
      <c r="I435" t="s">
        <v>72</v>
      </c>
      <c r="J435" t="s">
        <v>37</v>
      </c>
      <c r="K435" s="4">
        <v>64314</v>
      </c>
      <c r="L435" t="s">
        <v>33</v>
      </c>
      <c r="M435" s="2">
        <v>0.45</v>
      </c>
      <c r="N435" s="2">
        <v>0.89</v>
      </c>
      <c r="O435" s="2">
        <v>1442.19</v>
      </c>
      <c r="P435" s="4">
        <v>0</v>
      </c>
      <c r="Q435" s="2">
        <v>3.0432883323279176</v>
      </c>
      <c r="R435" s="2">
        <f>Table1[[#This Row],[Annual Income]]/12</f>
        <v>5359.5</v>
      </c>
      <c r="S435" s="2">
        <f t="shared" si="18"/>
        <v>73.150000000000006</v>
      </c>
      <c r="T435" s="2">
        <f>Table1[[#This Row],[Monthly Debt Payment]]/Table1[[#This Row],[monthy Income]]</f>
        <v>1.3648661255714154E-2</v>
      </c>
      <c r="U435" s="4">
        <f t="shared" ca="1" si="19"/>
        <v>27</v>
      </c>
      <c r="V435" s="2">
        <f t="shared" si="20"/>
        <v>-17.399999999999636</v>
      </c>
    </row>
    <row r="436" spans="1:22" x14ac:dyDescent="0.3">
      <c r="A436" t="s">
        <v>913</v>
      </c>
      <c r="B436" s="1">
        <v>44765</v>
      </c>
      <c r="C436" t="s">
        <v>914</v>
      </c>
      <c r="D436" t="s">
        <v>56</v>
      </c>
      <c r="E436" s="4">
        <v>26683</v>
      </c>
      <c r="F436" s="3">
        <v>16.2</v>
      </c>
      <c r="G436" s="4">
        <v>60</v>
      </c>
      <c r="H436" t="s">
        <v>19</v>
      </c>
      <c r="I436" t="s">
        <v>27</v>
      </c>
      <c r="J436" t="s">
        <v>21</v>
      </c>
      <c r="K436" s="4">
        <v>78225</v>
      </c>
      <c r="L436" t="s">
        <v>22</v>
      </c>
      <c r="M436" s="2">
        <v>0.28000000000000003</v>
      </c>
      <c r="N436" s="2">
        <v>0.6</v>
      </c>
      <c r="O436" s="2">
        <v>31005.65</v>
      </c>
      <c r="P436" s="4">
        <v>0</v>
      </c>
      <c r="Q436" s="2">
        <v>0.86058508691157898</v>
      </c>
      <c r="R436" s="2">
        <f>Table1[[#This Row],[Annual Income]]/12</f>
        <v>6518.75</v>
      </c>
      <c r="S436" s="2">
        <f t="shared" si="18"/>
        <v>444.71666666666664</v>
      </c>
      <c r="T436" s="2">
        <f>Table1[[#This Row],[Monthly Debt Payment]]/Table1[[#This Row],[monthy Income]]</f>
        <v>6.8221156919143489E-2</v>
      </c>
      <c r="U436" s="4">
        <f t="shared" ca="1" si="19"/>
        <v>37</v>
      </c>
      <c r="V436" s="2">
        <f t="shared" si="20"/>
        <v>-16.200000000000728</v>
      </c>
    </row>
    <row r="437" spans="1:22" x14ac:dyDescent="0.3">
      <c r="A437" t="s">
        <v>915</v>
      </c>
      <c r="B437" s="1">
        <v>45259</v>
      </c>
      <c r="C437" t="s">
        <v>916</v>
      </c>
      <c r="D437" t="s">
        <v>71</v>
      </c>
      <c r="E437" s="4">
        <v>14629</v>
      </c>
      <c r="F437" s="3">
        <v>17.600000000000001</v>
      </c>
      <c r="G437" s="4">
        <v>36</v>
      </c>
      <c r="H437" t="s">
        <v>19</v>
      </c>
      <c r="I437" t="s">
        <v>57</v>
      </c>
      <c r="J437" t="s">
        <v>47</v>
      </c>
      <c r="K437" s="4">
        <v>117985</v>
      </c>
      <c r="L437" t="s">
        <v>29</v>
      </c>
      <c r="M437" s="2">
        <v>0.49</v>
      </c>
      <c r="N437" s="2">
        <v>0.56999999999999995</v>
      </c>
      <c r="O437" s="2">
        <v>17203.7</v>
      </c>
      <c r="P437" s="4">
        <v>0</v>
      </c>
      <c r="Q437" s="2">
        <v>0.85034033376541085</v>
      </c>
      <c r="R437" s="2">
        <f>Table1[[#This Row],[Annual Income]]/12</f>
        <v>9832.0833333333339</v>
      </c>
      <c r="S437" s="2">
        <f t="shared" si="18"/>
        <v>406.36111111111109</v>
      </c>
      <c r="T437" s="2">
        <f>Table1[[#This Row],[Monthly Debt Payment]]/Table1[[#This Row],[monthy Income]]</f>
        <v>4.1330112584933111E-2</v>
      </c>
      <c r="U437" s="4">
        <f t="shared" ca="1" si="19"/>
        <v>21</v>
      </c>
      <c r="V437" s="2">
        <f t="shared" si="20"/>
        <v>-17.600000000000364</v>
      </c>
    </row>
    <row r="438" spans="1:22" x14ac:dyDescent="0.3">
      <c r="A438" t="s">
        <v>917</v>
      </c>
      <c r="B438" s="1">
        <v>44305</v>
      </c>
      <c r="C438" t="s">
        <v>918</v>
      </c>
      <c r="D438" t="s">
        <v>53</v>
      </c>
      <c r="E438" s="4">
        <v>25826</v>
      </c>
      <c r="F438" s="3">
        <v>15.7</v>
      </c>
      <c r="G438" s="4">
        <v>60</v>
      </c>
      <c r="H438" t="s">
        <v>26</v>
      </c>
      <c r="I438" t="s">
        <v>20</v>
      </c>
      <c r="J438" t="s">
        <v>47</v>
      </c>
      <c r="K438" s="4">
        <v>113014</v>
      </c>
      <c r="L438" t="s">
        <v>29</v>
      </c>
      <c r="M438" s="2">
        <v>0.1</v>
      </c>
      <c r="N438" s="2">
        <v>0.53</v>
      </c>
      <c r="O438" s="2">
        <v>2961.24</v>
      </c>
      <c r="P438" s="4">
        <v>0</v>
      </c>
      <c r="Q438" s="2">
        <v>8.7213464629682171</v>
      </c>
      <c r="R438" s="2">
        <f>Table1[[#This Row],[Annual Income]]/12</f>
        <v>9417.8333333333339</v>
      </c>
      <c r="S438" s="2">
        <f t="shared" si="18"/>
        <v>430.43333333333334</v>
      </c>
      <c r="T438" s="2">
        <f>Table1[[#This Row],[Monthly Debt Payment]]/Table1[[#This Row],[monthy Income]]</f>
        <v>4.5704072061868439E-2</v>
      </c>
      <c r="U438" s="4">
        <f t="shared" ca="1" si="19"/>
        <v>52</v>
      </c>
      <c r="V438" s="2">
        <f t="shared" si="20"/>
        <v>-15.700000000000728</v>
      </c>
    </row>
    <row r="439" spans="1:22" x14ac:dyDescent="0.3">
      <c r="A439" t="s">
        <v>919</v>
      </c>
      <c r="B439" s="1">
        <v>45262</v>
      </c>
      <c r="C439" t="s">
        <v>920</v>
      </c>
      <c r="D439" t="s">
        <v>50</v>
      </c>
      <c r="E439" s="4">
        <v>36198</v>
      </c>
      <c r="F439" s="3">
        <v>17.7</v>
      </c>
      <c r="G439" s="4">
        <v>60</v>
      </c>
      <c r="H439" t="s">
        <v>19</v>
      </c>
      <c r="I439" t="s">
        <v>27</v>
      </c>
      <c r="J439" t="s">
        <v>21</v>
      </c>
      <c r="K439" s="4">
        <v>65179</v>
      </c>
      <c r="L439" t="s">
        <v>22</v>
      </c>
      <c r="M439" s="2">
        <v>0.35</v>
      </c>
      <c r="N439" s="2">
        <v>0.87</v>
      </c>
      <c r="O439" s="2">
        <v>42605.05</v>
      </c>
      <c r="P439" s="4">
        <v>0</v>
      </c>
      <c r="Q439" s="2">
        <v>0.8496175922807272</v>
      </c>
      <c r="R439" s="2">
        <f>Table1[[#This Row],[Annual Income]]/12</f>
        <v>5431.583333333333</v>
      </c>
      <c r="S439" s="2">
        <f t="shared" si="18"/>
        <v>603.29999999999995</v>
      </c>
      <c r="T439" s="2">
        <f>Table1[[#This Row],[Monthly Debt Payment]]/Table1[[#This Row],[monthy Income]]</f>
        <v>0.11107258472821001</v>
      </c>
      <c r="U439" s="4">
        <f t="shared" ca="1" si="19"/>
        <v>21</v>
      </c>
      <c r="V439" s="2">
        <f t="shared" si="20"/>
        <v>-17.69999999999709</v>
      </c>
    </row>
    <row r="440" spans="1:22" x14ac:dyDescent="0.3">
      <c r="A440" t="s">
        <v>921</v>
      </c>
      <c r="B440" s="1">
        <v>45131</v>
      </c>
      <c r="C440" t="s">
        <v>922</v>
      </c>
      <c r="D440" t="s">
        <v>50</v>
      </c>
      <c r="E440" s="4">
        <v>27630</v>
      </c>
      <c r="F440" s="3">
        <v>14</v>
      </c>
      <c r="G440" s="4">
        <v>60</v>
      </c>
      <c r="H440" t="s">
        <v>19</v>
      </c>
      <c r="I440" t="s">
        <v>36</v>
      </c>
      <c r="J440" t="s">
        <v>21</v>
      </c>
      <c r="K440" s="4">
        <v>147305</v>
      </c>
      <c r="L440" t="s">
        <v>29</v>
      </c>
      <c r="M440" s="2">
        <v>0.35</v>
      </c>
      <c r="N440" s="2">
        <v>0.64</v>
      </c>
      <c r="O440" s="2">
        <v>31498.2</v>
      </c>
      <c r="P440" s="4">
        <v>0</v>
      </c>
      <c r="Q440" s="2">
        <v>0.8771929824561403</v>
      </c>
      <c r="R440" s="2">
        <f>Table1[[#This Row],[Annual Income]]/12</f>
        <v>12275.416666666666</v>
      </c>
      <c r="S440" s="2">
        <f t="shared" si="18"/>
        <v>460.5</v>
      </c>
      <c r="T440" s="2">
        <f>Table1[[#This Row],[Monthly Debt Payment]]/Table1[[#This Row],[monthy Income]]</f>
        <v>3.7514001561386241E-2</v>
      </c>
      <c r="U440" s="4">
        <f t="shared" ca="1" si="19"/>
        <v>25</v>
      </c>
      <c r="V440" s="2">
        <f t="shared" si="20"/>
        <v>-14</v>
      </c>
    </row>
    <row r="441" spans="1:22" x14ac:dyDescent="0.3">
      <c r="A441" t="s">
        <v>923</v>
      </c>
      <c r="B441" s="1">
        <v>44594</v>
      </c>
      <c r="C441" t="s">
        <v>924</v>
      </c>
      <c r="D441" t="s">
        <v>40</v>
      </c>
      <c r="E441" s="4">
        <v>34226</v>
      </c>
      <c r="F441" s="3">
        <v>9.4</v>
      </c>
      <c r="G441" s="4">
        <v>36</v>
      </c>
      <c r="H441" t="s">
        <v>19</v>
      </c>
      <c r="I441" t="s">
        <v>27</v>
      </c>
      <c r="J441" t="s">
        <v>21</v>
      </c>
      <c r="K441" s="4">
        <v>142417</v>
      </c>
      <c r="L441" t="s">
        <v>33</v>
      </c>
      <c r="M441" s="2">
        <v>0.28000000000000003</v>
      </c>
      <c r="N441" s="2">
        <v>0.68</v>
      </c>
      <c r="O441" s="2">
        <v>37443.24</v>
      </c>
      <c r="P441" s="4">
        <v>0</v>
      </c>
      <c r="Q441" s="2">
        <v>0.9140768800990513</v>
      </c>
      <c r="R441" s="2">
        <f>Table1[[#This Row],[Annual Income]]/12</f>
        <v>11868.083333333334</v>
      </c>
      <c r="S441" s="2">
        <f t="shared" si="18"/>
        <v>950.72222222222217</v>
      </c>
      <c r="T441" s="2">
        <f>Table1[[#This Row],[Monthly Debt Payment]]/Table1[[#This Row],[monthy Income]]</f>
        <v>8.0107477805786281E-2</v>
      </c>
      <c r="U441" s="4">
        <f t="shared" ca="1" si="19"/>
        <v>43</v>
      </c>
      <c r="V441" s="2">
        <f t="shared" si="20"/>
        <v>-9.4000000000014552</v>
      </c>
    </row>
    <row r="442" spans="1:22" x14ac:dyDescent="0.3">
      <c r="A442" t="s">
        <v>925</v>
      </c>
      <c r="B442" s="1">
        <v>44830</v>
      </c>
      <c r="C442" t="s">
        <v>926</v>
      </c>
      <c r="D442" t="s">
        <v>40</v>
      </c>
      <c r="E442" s="4">
        <v>33975</v>
      </c>
      <c r="F442" s="3">
        <v>7.4</v>
      </c>
      <c r="G442" s="4">
        <v>36</v>
      </c>
      <c r="H442" t="s">
        <v>19</v>
      </c>
      <c r="I442" t="s">
        <v>27</v>
      </c>
      <c r="J442" t="s">
        <v>37</v>
      </c>
      <c r="K442" s="4">
        <v>55338</v>
      </c>
      <c r="L442" t="s">
        <v>22</v>
      </c>
      <c r="M442" s="2">
        <v>0.26</v>
      </c>
      <c r="N442" s="2">
        <v>0.73</v>
      </c>
      <c r="O442" s="2">
        <v>36489.15</v>
      </c>
      <c r="P442" s="4">
        <v>0</v>
      </c>
      <c r="Q442" s="2">
        <v>0.93109869646182497</v>
      </c>
      <c r="R442" s="2">
        <f>Table1[[#This Row],[Annual Income]]/12</f>
        <v>4611.5</v>
      </c>
      <c r="S442" s="2">
        <f t="shared" si="18"/>
        <v>943.75</v>
      </c>
      <c r="T442" s="2">
        <f>Table1[[#This Row],[Monthly Debt Payment]]/Table1[[#This Row],[monthy Income]]</f>
        <v>0.2046514149409086</v>
      </c>
      <c r="U442" s="4">
        <f t="shared" ca="1" si="19"/>
        <v>35</v>
      </c>
      <c r="V442" s="2">
        <f t="shared" si="20"/>
        <v>-7.4000000000014552</v>
      </c>
    </row>
    <row r="443" spans="1:22" x14ac:dyDescent="0.3">
      <c r="A443" t="s">
        <v>927</v>
      </c>
      <c r="B443" s="1">
        <v>44929</v>
      </c>
      <c r="C443" t="s">
        <v>928</v>
      </c>
      <c r="D443" t="s">
        <v>56</v>
      </c>
      <c r="E443" s="4">
        <v>1899</v>
      </c>
      <c r="F443" s="3">
        <v>6.4</v>
      </c>
      <c r="G443" s="4">
        <v>36</v>
      </c>
      <c r="H443" t="s">
        <v>80</v>
      </c>
      <c r="I443" t="s">
        <v>57</v>
      </c>
      <c r="J443" t="s">
        <v>21</v>
      </c>
      <c r="K443" s="4">
        <v>122435</v>
      </c>
      <c r="L443" t="s">
        <v>22</v>
      </c>
      <c r="M443" s="2">
        <v>0.28000000000000003</v>
      </c>
      <c r="N443" s="2">
        <v>0.88</v>
      </c>
      <c r="O443" s="2">
        <v>487.5</v>
      </c>
      <c r="P443" s="4">
        <v>737.8</v>
      </c>
      <c r="Q443" s="2">
        <v>3.8953846153846152</v>
      </c>
      <c r="R443" s="2">
        <f>Table1[[#This Row],[Annual Income]]/12</f>
        <v>10202.916666666666</v>
      </c>
      <c r="S443" s="2">
        <f t="shared" si="18"/>
        <v>52.75</v>
      </c>
      <c r="T443" s="2">
        <f>Table1[[#This Row],[Monthly Debt Payment]]/Table1[[#This Row],[monthy Income]]</f>
        <v>5.1700902519704337E-3</v>
      </c>
      <c r="U443" s="4">
        <f t="shared" ca="1" si="19"/>
        <v>32</v>
      </c>
      <c r="V443" s="2">
        <f t="shared" si="20"/>
        <v>-6.4000000000000909</v>
      </c>
    </row>
    <row r="444" spans="1:22" x14ac:dyDescent="0.3">
      <c r="A444" t="s">
        <v>929</v>
      </c>
      <c r="B444" s="1">
        <v>44431</v>
      </c>
      <c r="C444" t="s">
        <v>930</v>
      </c>
      <c r="D444" t="s">
        <v>56</v>
      </c>
      <c r="E444" s="4">
        <v>12653</v>
      </c>
      <c r="F444" s="3">
        <v>10.3</v>
      </c>
      <c r="G444" s="4">
        <v>60</v>
      </c>
      <c r="H444" t="s">
        <v>19</v>
      </c>
      <c r="I444" t="s">
        <v>20</v>
      </c>
      <c r="J444" t="s">
        <v>37</v>
      </c>
      <c r="K444" s="4">
        <v>99681</v>
      </c>
      <c r="L444" t="s">
        <v>33</v>
      </c>
      <c r="M444" s="2">
        <v>0.27</v>
      </c>
      <c r="N444" s="2">
        <v>0.79</v>
      </c>
      <c r="O444" s="2">
        <v>13956.26</v>
      </c>
      <c r="P444" s="4">
        <v>0</v>
      </c>
      <c r="Q444" s="2">
        <v>0.90661824872852759</v>
      </c>
      <c r="R444" s="2">
        <f>Table1[[#This Row],[Annual Income]]/12</f>
        <v>8306.75</v>
      </c>
      <c r="S444" s="2">
        <f t="shared" si="18"/>
        <v>210.88333333333333</v>
      </c>
      <c r="T444" s="2">
        <f>Table1[[#This Row],[Monthly Debt Payment]]/Table1[[#This Row],[monthy Income]]</f>
        <v>2.5386984480492772E-2</v>
      </c>
      <c r="U444" s="4">
        <f t="shared" ca="1" si="19"/>
        <v>48</v>
      </c>
      <c r="V444" s="2">
        <f t="shared" si="20"/>
        <v>-10.299999999999272</v>
      </c>
    </row>
    <row r="445" spans="1:22" x14ac:dyDescent="0.3">
      <c r="A445" t="s">
        <v>931</v>
      </c>
      <c r="B445" s="1">
        <v>44854</v>
      </c>
      <c r="C445" t="s">
        <v>932</v>
      </c>
      <c r="D445" t="s">
        <v>46</v>
      </c>
      <c r="E445" s="4">
        <v>28961</v>
      </c>
      <c r="F445" s="3">
        <v>5.9</v>
      </c>
      <c r="G445" s="4">
        <v>36</v>
      </c>
      <c r="H445" t="s">
        <v>26</v>
      </c>
      <c r="I445" t="s">
        <v>27</v>
      </c>
      <c r="J445" t="s">
        <v>32</v>
      </c>
      <c r="K445" s="4">
        <v>62101</v>
      </c>
      <c r="L445" t="s">
        <v>33</v>
      </c>
      <c r="M445" s="2">
        <v>0.39</v>
      </c>
      <c r="N445" s="2">
        <v>0.78</v>
      </c>
      <c r="O445" s="2">
        <v>1542.14</v>
      </c>
      <c r="P445" s="4">
        <v>0</v>
      </c>
      <c r="Q445" s="2">
        <v>18.779747623432371</v>
      </c>
      <c r="R445" s="2">
        <f>Table1[[#This Row],[Annual Income]]/12</f>
        <v>5175.083333333333</v>
      </c>
      <c r="S445" s="2">
        <f t="shared" si="18"/>
        <v>804.47222222222217</v>
      </c>
      <c r="T445" s="2">
        <f>Table1[[#This Row],[Monthly Debt Payment]]/Table1[[#This Row],[monthy Income]]</f>
        <v>0.15545106627375835</v>
      </c>
      <c r="U445" s="4">
        <f t="shared" ca="1" si="19"/>
        <v>34</v>
      </c>
      <c r="V445" s="2">
        <f t="shared" si="20"/>
        <v>-5.9000000000014552</v>
      </c>
    </row>
    <row r="446" spans="1:22" x14ac:dyDescent="0.3">
      <c r="A446" t="s">
        <v>933</v>
      </c>
      <c r="B446" s="1">
        <v>44947</v>
      </c>
      <c r="C446" t="s">
        <v>934</v>
      </c>
      <c r="D446" t="s">
        <v>75</v>
      </c>
      <c r="E446" s="4">
        <v>17405</v>
      </c>
      <c r="F446" s="3">
        <v>16.3</v>
      </c>
      <c r="G446" s="4">
        <v>60</v>
      </c>
      <c r="H446" t="s">
        <v>19</v>
      </c>
      <c r="I446" t="s">
        <v>57</v>
      </c>
      <c r="J446" t="s">
        <v>47</v>
      </c>
      <c r="K446" s="4">
        <v>32775</v>
      </c>
      <c r="L446" t="s">
        <v>22</v>
      </c>
      <c r="M446" s="2">
        <v>0.15</v>
      </c>
      <c r="N446" s="2">
        <v>0.57999999999999996</v>
      </c>
      <c r="O446" s="2">
        <v>20242.02</v>
      </c>
      <c r="P446" s="4">
        <v>0</v>
      </c>
      <c r="Q446" s="2">
        <v>0.85984501546782388</v>
      </c>
      <c r="R446" s="2">
        <f>Table1[[#This Row],[Annual Income]]/12</f>
        <v>2731.25</v>
      </c>
      <c r="S446" s="2">
        <f t="shared" si="18"/>
        <v>290.08333333333331</v>
      </c>
      <c r="T446" s="2">
        <f>Table1[[#This Row],[Monthly Debt Payment]]/Table1[[#This Row],[monthy Income]]</f>
        <v>0.10620900076277651</v>
      </c>
      <c r="U446" s="4">
        <f t="shared" ca="1" si="19"/>
        <v>31</v>
      </c>
      <c r="V446" s="2">
        <f t="shared" si="20"/>
        <v>-16.299999999999272</v>
      </c>
    </row>
    <row r="447" spans="1:22" x14ac:dyDescent="0.3">
      <c r="A447" t="s">
        <v>935</v>
      </c>
      <c r="B447" s="1">
        <v>44784</v>
      </c>
      <c r="C447" t="s">
        <v>936</v>
      </c>
      <c r="D447" t="s">
        <v>64</v>
      </c>
      <c r="E447" s="4">
        <v>9601</v>
      </c>
      <c r="F447" s="3">
        <v>10.7</v>
      </c>
      <c r="G447" s="4">
        <v>60</v>
      </c>
      <c r="H447" t="s">
        <v>19</v>
      </c>
      <c r="I447" t="s">
        <v>83</v>
      </c>
      <c r="J447" t="s">
        <v>47</v>
      </c>
      <c r="K447" s="4">
        <v>141497</v>
      </c>
      <c r="L447" t="s">
        <v>33</v>
      </c>
      <c r="M447" s="2">
        <v>0.18</v>
      </c>
      <c r="N447" s="2">
        <v>0.73</v>
      </c>
      <c r="O447" s="2">
        <v>10628.31</v>
      </c>
      <c r="P447" s="4">
        <v>0</v>
      </c>
      <c r="Q447" s="2">
        <v>0.90334211177506119</v>
      </c>
      <c r="R447" s="2">
        <f>Table1[[#This Row],[Annual Income]]/12</f>
        <v>11791.416666666666</v>
      </c>
      <c r="S447" s="2">
        <f t="shared" si="18"/>
        <v>160.01666666666668</v>
      </c>
      <c r="T447" s="2">
        <f>Table1[[#This Row],[Monthly Debt Payment]]/Table1[[#This Row],[monthy Income]]</f>
        <v>1.3570605737224113E-2</v>
      </c>
      <c r="U447" s="4">
        <f t="shared" ca="1" si="19"/>
        <v>37</v>
      </c>
      <c r="V447" s="2">
        <f t="shared" si="20"/>
        <v>-10.700000000000728</v>
      </c>
    </row>
    <row r="448" spans="1:22" x14ac:dyDescent="0.3">
      <c r="A448" t="s">
        <v>937</v>
      </c>
      <c r="B448" s="1">
        <v>45229</v>
      </c>
      <c r="C448" t="s">
        <v>938</v>
      </c>
      <c r="D448" t="s">
        <v>53</v>
      </c>
      <c r="E448" s="4">
        <v>34662</v>
      </c>
      <c r="F448" s="3">
        <v>21.5</v>
      </c>
      <c r="G448" s="4">
        <v>36</v>
      </c>
      <c r="H448" t="s">
        <v>19</v>
      </c>
      <c r="I448" t="s">
        <v>20</v>
      </c>
      <c r="J448" t="s">
        <v>28</v>
      </c>
      <c r="K448" s="4">
        <v>127183</v>
      </c>
      <c r="L448" t="s">
        <v>22</v>
      </c>
      <c r="M448" s="2">
        <v>0.17</v>
      </c>
      <c r="N448" s="2">
        <v>0.82</v>
      </c>
      <c r="O448" s="2">
        <v>42114.33</v>
      </c>
      <c r="P448" s="4">
        <v>0</v>
      </c>
      <c r="Q448" s="2">
        <v>0.82304526748971185</v>
      </c>
      <c r="R448" s="2">
        <f>Table1[[#This Row],[Annual Income]]/12</f>
        <v>10598.583333333334</v>
      </c>
      <c r="S448" s="2">
        <f t="shared" si="18"/>
        <v>962.83333333333337</v>
      </c>
      <c r="T448" s="2">
        <f>Table1[[#This Row],[Monthly Debt Payment]]/Table1[[#This Row],[monthy Income]]</f>
        <v>9.0845474631043449E-2</v>
      </c>
      <c r="U448" s="4">
        <f t="shared" ca="1" si="19"/>
        <v>22</v>
      </c>
      <c r="V448" s="2">
        <f t="shared" si="20"/>
        <v>-21.5</v>
      </c>
    </row>
    <row r="449" spans="1:22" x14ac:dyDescent="0.3">
      <c r="A449" t="s">
        <v>939</v>
      </c>
      <c r="B449" s="1">
        <v>45150</v>
      </c>
      <c r="C449" t="s">
        <v>940</v>
      </c>
      <c r="D449" t="s">
        <v>40</v>
      </c>
      <c r="E449" s="4">
        <v>34282</v>
      </c>
      <c r="F449" s="3">
        <v>6.5</v>
      </c>
      <c r="G449" s="4">
        <v>36</v>
      </c>
      <c r="H449" t="s">
        <v>19</v>
      </c>
      <c r="I449" t="s">
        <v>57</v>
      </c>
      <c r="J449" t="s">
        <v>32</v>
      </c>
      <c r="K449" s="4">
        <v>75619</v>
      </c>
      <c r="L449" t="s">
        <v>33</v>
      </c>
      <c r="M449" s="2">
        <v>0.2</v>
      </c>
      <c r="N449" s="2">
        <v>0.94</v>
      </c>
      <c r="O449" s="2">
        <v>36510.33</v>
      </c>
      <c r="P449" s="4">
        <v>0</v>
      </c>
      <c r="Q449" s="2">
        <v>0.93896713615023475</v>
      </c>
      <c r="R449" s="2">
        <f>Table1[[#This Row],[Annual Income]]/12</f>
        <v>6301.583333333333</v>
      </c>
      <c r="S449" s="2">
        <f t="shared" si="18"/>
        <v>952.27777777777783</v>
      </c>
      <c r="T449" s="2">
        <f>Table1[[#This Row],[Monthly Debt Payment]]/Table1[[#This Row],[monthy Income]]</f>
        <v>0.15111722362545571</v>
      </c>
      <c r="U449" s="4">
        <f t="shared" ca="1" si="19"/>
        <v>25</v>
      </c>
      <c r="V449" s="2">
        <f t="shared" si="20"/>
        <v>-6.5</v>
      </c>
    </row>
    <row r="450" spans="1:22" x14ac:dyDescent="0.3">
      <c r="A450" t="s">
        <v>941</v>
      </c>
      <c r="B450" s="1">
        <v>44688</v>
      </c>
      <c r="C450" t="s">
        <v>942</v>
      </c>
      <c r="D450" t="s">
        <v>64</v>
      </c>
      <c r="E450" s="4">
        <v>22288</v>
      </c>
      <c r="F450" s="3">
        <v>9.5</v>
      </c>
      <c r="G450" s="4">
        <v>60</v>
      </c>
      <c r="H450" t="s">
        <v>19</v>
      </c>
      <c r="I450" t="s">
        <v>57</v>
      </c>
      <c r="J450" t="s">
        <v>21</v>
      </c>
      <c r="K450" s="4">
        <v>75838</v>
      </c>
      <c r="L450" t="s">
        <v>22</v>
      </c>
      <c r="M450" s="2">
        <v>0.31</v>
      </c>
      <c r="N450" s="2">
        <v>0.59</v>
      </c>
      <c r="O450" s="2">
        <v>24405.360000000001</v>
      </c>
      <c r="P450" s="4">
        <v>0</v>
      </c>
      <c r="Q450" s="2">
        <v>0.91324200913242004</v>
      </c>
      <c r="R450" s="2">
        <f>Table1[[#This Row],[Annual Income]]/12</f>
        <v>6319.833333333333</v>
      </c>
      <c r="S450" s="2">
        <f t="shared" ref="S450:S513" si="21">E450/G450</f>
        <v>371.46666666666664</v>
      </c>
      <c r="T450" s="2">
        <f>Table1[[#This Row],[Monthly Debt Payment]]/Table1[[#This Row],[monthy Income]]</f>
        <v>5.877792135868562E-2</v>
      </c>
      <c r="U450" s="4">
        <f t="shared" ref="U450:U513" ca="1" si="22">DATEDIF(B450, TODAY(), "m")</f>
        <v>40</v>
      </c>
      <c r="V450" s="2">
        <f t="shared" ref="V450:V513" si="23">(E450-F450)-E450</f>
        <v>-9.5</v>
      </c>
    </row>
    <row r="451" spans="1:22" x14ac:dyDescent="0.3">
      <c r="A451" t="s">
        <v>943</v>
      </c>
      <c r="B451" s="1">
        <v>45109</v>
      </c>
      <c r="C451" t="s">
        <v>944</v>
      </c>
      <c r="D451" t="s">
        <v>64</v>
      </c>
      <c r="E451" s="4">
        <v>30545</v>
      </c>
      <c r="F451" s="3">
        <v>19.600000000000001</v>
      </c>
      <c r="G451" s="4">
        <v>60</v>
      </c>
      <c r="H451" t="s">
        <v>26</v>
      </c>
      <c r="I451" t="s">
        <v>36</v>
      </c>
      <c r="J451" t="s">
        <v>21</v>
      </c>
      <c r="K451" s="4">
        <v>49539</v>
      </c>
      <c r="L451" t="s">
        <v>33</v>
      </c>
      <c r="M451" s="2">
        <v>0.14000000000000001</v>
      </c>
      <c r="N451" s="2">
        <v>0.5</v>
      </c>
      <c r="O451" s="2">
        <v>5878.95</v>
      </c>
      <c r="P451" s="4">
        <v>0</v>
      </c>
      <c r="Q451" s="2">
        <v>5.1956556868148223</v>
      </c>
      <c r="R451" s="2">
        <f>Table1[[#This Row],[Annual Income]]/12</f>
        <v>4128.25</v>
      </c>
      <c r="S451" s="2">
        <f t="shared" si="21"/>
        <v>509.08333333333331</v>
      </c>
      <c r="T451" s="2">
        <f>Table1[[#This Row],[Monthly Debt Payment]]/Table1[[#This Row],[monthy Income]]</f>
        <v>0.1233169825793819</v>
      </c>
      <c r="U451" s="4">
        <f t="shared" ca="1" si="22"/>
        <v>26</v>
      </c>
      <c r="V451" s="2">
        <f t="shared" si="23"/>
        <v>-19.599999999998545</v>
      </c>
    </row>
    <row r="452" spans="1:22" x14ac:dyDescent="0.3">
      <c r="A452" t="s">
        <v>945</v>
      </c>
      <c r="B452" s="1">
        <v>44366</v>
      </c>
      <c r="C452" t="s">
        <v>946</v>
      </c>
      <c r="D452" t="s">
        <v>75</v>
      </c>
      <c r="E452" s="4">
        <v>37877</v>
      </c>
      <c r="F452" s="3">
        <v>17</v>
      </c>
      <c r="G452" s="4">
        <v>36</v>
      </c>
      <c r="H452" t="s">
        <v>19</v>
      </c>
      <c r="I452" t="s">
        <v>20</v>
      </c>
      <c r="J452" t="s">
        <v>32</v>
      </c>
      <c r="K452" s="4">
        <v>132274</v>
      </c>
      <c r="L452" t="s">
        <v>33</v>
      </c>
      <c r="M452" s="2">
        <v>0.45</v>
      </c>
      <c r="N452" s="2">
        <v>0.53</v>
      </c>
      <c r="O452" s="2">
        <v>44316.09</v>
      </c>
      <c r="P452" s="4">
        <v>0</v>
      </c>
      <c r="Q452" s="2">
        <v>0.85470085470085477</v>
      </c>
      <c r="R452" s="2">
        <f>Table1[[#This Row],[Annual Income]]/12</f>
        <v>11022.833333333334</v>
      </c>
      <c r="S452" s="2">
        <f t="shared" si="21"/>
        <v>1052.1388888888889</v>
      </c>
      <c r="T452" s="2">
        <f>Table1[[#This Row],[Monthly Debt Payment]]/Table1[[#This Row],[monthy Income]]</f>
        <v>9.5450857059336425E-2</v>
      </c>
      <c r="U452" s="4">
        <f t="shared" ca="1" si="22"/>
        <v>50</v>
      </c>
      <c r="V452" s="2">
        <f t="shared" si="23"/>
        <v>-17</v>
      </c>
    </row>
    <row r="453" spans="1:22" x14ac:dyDescent="0.3">
      <c r="A453" t="s">
        <v>947</v>
      </c>
      <c r="B453" s="1">
        <v>45142</v>
      </c>
      <c r="C453" t="s">
        <v>948</v>
      </c>
      <c r="D453" t="s">
        <v>25</v>
      </c>
      <c r="E453" s="4">
        <v>16313</v>
      </c>
      <c r="F453" s="3">
        <v>6.3</v>
      </c>
      <c r="G453" s="4">
        <v>36</v>
      </c>
      <c r="H453" t="s">
        <v>19</v>
      </c>
      <c r="I453" t="s">
        <v>20</v>
      </c>
      <c r="J453" t="s">
        <v>21</v>
      </c>
      <c r="K453" s="4">
        <v>87124</v>
      </c>
      <c r="L453" t="s">
        <v>29</v>
      </c>
      <c r="M453" s="2">
        <v>0.22</v>
      </c>
      <c r="N453" s="2">
        <v>0.67</v>
      </c>
      <c r="O453" s="2">
        <v>17340.72</v>
      </c>
      <c r="P453" s="4">
        <v>0</v>
      </c>
      <c r="Q453" s="2">
        <v>0.94073371809244366</v>
      </c>
      <c r="R453" s="2">
        <f>Table1[[#This Row],[Annual Income]]/12</f>
        <v>7260.333333333333</v>
      </c>
      <c r="S453" s="2">
        <f t="shared" si="21"/>
        <v>453.13888888888891</v>
      </c>
      <c r="T453" s="2">
        <f>Table1[[#This Row],[Monthly Debt Payment]]/Table1[[#This Row],[monthy Income]]</f>
        <v>6.2412959307041313E-2</v>
      </c>
      <c r="U453" s="4">
        <f t="shared" ca="1" si="22"/>
        <v>25</v>
      </c>
      <c r="V453" s="2">
        <f t="shared" si="23"/>
        <v>-6.2999999999992724</v>
      </c>
    </row>
    <row r="454" spans="1:22" x14ac:dyDescent="0.3">
      <c r="A454" t="s">
        <v>949</v>
      </c>
      <c r="B454" s="1">
        <v>44991</v>
      </c>
      <c r="C454" t="s">
        <v>950</v>
      </c>
      <c r="D454" t="s">
        <v>25</v>
      </c>
      <c r="E454" s="4">
        <v>16349</v>
      </c>
      <c r="F454" s="3">
        <v>22.5</v>
      </c>
      <c r="G454" s="4">
        <v>36</v>
      </c>
      <c r="H454" t="s">
        <v>19</v>
      </c>
      <c r="I454" t="s">
        <v>20</v>
      </c>
      <c r="J454" t="s">
        <v>28</v>
      </c>
      <c r="K454" s="4">
        <v>95149</v>
      </c>
      <c r="L454" t="s">
        <v>29</v>
      </c>
      <c r="M454" s="2">
        <v>0.17</v>
      </c>
      <c r="N454" s="2">
        <v>0.87</v>
      </c>
      <c r="O454" s="2">
        <v>20027.53</v>
      </c>
      <c r="P454" s="4">
        <v>0</v>
      </c>
      <c r="Q454" s="2">
        <v>0.81632632681114448</v>
      </c>
      <c r="R454" s="2">
        <f>Table1[[#This Row],[Annual Income]]/12</f>
        <v>7929.083333333333</v>
      </c>
      <c r="S454" s="2">
        <f t="shared" si="21"/>
        <v>454.13888888888891</v>
      </c>
      <c r="T454" s="2">
        <f>Table1[[#This Row],[Monthly Debt Payment]]/Table1[[#This Row],[monthy Income]]</f>
        <v>5.7275080838124069E-2</v>
      </c>
      <c r="U454" s="4">
        <f t="shared" ca="1" si="22"/>
        <v>30</v>
      </c>
      <c r="V454" s="2">
        <f t="shared" si="23"/>
        <v>-22.5</v>
      </c>
    </row>
    <row r="455" spans="1:22" x14ac:dyDescent="0.3">
      <c r="A455" t="s">
        <v>951</v>
      </c>
      <c r="B455" s="1">
        <v>44830</v>
      </c>
      <c r="C455" t="s">
        <v>952</v>
      </c>
      <c r="D455" t="s">
        <v>40</v>
      </c>
      <c r="E455" s="4">
        <v>8179</v>
      </c>
      <c r="F455" s="3">
        <v>22.5</v>
      </c>
      <c r="G455" s="4">
        <v>60</v>
      </c>
      <c r="H455" t="s">
        <v>19</v>
      </c>
      <c r="I455" t="s">
        <v>83</v>
      </c>
      <c r="J455" t="s">
        <v>37</v>
      </c>
      <c r="K455" s="4">
        <v>56616</v>
      </c>
      <c r="L455" t="s">
        <v>29</v>
      </c>
      <c r="M455" s="2">
        <v>0.37</v>
      </c>
      <c r="N455" s="2">
        <v>0.5</v>
      </c>
      <c r="O455" s="2">
        <v>10019.280000000001</v>
      </c>
      <c r="P455" s="4">
        <v>0</v>
      </c>
      <c r="Q455" s="2">
        <v>0.81632612323440401</v>
      </c>
      <c r="R455" s="2">
        <f>Table1[[#This Row],[Annual Income]]/12</f>
        <v>4718</v>
      </c>
      <c r="S455" s="2">
        <f t="shared" si="21"/>
        <v>136.31666666666666</v>
      </c>
      <c r="T455" s="2">
        <f>Table1[[#This Row],[Monthly Debt Payment]]/Table1[[#This Row],[monthy Income]]</f>
        <v>2.8892892468560125E-2</v>
      </c>
      <c r="U455" s="4">
        <f t="shared" ca="1" si="22"/>
        <v>35</v>
      </c>
      <c r="V455" s="2">
        <f t="shared" si="23"/>
        <v>-22.5</v>
      </c>
    </row>
    <row r="456" spans="1:22" x14ac:dyDescent="0.3">
      <c r="A456" t="s">
        <v>953</v>
      </c>
      <c r="B456" s="1">
        <v>44225</v>
      </c>
      <c r="C456" t="s">
        <v>954</v>
      </c>
      <c r="D456" t="s">
        <v>71</v>
      </c>
      <c r="E456" s="4">
        <v>11326</v>
      </c>
      <c r="F456" s="3">
        <v>11.6</v>
      </c>
      <c r="G456" s="4">
        <v>60</v>
      </c>
      <c r="H456" t="s">
        <v>80</v>
      </c>
      <c r="I456" t="s">
        <v>20</v>
      </c>
      <c r="J456" t="s">
        <v>47</v>
      </c>
      <c r="K456" s="4">
        <v>109655</v>
      </c>
      <c r="L456" t="s">
        <v>33</v>
      </c>
      <c r="M456" s="2">
        <v>0.12</v>
      </c>
      <c r="N456" s="2">
        <v>0.71</v>
      </c>
      <c r="O456" s="2">
        <v>3433.56</v>
      </c>
      <c r="P456" s="4">
        <v>1960.48</v>
      </c>
      <c r="Q456" s="2">
        <v>3.2986171786716993</v>
      </c>
      <c r="R456" s="2">
        <f>Table1[[#This Row],[Annual Income]]/12</f>
        <v>9137.9166666666661</v>
      </c>
      <c r="S456" s="2">
        <f t="shared" si="21"/>
        <v>188.76666666666668</v>
      </c>
      <c r="T456" s="2">
        <f>Table1[[#This Row],[Monthly Debt Payment]]/Table1[[#This Row],[monthy Income]]</f>
        <v>2.0657516757101823E-2</v>
      </c>
      <c r="U456" s="4">
        <f t="shared" ca="1" si="22"/>
        <v>55</v>
      </c>
      <c r="V456" s="2">
        <f t="shared" si="23"/>
        <v>-11.600000000000364</v>
      </c>
    </row>
    <row r="457" spans="1:22" x14ac:dyDescent="0.3">
      <c r="A457" t="s">
        <v>955</v>
      </c>
      <c r="B457" s="1">
        <v>44535</v>
      </c>
      <c r="C457" t="s">
        <v>956</v>
      </c>
      <c r="D457" t="s">
        <v>75</v>
      </c>
      <c r="E457" s="4">
        <v>2560</v>
      </c>
      <c r="F457" s="3">
        <v>11.8</v>
      </c>
      <c r="G457" s="4">
        <v>60</v>
      </c>
      <c r="H457" t="s">
        <v>19</v>
      </c>
      <c r="I457" t="s">
        <v>20</v>
      </c>
      <c r="J457" t="s">
        <v>32</v>
      </c>
      <c r="K457" s="4">
        <v>120695</v>
      </c>
      <c r="L457" t="s">
        <v>22</v>
      </c>
      <c r="M457" s="2">
        <v>0.35</v>
      </c>
      <c r="N457" s="2">
        <v>0.65</v>
      </c>
      <c r="O457" s="2">
        <v>2862.08</v>
      </c>
      <c r="P457" s="4">
        <v>0</v>
      </c>
      <c r="Q457" s="2">
        <v>0.89445438282647582</v>
      </c>
      <c r="R457" s="2">
        <f>Table1[[#This Row],[Annual Income]]/12</f>
        <v>10057.916666666666</v>
      </c>
      <c r="S457" s="2">
        <f t="shared" si="21"/>
        <v>42.666666666666664</v>
      </c>
      <c r="T457" s="2">
        <f>Table1[[#This Row],[Monthly Debt Payment]]/Table1[[#This Row],[monthy Income]]</f>
        <v>4.2420978499523596E-3</v>
      </c>
      <c r="U457" s="4">
        <f t="shared" ca="1" si="22"/>
        <v>45</v>
      </c>
      <c r="V457" s="2">
        <f t="shared" si="23"/>
        <v>-11.800000000000182</v>
      </c>
    </row>
    <row r="458" spans="1:22" x14ac:dyDescent="0.3">
      <c r="A458" t="s">
        <v>957</v>
      </c>
      <c r="B458" s="1">
        <v>44696</v>
      </c>
      <c r="C458" t="s">
        <v>958</v>
      </c>
      <c r="D458" t="s">
        <v>75</v>
      </c>
      <c r="E458" s="4">
        <v>14612</v>
      </c>
      <c r="F458" s="3">
        <v>24.8</v>
      </c>
      <c r="G458" s="4">
        <v>60</v>
      </c>
      <c r="H458" t="s">
        <v>19</v>
      </c>
      <c r="I458" t="s">
        <v>20</v>
      </c>
      <c r="J458" t="s">
        <v>47</v>
      </c>
      <c r="K458" s="4">
        <v>84567</v>
      </c>
      <c r="L458" t="s">
        <v>33</v>
      </c>
      <c r="M458" s="2">
        <v>0.38</v>
      </c>
      <c r="N458" s="2">
        <v>0.52</v>
      </c>
      <c r="O458" s="2">
        <v>18235.78</v>
      </c>
      <c r="P458" s="4">
        <v>0</v>
      </c>
      <c r="Q458" s="2">
        <v>0.80128187552163943</v>
      </c>
      <c r="R458" s="2">
        <f>Table1[[#This Row],[Annual Income]]/12</f>
        <v>7047.25</v>
      </c>
      <c r="S458" s="2">
        <f t="shared" si="21"/>
        <v>243.53333333333333</v>
      </c>
      <c r="T458" s="2">
        <f>Table1[[#This Row],[Monthly Debt Payment]]/Table1[[#This Row],[monthy Income]]</f>
        <v>3.4557214989298424E-2</v>
      </c>
      <c r="U458" s="4">
        <f t="shared" ca="1" si="22"/>
        <v>40</v>
      </c>
      <c r="V458" s="2">
        <f t="shared" si="23"/>
        <v>-24.799999999999272</v>
      </c>
    </row>
    <row r="459" spans="1:22" x14ac:dyDescent="0.3">
      <c r="A459" t="s">
        <v>959</v>
      </c>
      <c r="B459" s="1">
        <v>44707</v>
      </c>
      <c r="C459" t="s">
        <v>960</v>
      </c>
      <c r="D459" t="s">
        <v>18</v>
      </c>
      <c r="E459" s="4">
        <v>18650</v>
      </c>
      <c r="F459" s="3">
        <v>17.5</v>
      </c>
      <c r="G459" s="4">
        <v>60</v>
      </c>
      <c r="H459" t="s">
        <v>19</v>
      </c>
      <c r="I459" t="s">
        <v>27</v>
      </c>
      <c r="J459" t="s">
        <v>37</v>
      </c>
      <c r="K459" s="4">
        <v>67099</v>
      </c>
      <c r="L459" t="s">
        <v>29</v>
      </c>
      <c r="M459" s="2">
        <v>0.19</v>
      </c>
      <c r="N459" s="2">
        <v>0.7</v>
      </c>
      <c r="O459" s="2">
        <v>21913.75</v>
      </c>
      <c r="P459" s="4">
        <v>0</v>
      </c>
      <c r="Q459" s="2">
        <v>0.85106382978723405</v>
      </c>
      <c r="R459" s="2">
        <f>Table1[[#This Row],[Annual Income]]/12</f>
        <v>5591.583333333333</v>
      </c>
      <c r="S459" s="2">
        <f t="shared" si="21"/>
        <v>310.83333333333331</v>
      </c>
      <c r="T459" s="2">
        <f>Table1[[#This Row],[Monthly Debt Payment]]/Table1[[#This Row],[monthy Income]]</f>
        <v>5.5589502079017569E-2</v>
      </c>
      <c r="U459" s="4">
        <f t="shared" ca="1" si="22"/>
        <v>39</v>
      </c>
      <c r="V459" s="2">
        <f t="shared" si="23"/>
        <v>-17.5</v>
      </c>
    </row>
    <row r="460" spans="1:22" x14ac:dyDescent="0.3">
      <c r="A460" t="s">
        <v>961</v>
      </c>
      <c r="B460" s="1">
        <v>44413</v>
      </c>
      <c r="C460" t="s">
        <v>962</v>
      </c>
      <c r="D460" t="s">
        <v>64</v>
      </c>
      <c r="E460" s="4">
        <v>27745</v>
      </c>
      <c r="F460" s="3">
        <v>15.6</v>
      </c>
      <c r="G460" s="4">
        <v>36</v>
      </c>
      <c r="H460" t="s">
        <v>2045</v>
      </c>
      <c r="I460" t="s">
        <v>20</v>
      </c>
      <c r="J460" t="s">
        <v>32</v>
      </c>
      <c r="K460" s="4">
        <v>105831</v>
      </c>
      <c r="L460" t="s">
        <v>33</v>
      </c>
      <c r="M460" s="2">
        <v>0.12</v>
      </c>
      <c r="N460" s="2">
        <v>0.61</v>
      </c>
      <c r="O460" s="2">
        <v>0</v>
      </c>
      <c r="P460" s="4">
        <v>0</v>
      </c>
      <c r="Q460" s="2">
        <v>0</v>
      </c>
      <c r="R460" s="2">
        <f>Table1[[#This Row],[Annual Income]]/12</f>
        <v>8819.25</v>
      </c>
      <c r="S460" s="2">
        <f t="shared" si="21"/>
        <v>770.69444444444446</v>
      </c>
      <c r="T460" s="2">
        <f>Table1[[#This Row],[Monthly Debt Payment]]/Table1[[#This Row],[monthy Income]]</f>
        <v>8.7387753430784296E-2</v>
      </c>
      <c r="U460" s="4">
        <f t="shared" ca="1" si="22"/>
        <v>49</v>
      </c>
      <c r="V460" s="2">
        <f t="shared" si="23"/>
        <v>-15.599999999998545</v>
      </c>
    </row>
    <row r="461" spans="1:22" x14ac:dyDescent="0.3">
      <c r="A461" t="s">
        <v>963</v>
      </c>
      <c r="B461" s="1">
        <v>45290</v>
      </c>
      <c r="C461" t="s">
        <v>964</v>
      </c>
      <c r="D461" t="s">
        <v>18</v>
      </c>
      <c r="E461" s="4">
        <v>32890</v>
      </c>
      <c r="F461" s="3">
        <v>21.8</v>
      </c>
      <c r="G461" s="4">
        <v>36</v>
      </c>
      <c r="H461" t="s">
        <v>19</v>
      </c>
      <c r="I461" t="s">
        <v>57</v>
      </c>
      <c r="J461" t="s">
        <v>37</v>
      </c>
      <c r="K461" s="4">
        <v>130246</v>
      </c>
      <c r="L461" t="s">
        <v>29</v>
      </c>
      <c r="M461" s="2">
        <v>0.25</v>
      </c>
      <c r="N461" s="2">
        <v>0.66</v>
      </c>
      <c r="O461" s="2">
        <v>40060.019999999997</v>
      </c>
      <c r="P461" s="4">
        <v>0</v>
      </c>
      <c r="Q461" s="2">
        <v>0.82101806239737285</v>
      </c>
      <c r="R461" s="2">
        <f>Table1[[#This Row],[Annual Income]]/12</f>
        <v>10853.833333333334</v>
      </c>
      <c r="S461" s="2">
        <f t="shared" si="21"/>
        <v>913.61111111111109</v>
      </c>
      <c r="T461" s="2">
        <f>Table1[[#This Row],[Monthly Debt Payment]]/Table1[[#This Row],[monthy Income]]</f>
        <v>8.4174050130778166E-2</v>
      </c>
      <c r="U461" s="4">
        <f t="shared" ca="1" si="22"/>
        <v>20</v>
      </c>
      <c r="V461" s="2">
        <f t="shared" si="23"/>
        <v>-21.80000000000291</v>
      </c>
    </row>
    <row r="462" spans="1:22" x14ac:dyDescent="0.3">
      <c r="A462" t="s">
        <v>965</v>
      </c>
      <c r="B462" s="1">
        <v>44641</v>
      </c>
      <c r="C462" t="s">
        <v>966</v>
      </c>
      <c r="D462" t="s">
        <v>64</v>
      </c>
      <c r="E462" s="4">
        <v>21022</v>
      </c>
      <c r="F462" s="3">
        <v>10.7</v>
      </c>
      <c r="G462" s="4">
        <v>60</v>
      </c>
      <c r="H462" t="s">
        <v>26</v>
      </c>
      <c r="I462" t="s">
        <v>57</v>
      </c>
      <c r="J462" t="s">
        <v>21</v>
      </c>
      <c r="K462" s="4">
        <v>91799</v>
      </c>
      <c r="L462" t="s">
        <v>29</v>
      </c>
      <c r="M462" s="2">
        <v>0.14000000000000001</v>
      </c>
      <c r="N462" s="2">
        <v>0.82</v>
      </c>
      <c r="O462" s="2">
        <v>5630.06</v>
      </c>
      <c r="P462" s="4">
        <v>0</v>
      </c>
      <c r="Q462" s="2">
        <v>3.7338856069029456</v>
      </c>
      <c r="R462" s="2">
        <f>Table1[[#This Row],[Annual Income]]/12</f>
        <v>7649.916666666667</v>
      </c>
      <c r="S462" s="2">
        <f t="shared" si="21"/>
        <v>350.36666666666667</v>
      </c>
      <c r="T462" s="2">
        <f>Table1[[#This Row],[Monthly Debt Payment]]/Table1[[#This Row],[monthy Income]]</f>
        <v>4.5800063181516137E-2</v>
      </c>
      <c r="U462" s="4">
        <f t="shared" ca="1" si="22"/>
        <v>41</v>
      </c>
      <c r="V462" s="2">
        <f t="shared" si="23"/>
        <v>-10.700000000000728</v>
      </c>
    </row>
    <row r="463" spans="1:22" x14ac:dyDescent="0.3">
      <c r="A463" t="s">
        <v>967</v>
      </c>
      <c r="B463" s="1">
        <v>45072</v>
      </c>
      <c r="C463" t="s">
        <v>968</v>
      </c>
      <c r="D463" t="s">
        <v>25</v>
      </c>
      <c r="E463" s="4">
        <v>5780</v>
      </c>
      <c r="F463" s="3">
        <v>13.6</v>
      </c>
      <c r="G463" s="4">
        <v>60</v>
      </c>
      <c r="H463" t="s">
        <v>19</v>
      </c>
      <c r="I463" t="s">
        <v>72</v>
      </c>
      <c r="J463" t="s">
        <v>21</v>
      </c>
      <c r="K463" s="4">
        <v>120221</v>
      </c>
      <c r="L463" t="s">
        <v>22</v>
      </c>
      <c r="M463" s="2">
        <v>0.15</v>
      </c>
      <c r="N463" s="2">
        <v>0.73</v>
      </c>
      <c r="O463" s="2">
        <v>6566.08</v>
      </c>
      <c r="P463" s="4">
        <v>0</v>
      </c>
      <c r="Q463" s="2">
        <v>0.88028169014084512</v>
      </c>
      <c r="R463" s="2">
        <f>Table1[[#This Row],[Annual Income]]/12</f>
        <v>10018.416666666666</v>
      </c>
      <c r="S463" s="2">
        <f t="shared" si="21"/>
        <v>96.333333333333329</v>
      </c>
      <c r="T463" s="2">
        <f>Table1[[#This Row],[Monthly Debt Payment]]/Table1[[#This Row],[monthy Income]]</f>
        <v>9.6156245581054886E-3</v>
      </c>
      <c r="U463" s="4">
        <f t="shared" ca="1" si="22"/>
        <v>27</v>
      </c>
      <c r="V463" s="2">
        <f t="shared" si="23"/>
        <v>-13.600000000000364</v>
      </c>
    </row>
    <row r="464" spans="1:22" x14ac:dyDescent="0.3">
      <c r="A464" t="s">
        <v>969</v>
      </c>
      <c r="B464" s="1">
        <v>44363</v>
      </c>
      <c r="C464" t="s">
        <v>970</v>
      </c>
      <c r="D464" t="s">
        <v>40</v>
      </c>
      <c r="E464" s="4">
        <v>19311</v>
      </c>
      <c r="F464" s="3">
        <v>10.4</v>
      </c>
      <c r="G464" s="4">
        <v>36</v>
      </c>
      <c r="H464" t="s">
        <v>80</v>
      </c>
      <c r="I464" t="s">
        <v>27</v>
      </c>
      <c r="J464" t="s">
        <v>21</v>
      </c>
      <c r="K464" s="4">
        <v>144879</v>
      </c>
      <c r="L464" t="s">
        <v>22</v>
      </c>
      <c r="M464" s="2">
        <v>0.2</v>
      </c>
      <c r="N464" s="2">
        <v>0.56000000000000005</v>
      </c>
      <c r="O464" s="2">
        <v>7598.51</v>
      </c>
      <c r="P464" s="4">
        <v>3245.92</v>
      </c>
      <c r="Q464" s="2">
        <v>2.5414193045741862</v>
      </c>
      <c r="R464" s="2">
        <f>Table1[[#This Row],[Annual Income]]/12</f>
        <v>12073.25</v>
      </c>
      <c r="S464" s="2">
        <f t="shared" si="21"/>
        <v>536.41666666666663</v>
      </c>
      <c r="T464" s="2">
        <f>Table1[[#This Row],[Monthly Debt Payment]]/Table1[[#This Row],[monthy Income]]</f>
        <v>4.4430179667170534E-2</v>
      </c>
      <c r="U464" s="4">
        <f t="shared" ca="1" si="22"/>
        <v>50</v>
      </c>
      <c r="V464" s="2">
        <f t="shared" si="23"/>
        <v>-10.400000000001455</v>
      </c>
    </row>
    <row r="465" spans="1:22" x14ac:dyDescent="0.3">
      <c r="A465" t="s">
        <v>971</v>
      </c>
      <c r="B465" s="1">
        <v>44287</v>
      </c>
      <c r="C465" t="s">
        <v>972</v>
      </c>
      <c r="D465" t="s">
        <v>53</v>
      </c>
      <c r="E465" s="4">
        <v>29380</v>
      </c>
      <c r="F465" s="3">
        <v>20.8</v>
      </c>
      <c r="G465" s="4">
        <v>36</v>
      </c>
      <c r="H465" t="s">
        <v>80</v>
      </c>
      <c r="I465" t="s">
        <v>72</v>
      </c>
      <c r="J465" t="s">
        <v>37</v>
      </c>
      <c r="K465" s="4">
        <v>55479</v>
      </c>
      <c r="L465" t="s">
        <v>29</v>
      </c>
      <c r="M465" s="2">
        <v>0.22</v>
      </c>
      <c r="N465" s="2">
        <v>0.93</v>
      </c>
      <c r="O465" s="2">
        <v>10642.35</v>
      </c>
      <c r="P465" s="4">
        <v>10361.469999999999</v>
      </c>
      <c r="Q465" s="2">
        <v>2.7606684613830592</v>
      </c>
      <c r="R465" s="2">
        <f>Table1[[#This Row],[Annual Income]]/12</f>
        <v>4623.25</v>
      </c>
      <c r="S465" s="2">
        <f t="shared" si="21"/>
        <v>816.11111111111109</v>
      </c>
      <c r="T465" s="2">
        <f>Table1[[#This Row],[Monthly Debt Payment]]/Table1[[#This Row],[monthy Income]]</f>
        <v>0.17652324903717323</v>
      </c>
      <c r="U465" s="4">
        <f t="shared" ca="1" si="22"/>
        <v>53</v>
      </c>
      <c r="V465" s="2">
        <f t="shared" si="23"/>
        <v>-20.799999999999272</v>
      </c>
    </row>
    <row r="466" spans="1:22" x14ac:dyDescent="0.3">
      <c r="A466" t="s">
        <v>973</v>
      </c>
      <c r="B466" s="1">
        <v>44910</v>
      </c>
      <c r="C466" t="s">
        <v>974</v>
      </c>
      <c r="D466" t="s">
        <v>25</v>
      </c>
      <c r="E466" s="4">
        <v>3356</v>
      </c>
      <c r="F466" s="3">
        <v>16.5</v>
      </c>
      <c r="G466" s="4">
        <v>36</v>
      </c>
      <c r="H466" t="s">
        <v>26</v>
      </c>
      <c r="I466" t="s">
        <v>36</v>
      </c>
      <c r="J466" t="s">
        <v>37</v>
      </c>
      <c r="K466" s="4">
        <v>76172</v>
      </c>
      <c r="L466" t="s">
        <v>29</v>
      </c>
      <c r="M466" s="2">
        <v>0.31</v>
      </c>
      <c r="N466" s="2">
        <v>0.79</v>
      </c>
      <c r="O466" s="2">
        <v>710.07</v>
      </c>
      <c r="P466" s="4">
        <v>0</v>
      </c>
      <c r="Q466" s="2">
        <v>4.7262945906741587</v>
      </c>
      <c r="R466" s="2">
        <f>Table1[[#This Row],[Annual Income]]/12</f>
        <v>6347.666666666667</v>
      </c>
      <c r="S466" s="2">
        <f t="shared" si="21"/>
        <v>93.222222222222229</v>
      </c>
      <c r="T466" s="2">
        <f>Table1[[#This Row],[Monthly Debt Payment]]/Table1[[#This Row],[monthy Income]]</f>
        <v>1.4686061369882196E-2</v>
      </c>
      <c r="U466" s="4">
        <f t="shared" ca="1" si="22"/>
        <v>33</v>
      </c>
      <c r="V466" s="2">
        <f t="shared" si="23"/>
        <v>-16.5</v>
      </c>
    </row>
    <row r="467" spans="1:22" x14ac:dyDescent="0.3">
      <c r="A467" t="s">
        <v>975</v>
      </c>
      <c r="B467" s="1">
        <v>44235</v>
      </c>
      <c r="C467" t="s">
        <v>976</v>
      </c>
      <c r="D467" t="s">
        <v>75</v>
      </c>
      <c r="E467" s="4">
        <v>5790</v>
      </c>
      <c r="F467" s="3">
        <v>18.2</v>
      </c>
      <c r="G467" s="4">
        <v>36</v>
      </c>
      <c r="H467" t="s">
        <v>19</v>
      </c>
      <c r="I467" t="s">
        <v>36</v>
      </c>
      <c r="J467" t="s">
        <v>37</v>
      </c>
      <c r="K467" s="4">
        <v>129165</v>
      </c>
      <c r="L467" t="s">
        <v>33</v>
      </c>
      <c r="M467" s="2">
        <v>0.37</v>
      </c>
      <c r="N467" s="2">
        <v>0.84</v>
      </c>
      <c r="O467" s="2">
        <v>6843.78</v>
      </c>
      <c r="P467" s="4">
        <v>0</v>
      </c>
      <c r="Q467" s="2">
        <v>0.84602368866328259</v>
      </c>
      <c r="R467" s="2">
        <f>Table1[[#This Row],[Annual Income]]/12</f>
        <v>10763.75</v>
      </c>
      <c r="S467" s="2">
        <f t="shared" si="21"/>
        <v>160.83333333333334</v>
      </c>
      <c r="T467" s="2">
        <f>Table1[[#This Row],[Monthly Debt Payment]]/Table1[[#This Row],[monthy Income]]</f>
        <v>1.4942128285526267E-2</v>
      </c>
      <c r="U467" s="4">
        <f t="shared" ca="1" si="22"/>
        <v>55</v>
      </c>
      <c r="V467" s="2">
        <f t="shared" si="23"/>
        <v>-18.199999999999818</v>
      </c>
    </row>
    <row r="468" spans="1:22" x14ac:dyDescent="0.3">
      <c r="A468" t="s">
        <v>977</v>
      </c>
      <c r="B468" s="1">
        <v>44369</v>
      </c>
      <c r="C468" t="s">
        <v>978</v>
      </c>
      <c r="D468" t="s">
        <v>53</v>
      </c>
      <c r="E468" s="4">
        <v>27911</v>
      </c>
      <c r="F468" s="3">
        <v>10</v>
      </c>
      <c r="G468" s="4">
        <v>60</v>
      </c>
      <c r="H468" t="s">
        <v>19</v>
      </c>
      <c r="I468" t="s">
        <v>57</v>
      </c>
      <c r="J468" t="s">
        <v>47</v>
      </c>
      <c r="K468" s="4">
        <v>85863</v>
      </c>
      <c r="L468" t="s">
        <v>29</v>
      </c>
      <c r="M468" s="2">
        <v>0.34</v>
      </c>
      <c r="N468" s="2">
        <v>0.54</v>
      </c>
      <c r="O468" s="2">
        <v>30702.1</v>
      </c>
      <c r="P468" s="4">
        <v>0</v>
      </c>
      <c r="Q468" s="2">
        <v>0.90909090909090917</v>
      </c>
      <c r="R468" s="2">
        <f>Table1[[#This Row],[Annual Income]]/12</f>
        <v>7155.25</v>
      </c>
      <c r="S468" s="2">
        <f t="shared" si="21"/>
        <v>465.18333333333334</v>
      </c>
      <c r="T468" s="2">
        <f>Table1[[#This Row],[Monthly Debt Payment]]/Table1[[#This Row],[monthy Income]]</f>
        <v>6.5012869338364601E-2</v>
      </c>
      <c r="U468" s="4">
        <f t="shared" ca="1" si="22"/>
        <v>50</v>
      </c>
      <c r="V468" s="2">
        <f t="shared" si="23"/>
        <v>-10</v>
      </c>
    </row>
    <row r="469" spans="1:22" x14ac:dyDescent="0.3">
      <c r="A469" t="s">
        <v>979</v>
      </c>
      <c r="B469" s="1">
        <v>44849</v>
      </c>
      <c r="C469" t="s">
        <v>980</v>
      </c>
      <c r="D469" t="s">
        <v>56</v>
      </c>
      <c r="E469" s="4">
        <v>25363</v>
      </c>
      <c r="F469" s="3">
        <v>9.4</v>
      </c>
      <c r="G469" s="4">
        <v>36</v>
      </c>
      <c r="H469" t="s">
        <v>19</v>
      </c>
      <c r="I469" t="s">
        <v>27</v>
      </c>
      <c r="J469" t="s">
        <v>37</v>
      </c>
      <c r="K469" s="4">
        <v>72043</v>
      </c>
      <c r="L469" t="s">
        <v>33</v>
      </c>
      <c r="M469" s="2">
        <v>0.16</v>
      </c>
      <c r="N469" s="2">
        <v>0.52</v>
      </c>
      <c r="O469" s="2">
        <v>27747.119999999999</v>
      </c>
      <c r="P469" s="4">
        <v>0</v>
      </c>
      <c r="Q469" s="2">
        <v>0.91407684833597147</v>
      </c>
      <c r="R469" s="2">
        <f>Table1[[#This Row],[Annual Income]]/12</f>
        <v>6003.583333333333</v>
      </c>
      <c r="S469" s="2">
        <f t="shared" si="21"/>
        <v>704.52777777777783</v>
      </c>
      <c r="T469" s="2">
        <f>Table1[[#This Row],[Monthly Debt Payment]]/Table1[[#This Row],[monthy Income]]</f>
        <v>0.11735121154495697</v>
      </c>
      <c r="U469" s="4">
        <f t="shared" ca="1" si="22"/>
        <v>35</v>
      </c>
      <c r="V469" s="2">
        <f t="shared" si="23"/>
        <v>-9.4000000000014552</v>
      </c>
    </row>
    <row r="470" spans="1:22" x14ac:dyDescent="0.3">
      <c r="A470" t="s">
        <v>981</v>
      </c>
      <c r="B470" s="1">
        <v>44950</v>
      </c>
      <c r="C470" t="s">
        <v>982</v>
      </c>
      <c r="D470" t="s">
        <v>53</v>
      </c>
      <c r="E470" s="4">
        <v>21049</v>
      </c>
      <c r="F470" s="3">
        <v>14.8</v>
      </c>
      <c r="G470" s="4">
        <v>60</v>
      </c>
      <c r="H470" t="s">
        <v>19</v>
      </c>
      <c r="I470" t="s">
        <v>27</v>
      </c>
      <c r="J470" t="s">
        <v>21</v>
      </c>
      <c r="K470" s="4">
        <v>112569</v>
      </c>
      <c r="L470" t="s">
        <v>29</v>
      </c>
      <c r="M470" s="2">
        <v>0.17</v>
      </c>
      <c r="N470" s="2">
        <v>0.51</v>
      </c>
      <c r="O470" s="2">
        <v>24164.25</v>
      </c>
      <c r="P470" s="4">
        <v>0</v>
      </c>
      <c r="Q470" s="2">
        <v>0.87108021146942283</v>
      </c>
      <c r="R470" s="2">
        <f>Table1[[#This Row],[Annual Income]]/12</f>
        <v>9380.75</v>
      </c>
      <c r="S470" s="2">
        <f t="shared" si="21"/>
        <v>350.81666666666666</v>
      </c>
      <c r="T470" s="2">
        <f>Table1[[#This Row],[Monthly Debt Payment]]/Table1[[#This Row],[monthy Income]]</f>
        <v>3.7397507306629711E-2</v>
      </c>
      <c r="U470" s="4">
        <f t="shared" ca="1" si="22"/>
        <v>31</v>
      </c>
      <c r="V470" s="2">
        <f t="shared" si="23"/>
        <v>-14.799999999999272</v>
      </c>
    </row>
    <row r="471" spans="1:22" x14ac:dyDescent="0.3">
      <c r="A471" t="s">
        <v>983</v>
      </c>
      <c r="B471" s="1">
        <v>45278</v>
      </c>
      <c r="C471" t="s">
        <v>984</v>
      </c>
      <c r="D471" t="s">
        <v>53</v>
      </c>
      <c r="E471" s="4">
        <v>11181</v>
      </c>
      <c r="F471" s="3">
        <v>19.8</v>
      </c>
      <c r="G471" s="4">
        <v>36</v>
      </c>
      <c r="H471" t="s">
        <v>19</v>
      </c>
      <c r="I471" t="s">
        <v>36</v>
      </c>
      <c r="J471" t="s">
        <v>28</v>
      </c>
      <c r="K471" s="4">
        <v>132438</v>
      </c>
      <c r="L471" t="s">
        <v>22</v>
      </c>
      <c r="M471" s="2">
        <v>0.45</v>
      </c>
      <c r="N471" s="2">
        <v>0.57999999999999996</v>
      </c>
      <c r="O471" s="2">
        <v>13394.84</v>
      </c>
      <c r="P471" s="4">
        <v>0</v>
      </c>
      <c r="Q471" s="2">
        <v>0.83472441626775684</v>
      </c>
      <c r="R471" s="2">
        <f>Table1[[#This Row],[Annual Income]]/12</f>
        <v>11036.5</v>
      </c>
      <c r="S471" s="2">
        <f t="shared" si="21"/>
        <v>310.58333333333331</v>
      </c>
      <c r="T471" s="2">
        <f>Table1[[#This Row],[Monthly Debt Payment]]/Table1[[#This Row],[monthy Income]]</f>
        <v>2.8141469970854285E-2</v>
      </c>
      <c r="U471" s="4">
        <f t="shared" ca="1" si="22"/>
        <v>20</v>
      </c>
      <c r="V471" s="2">
        <f t="shared" si="23"/>
        <v>-19.799999999999272</v>
      </c>
    </row>
    <row r="472" spans="1:22" x14ac:dyDescent="0.3">
      <c r="A472" t="s">
        <v>985</v>
      </c>
      <c r="B472" s="1">
        <v>44672</v>
      </c>
      <c r="C472" t="s">
        <v>986</v>
      </c>
      <c r="D472" t="s">
        <v>25</v>
      </c>
      <c r="E472" s="4">
        <v>17082</v>
      </c>
      <c r="F472" s="3">
        <v>15.5</v>
      </c>
      <c r="G472" s="4">
        <v>36</v>
      </c>
      <c r="H472" t="s">
        <v>19</v>
      </c>
      <c r="I472" t="s">
        <v>57</v>
      </c>
      <c r="J472" t="s">
        <v>37</v>
      </c>
      <c r="K472" s="4">
        <v>140107</v>
      </c>
      <c r="L472" t="s">
        <v>22</v>
      </c>
      <c r="M472" s="2">
        <v>0.32</v>
      </c>
      <c r="N472" s="2">
        <v>0.69</v>
      </c>
      <c r="O472" s="2">
        <v>19729.71</v>
      </c>
      <c r="P472" s="4">
        <v>0</v>
      </c>
      <c r="Q472" s="2">
        <v>0.86580086580086579</v>
      </c>
      <c r="R472" s="2">
        <f>Table1[[#This Row],[Annual Income]]/12</f>
        <v>11675.583333333334</v>
      </c>
      <c r="S472" s="2">
        <f t="shared" si="21"/>
        <v>474.5</v>
      </c>
      <c r="T472" s="2">
        <f>Table1[[#This Row],[Monthly Debt Payment]]/Table1[[#This Row],[monthy Income]]</f>
        <v>4.0640367718957654E-2</v>
      </c>
      <c r="U472" s="4">
        <f t="shared" ca="1" si="22"/>
        <v>40</v>
      </c>
      <c r="V472" s="2">
        <f t="shared" si="23"/>
        <v>-15.5</v>
      </c>
    </row>
    <row r="473" spans="1:22" x14ac:dyDescent="0.3">
      <c r="A473" t="s">
        <v>987</v>
      </c>
      <c r="B473" s="1">
        <v>44652</v>
      </c>
      <c r="C473" t="s">
        <v>988</v>
      </c>
      <c r="D473" t="s">
        <v>75</v>
      </c>
      <c r="E473" s="4">
        <v>1661</v>
      </c>
      <c r="F473" s="3">
        <v>5.7</v>
      </c>
      <c r="G473" s="4">
        <v>36</v>
      </c>
      <c r="H473" t="s">
        <v>26</v>
      </c>
      <c r="I473" t="s">
        <v>72</v>
      </c>
      <c r="J473" t="s">
        <v>28</v>
      </c>
      <c r="K473" s="4">
        <v>45408</v>
      </c>
      <c r="L473" t="s">
        <v>29</v>
      </c>
      <c r="M473" s="2">
        <v>0.45</v>
      </c>
      <c r="N473" s="2">
        <v>0.92</v>
      </c>
      <c r="O473" s="2">
        <v>117.05</v>
      </c>
      <c r="P473" s="4">
        <v>0</v>
      </c>
      <c r="Q473" s="2">
        <v>14.190516873131141</v>
      </c>
      <c r="R473" s="2">
        <f>Table1[[#This Row],[Annual Income]]/12</f>
        <v>3784</v>
      </c>
      <c r="S473" s="2">
        <f t="shared" si="21"/>
        <v>46.138888888888886</v>
      </c>
      <c r="T473" s="2">
        <f>Table1[[#This Row],[Monthly Debt Payment]]/Table1[[#This Row],[monthy Income]]</f>
        <v>1.2193152454780361E-2</v>
      </c>
      <c r="U473" s="4">
        <f t="shared" ca="1" si="22"/>
        <v>41</v>
      </c>
      <c r="V473" s="2">
        <f t="shared" si="23"/>
        <v>-5.7000000000000455</v>
      </c>
    </row>
    <row r="474" spans="1:22" x14ac:dyDescent="0.3">
      <c r="A474" t="s">
        <v>989</v>
      </c>
      <c r="B474" s="1">
        <v>45025</v>
      </c>
      <c r="C474" t="s">
        <v>990</v>
      </c>
      <c r="D474" t="s">
        <v>53</v>
      </c>
      <c r="E474" s="4">
        <v>38412</v>
      </c>
      <c r="F474" s="3">
        <v>22.4</v>
      </c>
      <c r="G474" s="4">
        <v>60</v>
      </c>
      <c r="H474" t="s">
        <v>19</v>
      </c>
      <c r="I474" t="s">
        <v>57</v>
      </c>
      <c r="J474" t="s">
        <v>21</v>
      </c>
      <c r="K474" s="4">
        <v>87980</v>
      </c>
      <c r="L474" t="s">
        <v>33</v>
      </c>
      <c r="M474" s="2">
        <v>0.25</v>
      </c>
      <c r="N474" s="2">
        <v>0.71</v>
      </c>
      <c r="O474" s="2">
        <v>47016.29</v>
      </c>
      <c r="P474" s="4">
        <v>0</v>
      </c>
      <c r="Q474" s="2">
        <v>0.81699342929865371</v>
      </c>
      <c r="R474" s="2">
        <f>Table1[[#This Row],[Annual Income]]/12</f>
        <v>7331.666666666667</v>
      </c>
      <c r="S474" s="2">
        <f t="shared" si="21"/>
        <v>640.20000000000005</v>
      </c>
      <c r="T474" s="2">
        <f>Table1[[#This Row],[Monthly Debt Payment]]/Table1[[#This Row],[monthy Income]]</f>
        <v>8.7319845419413511E-2</v>
      </c>
      <c r="U474" s="4">
        <f t="shared" ca="1" si="22"/>
        <v>29</v>
      </c>
      <c r="V474" s="2">
        <f t="shared" si="23"/>
        <v>-22.400000000001455</v>
      </c>
    </row>
    <row r="475" spans="1:22" x14ac:dyDescent="0.3">
      <c r="A475" t="s">
        <v>991</v>
      </c>
      <c r="B475" s="1">
        <v>45091</v>
      </c>
      <c r="C475" t="s">
        <v>992</v>
      </c>
      <c r="D475" t="s">
        <v>25</v>
      </c>
      <c r="E475" s="4">
        <v>3920</v>
      </c>
      <c r="F475" s="3">
        <v>6.3</v>
      </c>
      <c r="G475" s="4">
        <v>60</v>
      </c>
      <c r="H475" t="s">
        <v>19</v>
      </c>
      <c r="I475" t="s">
        <v>83</v>
      </c>
      <c r="J475" t="s">
        <v>37</v>
      </c>
      <c r="K475" s="4">
        <v>112956</v>
      </c>
      <c r="L475" t="s">
        <v>33</v>
      </c>
      <c r="M475" s="2">
        <v>0.35</v>
      </c>
      <c r="N475" s="2">
        <v>0.63</v>
      </c>
      <c r="O475" s="2">
        <v>4166.96</v>
      </c>
      <c r="P475" s="4">
        <v>0</v>
      </c>
      <c r="Q475" s="2">
        <v>0.94073377234242705</v>
      </c>
      <c r="R475" s="2">
        <f>Table1[[#This Row],[Annual Income]]/12</f>
        <v>9413</v>
      </c>
      <c r="S475" s="2">
        <f t="shared" si="21"/>
        <v>65.333333333333329</v>
      </c>
      <c r="T475" s="2">
        <f>Table1[[#This Row],[Monthly Debt Payment]]/Table1[[#This Row],[monthy Income]]</f>
        <v>6.9407556924820282E-3</v>
      </c>
      <c r="U475" s="4">
        <f t="shared" ca="1" si="22"/>
        <v>27</v>
      </c>
      <c r="V475" s="2">
        <f t="shared" si="23"/>
        <v>-6.3000000000001819</v>
      </c>
    </row>
    <row r="476" spans="1:22" x14ac:dyDescent="0.3">
      <c r="A476" t="s">
        <v>993</v>
      </c>
      <c r="B476" s="1">
        <v>45221</v>
      </c>
      <c r="C476" t="s">
        <v>994</v>
      </c>
      <c r="D476" t="s">
        <v>25</v>
      </c>
      <c r="E476" s="4">
        <v>26658</v>
      </c>
      <c r="F476" s="3">
        <v>24.1</v>
      </c>
      <c r="G476" s="4">
        <v>36</v>
      </c>
      <c r="H476" t="s">
        <v>19</v>
      </c>
      <c r="I476" t="s">
        <v>20</v>
      </c>
      <c r="J476" t="s">
        <v>47</v>
      </c>
      <c r="K476" s="4">
        <v>46351</v>
      </c>
      <c r="L476" t="s">
        <v>33</v>
      </c>
      <c r="M476" s="2">
        <v>0.31</v>
      </c>
      <c r="N476" s="2">
        <v>0.75</v>
      </c>
      <c r="O476" s="2">
        <v>33082.58</v>
      </c>
      <c r="P476" s="4">
        <v>0</v>
      </c>
      <c r="Q476" s="2">
        <v>0.80580172404933348</v>
      </c>
      <c r="R476" s="2">
        <f>Table1[[#This Row],[Annual Income]]/12</f>
        <v>3862.5833333333335</v>
      </c>
      <c r="S476" s="2">
        <f t="shared" si="21"/>
        <v>740.5</v>
      </c>
      <c r="T476" s="2">
        <f>Table1[[#This Row],[Monthly Debt Payment]]/Table1[[#This Row],[monthy Income]]</f>
        <v>0.19171107419473149</v>
      </c>
      <c r="U476" s="4">
        <f t="shared" ca="1" si="22"/>
        <v>22</v>
      </c>
      <c r="V476" s="2">
        <f t="shared" si="23"/>
        <v>-24.099999999998545</v>
      </c>
    </row>
    <row r="477" spans="1:22" x14ac:dyDescent="0.3">
      <c r="A477" t="s">
        <v>995</v>
      </c>
      <c r="B477" s="1">
        <v>44583</v>
      </c>
      <c r="C477" t="s">
        <v>996</v>
      </c>
      <c r="D477" t="s">
        <v>53</v>
      </c>
      <c r="E477" s="4">
        <v>15025</v>
      </c>
      <c r="F477" s="3">
        <v>5.5</v>
      </c>
      <c r="G477" s="4">
        <v>60</v>
      </c>
      <c r="H477" t="s">
        <v>314</v>
      </c>
      <c r="I477" t="s">
        <v>20</v>
      </c>
      <c r="J477" t="s">
        <v>47</v>
      </c>
      <c r="K477" s="4">
        <v>34131</v>
      </c>
      <c r="L477" t="s">
        <v>29</v>
      </c>
      <c r="M477" s="2">
        <v>0.23</v>
      </c>
      <c r="N477" s="2">
        <v>0.55000000000000004</v>
      </c>
      <c r="O477" s="2">
        <v>0</v>
      </c>
      <c r="P477" s="4">
        <v>0</v>
      </c>
      <c r="Q477" s="2">
        <v>0</v>
      </c>
      <c r="R477" s="2">
        <f>Table1[[#This Row],[Annual Income]]/12</f>
        <v>2844.25</v>
      </c>
      <c r="S477" s="2">
        <f t="shared" si="21"/>
        <v>250.41666666666666</v>
      </c>
      <c r="T477" s="2">
        <f>Table1[[#This Row],[Monthly Debt Payment]]/Table1[[#This Row],[monthy Income]]</f>
        <v>8.8043127948199587E-2</v>
      </c>
      <c r="U477" s="4">
        <f t="shared" ca="1" si="22"/>
        <v>43</v>
      </c>
      <c r="V477" s="2">
        <f t="shared" si="23"/>
        <v>-5.5</v>
      </c>
    </row>
    <row r="478" spans="1:22" x14ac:dyDescent="0.3">
      <c r="A478" t="s">
        <v>997</v>
      </c>
      <c r="B478" s="1">
        <v>44544</v>
      </c>
      <c r="C478" t="s">
        <v>998</v>
      </c>
      <c r="D478" t="s">
        <v>64</v>
      </c>
      <c r="E478" s="4">
        <v>9946</v>
      </c>
      <c r="F478" s="3">
        <v>18.899999999999999</v>
      </c>
      <c r="G478" s="4">
        <v>60</v>
      </c>
      <c r="H478" t="s">
        <v>19</v>
      </c>
      <c r="I478" t="s">
        <v>57</v>
      </c>
      <c r="J478" t="s">
        <v>28</v>
      </c>
      <c r="K478" s="4">
        <v>146836</v>
      </c>
      <c r="L478" t="s">
        <v>29</v>
      </c>
      <c r="M478" s="2">
        <v>0.28999999999999998</v>
      </c>
      <c r="N478" s="2">
        <v>0.77</v>
      </c>
      <c r="O478" s="2">
        <v>11825.79</v>
      </c>
      <c r="P478" s="4">
        <v>0</v>
      </c>
      <c r="Q478" s="2">
        <v>0.84104317766508618</v>
      </c>
      <c r="R478" s="2">
        <f>Table1[[#This Row],[Annual Income]]/12</f>
        <v>12236.333333333334</v>
      </c>
      <c r="S478" s="2">
        <f t="shared" si="21"/>
        <v>165.76666666666668</v>
      </c>
      <c r="T478" s="2">
        <f>Table1[[#This Row],[Monthly Debt Payment]]/Table1[[#This Row],[monthy Income]]</f>
        <v>1.3547086545533793E-2</v>
      </c>
      <c r="U478" s="4">
        <f t="shared" ca="1" si="22"/>
        <v>45</v>
      </c>
      <c r="V478" s="2">
        <f t="shared" si="23"/>
        <v>-18.899999999999636</v>
      </c>
    </row>
    <row r="479" spans="1:22" x14ac:dyDescent="0.3">
      <c r="A479" t="s">
        <v>999</v>
      </c>
      <c r="B479" s="1">
        <v>44386</v>
      </c>
      <c r="C479" t="s">
        <v>1000</v>
      </c>
      <c r="D479" t="s">
        <v>75</v>
      </c>
      <c r="E479" s="4">
        <v>29706</v>
      </c>
      <c r="F479" s="3">
        <v>6.6</v>
      </c>
      <c r="G479" s="4">
        <v>36</v>
      </c>
      <c r="H479" t="s">
        <v>26</v>
      </c>
      <c r="I479" t="s">
        <v>20</v>
      </c>
      <c r="J479" t="s">
        <v>47</v>
      </c>
      <c r="K479" s="4">
        <v>74825</v>
      </c>
      <c r="L479" t="s">
        <v>22</v>
      </c>
      <c r="M479" s="2">
        <v>0.3</v>
      </c>
      <c r="N479" s="2">
        <v>0.76</v>
      </c>
      <c r="O479" s="2">
        <v>12789.38</v>
      </c>
      <c r="P479" s="4">
        <v>0</v>
      </c>
      <c r="Q479" s="2">
        <v>2.322708372102479</v>
      </c>
      <c r="R479" s="2">
        <f>Table1[[#This Row],[Annual Income]]/12</f>
        <v>6235.416666666667</v>
      </c>
      <c r="S479" s="2">
        <f t="shared" si="21"/>
        <v>825.16666666666663</v>
      </c>
      <c r="T479" s="2">
        <f>Table1[[#This Row],[Monthly Debt Payment]]/Table1[[#This Row],[monthy Income]]</f>
        <v>0.13233544938189107</v>
      </c>
      <c r="U479" s="4">
        <f t="shared" ca="1" si="22"/>
        <v>50</v>
      </c>
      <c r="V479" s="2">
        <f t="shared" si="23"/>
        <v>-6.5999999999985448</v>
      </c>
    </row>
    <row r="480" spans="1:22" x14ac:dyDescent="0.3">
      <c r="A480" t="s">
        <v>1001</v>
      </c>
      <c r="B480" s="1">
        <v>44701</v>
      </c>
      <c r="C480" t="s">
        <v>1002</v>
      </c>
      <c r="D480" t="s">
        <v>50</v>
      </c>
      <c r="E480" s="4">
        <v>17309</v>
      </c>
      <c r="F480" s="3">
        <v>23.2</v>
      </c>
      <c r="G480" s="4">
        <v>36</v>
      </c>
      <c r="H480" t="s">
        <v>19</v>
      </c>
      <c r="I480" t="s">
        <v>72</v>
      </c>
      <c r="J480" t="s">
        <v>47</v>
      </c>
      <c r="K480" s="4">
        <v>41349</v>
      </c>
      <c r="L480" t="s">
        <v>22</v>
      </c>
      <c r="M480" s="2">
        <v>0.18</v>
      </c>
      <c r="N480" s="2">
        <v>0.86</v>
      </c>
      <c r="O480" s="2">
        <v>21324.69</v>
      </c>
      <c r="P480" s="4">
        <v>0</v>
      </c>
      <c r="Q480" s="2">
        <v>0.81168823556168934</v>
      </c>
      <c r="R480" s="2">
        <f>Table1[[#This Row],[Annual Income]]/12</f>
        <v>3445.75</v>
      </c>
      <c r="S480" s="2">
        <f t="shared" si="21"/>
        <v>480.80555555555554</v>
      </c>
      <c r="T480" s="2">
        <f>Table1[[#This Row],[Monthly Debt Payment]]/Table1[[#This Row],[monthy Income]]</f>
        <v>0.1395358211000669</v>
      </c>
      <c r="U480" s="4">
        <f t="shared" ca="1" si="22"/>
        <v>39</v>
      </c>
      <c r="V480" s="2">
        <f t="shared" si="23"/>
        <v>-23.200000000000728</v>
      </c>
    </row>
    <row r="481" spans="1:22" x14ac:dyDescent="0.3">
      <c r="A481" t="s">
        <v>1003</v>
      </c>
      <c r="B481" s="1">
        <v>45020</v>
      </c>
      <c r="C481" t="s">
        <v>1004</v>
      </c>
      <c r="D481" t="s">
        <v>53</v>
      </c>
      <c r="E481" s="4">
        <v>34120</v>
      </c>
      <c r="F481" s="3">
        <v>14.3</v>
      </c>
      <c r="G481" s="4">
        <v>60</v>
      </c>
      <c r="H481" t="s">
        <v>19</v>
      </c>
      <c r="I481" t="s">
        <v>20</v>
      </c>
      <c r="J481" t="s">
        <v>47</v>
      </c>
      <c r="K481" s="4">
        <v>90931</v>
      </c>
      <c r="L481" t="s">
        <v>29</v>
      </c>
      <c r="M481" s="2">
        <v>0.23</v>
      </c>
      <c r="N481" s="2">
        <v>0.94</v>
      </c>
      <c r="O481" s="2">
        <v>38999.160000000003</v>
      </c>
      <c r="P481" s="4">
        <v>0</v>
      </c>
      <c r="Q481" s="2">
        <v>0.87489063867016614</v>
      </c>
      <c r="R481" s="2">
        <f>Table1[[#This Row],[Annual Income]]/12</f>
        <v>7577.583333333333</v>
      </c>
      <c r="S481" s="2">
        <f t="shared" si="21"/>
        <v>568.66666666666663</v>
      </c>
      <c r="T481" s="2">
        <f>Table1[[#This Row],[Monthly Debt Payment]]/Table1[[#This Row],[monthy Income]]</f>
        <v>7.504591393474172E-2</v>
      </c>
      <c r="U481" s="4">
        <f t="shared" ca="1" si="22"/>
        <v>29</v>
      </c>
      <c r="V481" s="2">
        <f t="shared" si="23"/>
        <v>-14.30000000000291</v>
      </c>
    </row>
    <row r="482" spans="1:22" x14ac:dyDescent="0.3">
      <c r="A482" t="s">
        <v>1005</v>
      </c>
      <c r="B482" s="1">
        <v>45125</v>
      </c>
      <c r="C482" t="s">
        <v>1006</v>
      </c>
      <c r="D482" t="s">
        <v>18</v>
      </c>
      <c r="E482" s="4">
        <v>31027</v>
      </c>
      <c r="F482" s="3">
        <v>7.8</v>
      </c>
      <c r="G482" s="4">
        <v>60</v>
      </c>
      <c r="H482" t="s">
        <v>19</v>
      </c>
      <c r="I482" t="s">
        <v>57</v>
      </c>
      <c r="J482" t="s">
        <v>21</v>
      </c>
      <c r="K482" s="4">
        <v>74254</v>
      </c>
      <c r="L482" t="s">
        <v>22</v>
      </c>
      <c r="M482" s="2">
        <v>0.42</v>
      </c>
      <c r="N482" s="2">
        <v>0.61</v>
      </c>
      <c r="O482" s="2">
        <v>33447.11</v>
      </c>
      <c r="P482" s="4">
        <v>0</v>
      </c>
      <c r="Q482" s="2">
        <v>0.92764367384805446</v>
      </c>
      <c r="R482" s="2">
        <f>Table1[[#This Row],[Annual Income]]/12</f>
        <v>6187.833333333333</v>
      </c>
      <c r="S482" s="2">
        <f t="shared" si="21"/>
        <v>517.11666666666667</v>
      </c>
      <c r="T482" s="2">
        <f>Table1[[#This Row],[Monthly Debt Payment]]/Table1[[#This Row],[monthy Income]]</f>
        <v>8.3569908691787653E-2</v>
      </c>
      <c r="U482" s="4">
        <f t="shared" ca="1" si="22"/>
        <v>25</v>
      </c>
      <c r="V482" s="2">
        <f t="shared" si="23"/>
        <v>-7.7999999999992724</v>
      </c>
    </row>
    <row r="483" spans="1:22" x14ac:dyDescent="0.3">
      <c r="A483" t="s">
        <v>1007</v>
      </c>
      <c r="B483" s="1">
        <v>45130</v>
      </c>
      <c r="C483" t="s">
        <v>1008</v>
      </c>
      <c r="D483" t="s">
        <v>18</v>
      </c>
      <c r="E483" s="4">
        <v>8005</v>
      </c>
      <c r="F483" s="3">
        <v>11.8</v>
      </c>
      <c r="G483" s="4">
        <v>60</v>
      </c>
      <c r="H483" t="s">
        <v>19</v>
      </c>
      <c r="I483" t="s">
        <v>36</v>
      </c>
      <c r="J483" t="s">
        <v>47</v>
      </c>
      <c r="K483" s="4">
        <v>68225</v>
      </c>
      <c r="L483" t="s">
        <v>33</v>
      </c>
      <c r="M483" s="2">
        <v>0.47</v>
      </c>
      <c r="N483" s="2">
        <v>0.73</v>
      </c>
      <c r="O483" s="2">
        <v>8949.59</v>
      </c>
      <c r="P483" s="4">
        <v>0</v>
      </c>
      <c r="Q483" s="2">
        <v>0.89445438282647582</v>
      </c>
      <c r="R483" s="2">
        <f>Table1[[#This Row],[Annual Income]]/12</f>
        <v>5685.416666666667</v>
      </c>
      <c r="S483" s="2">
        <f t="shared" si="21"/>
        <v>133.41666666666666</v>
      </c>
      <c r="T483" s="2">
        <f>Table1[[#This Row],[Monthly Debt Payment]]/Table1[[#This Row],[monthy Income]]</f>
        <v>2.3466471234884569E-2</v>
      </c>
      <c r="U483" s="4">
        <f t="shared" ca="1" si="22"/>
        <v>25</v>
      </c>
      <c r="V483" s="2">
        <f t="shared" si="23"/>
        <v>-11.800000000000182</v>
      </c>
    </row>
    <row r="484" spans="1:22" x14ac:dyDescent="0.3">
      <c r="A484" t="s">
        <v>1009</v>
      </c>
      <c r="B484" s="1">
        <v>44330</v>
      </c>
      <c r="C484" t="s">
        <v>1010</v>
      </c>
      <c r="D484" t="s">
        <v>56</v>
      </c>
      <c r="E484" s="4">
        <v>1956</v>
      </c>
      <c r="F484" s="3">
        <v>8.3000000000000007</v>
      </c>
      <c r="G484" s="4">
        <v>36</v>
      </c>
      <c r="H484" t="s">
        <v>26</v>
      </c>
      <c r="I484" t="s">
        <v>57</v>
      </c>
      <c r="J484" t="s">
        <v>32</v>
      </c>
      <c r="K484" s="4">
        <v>134383</v>
      </c>
      <c r="L484" t="s">
        <v>33</v>
      </c>
      <c r="M484" s="2">
        <v>0.24</v>
      </c>
      <c r="N484" s="2">
        <v>0.91</v>
      </c>
      <c r="O484" s="2">
        <v>899.87</v>
      </c>
      <c r="P484" s="4">
        <v>0</v>
      </c>
      <c r="Q484" s="2">
        <v>2.1736473046106659</v>
      </c>
      <c r="R484" s="2">
        <f>Table1[[#This Row],[Annual Income]]/12</f>
        <v>11198.583333333334</v>
      </c>
      <c r="S484" s="2">
        <f t="shared" si="21"/>
        <v>54.333333333333336</v>
      </c>
      <c r="T484" s="2">
        <f>Table1[[#This Row],[Monthly Debt Payment]]/Table1[[#This Row],[monthy Income]]</f>
        <v>4.8518041716586174E-3</v>
      </c>
      <c r="U484" s="4">
        <f t="shared" ca="1" si="22"/>
        <v>52</v>
      </c>
      <c r="V484" s="2">
        <f t="shared" si="23"/>
        <v>-8.2999999999999545</v>
      </c>
    </row>
    <row r="485" spans="1:22" x14ac:dyDescent="0.3">
      <c r="A485" t="s">
        <v>1011</v>
      </c>
      <c r="B485" s="1">
        <v>44254</v>
      </c>
      <c r="C485" t="s">
        <v>1012</v>
      </c>
      <c r="D485" t="s">
        <v>75</v>
      </c>
      <c r="E485" s="4">
        <v>35839</v>
      </c>
      <c r="F485" s="3">
        <v>8.4</v>
      </c>
      <c r="G485" s="4">
        <v>36</v>
      </c>
      <c r="H485" t="s">
        <v>26</v>
      </c>
      <c r="I485" t="s">
        <v>27</v>
      </c>
      <c r="J485" t="s">
        <v>37</v>
      </c>
      <c r="K485" s="4">
        <v>42453</v>
      </c>
      <c r="L485" t="s">
        <v>29</v>
      </c>
      <c r="M485" s="2">
        <v>0.22</v>
      </c>
      <c r="N485" s="2">
        <v>0.85</v>
      </c>
      <c r="O485" s="2">
        <v>15026.66</v>
      </c>
      <c r="P485" s="4">
        <v>0</v>
      </c>
      <c r="Q485" s="2">
        <v>2.3850276774745685</v>
      </c>
      <c r="R485" s="2">
        <f>Table1[[#This Row],[Annual Income]]/12</f>
        <v>3537.75</v>
      </c>
      <c r="S485" s="2">
        <f t="shared" si="21"/>
        <v>995.52777777777783</v>
      </c>
      <c r="T485" s="2">
        <f>Table1[[#This Row],[Monthly Debt Payment]]/Table1[[#This Row],[monthy Income]]</f>
        <v>0.28140139291294686</v>
      </c>
      <c r="U485" s="4">
        <f t="shared" ca="1" si="22"/>
        <v>54</v>
      </c>
      <c r="V485" s="2">
        <f t="shared" si="23"/>
        <v>-8.4000000000014552</v>
      </c>
    </row>
    <row r="486" spans="1:22" x14ac:dyDescent="0.3">
      <c r="A486" t="s">
        <v>1013</v>
      </c>
      <c r="B486" s="1">
        <v>44881</v>
      </c>
      <c r="C486" t="s">
        <v>1014</v>
      </c>
      <c r="D486" t="s">
        <v>25</v>
      </c>
      <c r="E486" s="4">
        <v>9595</v>
      </c>
      <c r="F486" s="3">
        <v>24</v>
      </c>
      <c r="G486" s="4">
        <v>60</v>
      </c>
      <c r="H486" t="s">
        <v>19</v>
      </c>
      <c r="I486" t="s">
        <v>20</v>
      </c>
      <c r="J486" t="s">
        <v>47</v>
      </c>
      <c r="K486" s="4">
        <v>48814</v>
      </c>
      <c r="L486" t="s">
        <v>33</v>
      </c>
      <c r="M486" s="2">
        <v>0.18</v>
      </c>
      <c r="N486" s="2">
        <v>0.72</v>
      </c>
      <c r="O486" s="2">
        <v>11897.8</v>
      </c>
      <c r="P486" s="4">
        <v>0</v>
      </c>
      <c r="Q486" s="2">
        <v>0.80645161290322587</v>
      </c>
      <c r="R486" s="2">
        <f>Table1[[#This Row],[Annual Income]]/12</f>
        <v>4067.8333333333335</v>
      </c>
      <c r="S486" s="2">
        <f t="shared" si="21"/>
        <v>159.91666666666666</v>
      </c>
      <c r="T486" s="2">
        <f>Table1[[#This Row],[Monthly Debt Payment]]/Table1[[#This Row],[monthy Income]]</f>
        <v>3.9312492317777684E-2</v>
      </c>
      <c r="U486" s="4">
        <f t="shared" ca="1" si="22"/>
        <v>33</v>
      </c>
      <c r="V486" s="2">
        <f t="shared" si="23"/>
        <v>-24</v>
      </c>
    </row>
    <row r="487" spans="1:22" x14ac:dyDescent="0.3">
      <c r="A487" t="s">
        <v>1015</v>
      </c>
      <c r="B487" s="1">
        <v>44868</v>
      </c>
      <c r="C487" t="s">
        <v>1016</v>
      </c>
      <c r="D487" t="s">
        <v>46</v>
      </c>
      <c r="E487" s="4">
        <v>13803</v>
      </c>
      <c r="F487" s="3">
        <v>13.9</v>
      </c>
      <c r="G487" s="4">
        <v>36</v>
      </c>
      <c r="H487" t="s">
        <v>2045</v>
      </c>
      <c r="I487" t="s">
        <v>20</v>
      </c>
      <c r="J487" t="s">
        <v>47</v>
      </c>
      <c r="K487" s="4">
        <v>48263</v>
      </c>
      <c r="L487" t="s">
        <v>29</v>
      </c>
      <c r="M487" s="2">
        <v>0.37</v>
      </c>
      <c r="N487" s="2">
        <v>0.93</v>
      </c>
      <c r="O487" s="2">
        <v>0</v>
      </c>
      <c r="P487" s="4">
        <v>0</v>
      </c>
      <c r="Q487" s="2">
        <v>0</v>
      </c>
      <c r="R487" s="2">
        <f>Table1[[#This Row],[Annual Income]]/12</f>
        <v>4021.9166666666665</v>
      </c>
      <c r="S487" s="2">
        <f t="shared" si="21"/>
        <v>383.41666666666669</v>
      </c>
      <c r="T487" s="2">
        <f>Table1[[#This Row],[Monthly Debt Payment]]/Table1[[#This Row],[monthy Income]]</f>
        <v>9.5331827694092791E-2</v>
      </c>
      <c r="U487" s="4">
        <f t="shared" ca="1" si="22"/>
        <v>34</v>
      </c>
      <c r="V487" s="2">
        <f t="shared" si="23"/>
        <v>-13.899999999999636</v>
      </c>
    </row>
    <row r="488" spans="1:22" x14ac:dyDescent="0.3">
      <c r="A488" t="s">
        <v>1017</v>
      </c>
      <c r="B488" s="1">
        <v>44369</v>
      </c>
      <c r="C488" t="s">
        <v>1018</v>
      </c>
      <c r="D488" t="s">
        <v>40</v>
      </c>
      <c r="E488" s="4">
        <v>26963</v>
      </c>
      <c r="F488" s="3">
        <v>20.8</v>
      </c>
      <c r="G488" s="4">
        <v>36</v>
      </c>
      <c r="H488" t="s">
        <v>19</v>
      </c>
      <c r="I488" t="s">
        <v>83</v>
      </c>
      <c r="J488" t="s">
        <v>47</v>
      </c>
      <c r="K488" s="4">
        <v>107694</v>
      </c>
      <c r="L488" t="s">
        <v>33</v>
      </c>
      <c r="M488" s="2">
        <v>0.23</v>
      </c>
      <c r="N488" s="2">
        <v>0.53</v>
      </c>
      <c r="O488" s="2">
        <v>32571.3</v>
      </c>
      <c r="P488" s="4">
        <v>0</v>
      </c>
      <c r="Q488" s="2">
        <v>0.82781467119826357</v>
      </c>
      <c r="R488" s="2">
        <f>Table1[[#This Row],[Annual Income]]/12</f>
        <v>8974.5</v>
      </c>
      <c r="S488" s="2">
        <f t="shared" si="21"/>
        <v>748.97222222222217</v>
      </c>
      <c r="T488" s="2">
        <f>Table1[[#This Row],[Monthly Debt Payment]]/Table1[[#This Row],[monthy Income]]</f>
        <v>8.3455593316866916E-2</v>
      </c>
      <c r="U488" s="4">
        <f t="shared" ca="1" si="22"/>
        <v>50</v>
      </c>
      <c r="V488" s="2">
        <f t="shared" si="23"/>
        <v>-20.799999999999272</v>
      </c>
    </row>
    <row r="489" spans="1:22" x14ac:dyDescent="0.3">
      <c r="A489" t="s">
        <v>1019</v>
      </c>
      <c r="B489" s="1">
        <v>45011</v>
      </c>
      <c r="C489" t="s">
        <v>1020</v>
      </c>
      <c r="D489" t="s">
        <v>71</v>
      </c>
      <c r="E489" s="4">
        <v>37221</v>
      </c>
      <c r="F489" s="3">
        <v>17.8</v>
      </c>
      <c r="G489" s="4">
        <v>60</v>
      </c>
      <c r="H489" t="s">
        <v>314</v>
      </c>
      <c r="I489" t="s">
        <v>27</v>
      </c>
      <c r="J489" t="s">
        <v>32</v>
      </c>
      <c r="K489" s="4">
        <v>45735</v>
      </c>
      <c r="L489" t="s">
        <v>29</v>
      </c>
      <c r="M489" s="2">
        <v>0.5</v>
      </c>
      <c r="N489" s="2">
        <v>0.92</v>
      </c>
      <c r="O489" s="2">
        <v>0</v>
      </c>
      <c r="P489" s="4">
        <v>0</v>
      </c>
      <c r="Q489" s="2">
        <v>0</v>
      </c>
      <c r="R489" s="2">
        <f>Table1[[#This Row],[Annual Income]]/12</f>
        <v>3811.25</v>
      </c>
      <c r="S489" s="2">
        <f t="shared" si="21"/>
        <v>620.35</v>
      </c>
      <c r="T489" s="2">
        <f>Table1[[#This Row],[Monthly Debt Payment]]/Table1[[#This Row],[monthy Income]]</f>
        <v>0.16276812069530994</v>
      </c>
      <c r="U489" s="4">
        <f t="shared" ca="1" si="22"/>
        <v>29</v>
      </c>
      <c r="V489" s="2">
        <f t="shared" si="23"/>
        <v>-17.80000000000291</v>
      </c>
    </row>
    <row r="490" spans="1:22" x14ac:dyDescent="0.3">
      <c r="A490" t="s">
        <v>1021</v>
      </c>
      <c r="B490" s="1">
        <v>44276</v>
      </c>
      <c r="C490" t="s">
        <v>1022</v>
      </c>
      <c r="D490" t="s">
        <v>46</v>
      </c>
      <c r="E490" s="4">
        <v>34723</v>
      </c>
      <c r="F490" s="3">
        <v>18.5</v>
      </c>
      <c r="G490" s="4">
        <v>60</v>
      </c>
      <c r="H490" t="s">
        <v>314</v>
      </c>
      <c r="I490" t="s">
        <v>57</v>
      </c>
      <c r="J490" t="s">
        <v>47</v>
      </c>
      <c r="K490" s="4">
        <v>45830</v>
      </c>
      <c r="L490" t="s">
        <v>33</v>
      </c>
      <c r="M490" s="2">
        <v>0.23</v>
      </c>
      <c r="N490" s="2">
        <v>0.52</v>
      </c>
      <c r="O490" s="2">
        <v>0</v>
      </c>
      <c r="P490" s="4">
        <v>0</v>
      </c>
      <c r="Q490" s="2">
        <v>0</v>
      </c>
      <c r="R490" s="2">
        <f>Table1[[#This Row],[Annual Income]]/12</f>
        <v>3819.1666666666665</v>
      </c>
      <c r="S490" s="2">
        <f t="shared" si="21"/>
        <v>578.7166666666667</v>
      </c>
      <c r="T490" s="2">
        <f>Table1[[#This Row],[Monthly Debt Payment]]/Table1[[#This Row],[monthy Income]]</f>
        <v>0.15152956578660268</v>
      </c>
      <c r="U490" s="4">
        <f t="shared" ca="1" si="22"/>
        <v>53</v>
      </c>
      <c r="V490" s="2">
        <f t="shared" si="23"/>
        <v>-18.5</v>
      </c>
    </row>
    <row r="491" spans="1:22" x14ac:dyDescent="0.3">
      <c r="A491" t="s">
        <v>1023</v>
      </c>
      <c r="B491" s="1">
        <v>45082</v>
      </c>
      <c r="C491" t="s">
        <v>1024</v>
      </c>
      <c r="D491" t="s">
        <v>75</v>
      </c>
      <c r="E491" s="4">
        <v>16282</v>
      </c>
      <c r="F491" s="3">
        <v>7.6</v>
      </c>
      <c r="G491" s="4">
        <v>36</v>
      </c>
      <c r="H491" t="s">
        <v>19</v>
      </c>
      <c r="I491" t="s">
        <v>36</v>
      </c>
      <c r="J491" t="s">
        <v>47</v>
      </c>
      <c r="K491" s="4">
        <v>77893</v>
      </c>
      <c r="L491" t="s">
        <v>33</v>
      </c>
      <c r="M491" s="2">
        <v>0.26</v>
      </c>
      <c r="N491" s="2">
        <v>0.75</v>
      </c>
      <c r="O491" s="2">
        <v>17519.43</v>
      </c>
      <c r="P491" s="4">
        <v>0</v>
      </c>
      <c r="Q491" s="2">
        <v>0.92936813583546951</v>
      </c>
      <c r="R491" s="2">
        <f>Table1[[#This Row],[Annual Income]]/12</f>
        <v>6491.083333333333</v>
      </c>
      <c r="S491" s="2">
        <f t="shared" si="21"/>
        <v>452.27777777777777</v>
      </c>
      <c r="T491" s="2">
        <f>Table1[[#This Row],[Monthly Debt Payment]]/Table1[[#This Row],[monthy Income]]</f>
        <v>6.9676778829077496E-2</v>
      </c>
      <c r="U491" s="4">
        <f t="shared" ca="1" si="22"/>
        <v>27</v>
      </c>
      <c r="V491" s="2">
        <f t="shared" si="23"/>
        <v>-7.6000000000003638</v>
      </c>
    </row>
    <row r="492" spans="1:22" x14ac:dyDescent="0.3">
      <c r="A492" t="s">
        <v>1025</v>
      </c>
      <c r="B492" s="1">
        <v>44399</v>
      </c>
      <c r="C492" t="s">
        <v>1026</v>
      </c>
      <c r="D492" t="s">
        <v>75</v>
      </c>
      <c r="E492" s="4">
        <v>5703</v>
      </c>
      <c r="F492" s="3">
        <v>9.6999999999999993</v>
      </c>
      <c r="G492" s="4">
        <v>36</v>
      </c>
      <c r="H492" t="s">
        <v>19</v>
      </c>
      <c r="I492" t="s">
        <v>36</v>
      </c>
      <c r="J492" t="s">
        <v>37</v>
      </c>
      <c r="K492" s="4">
        <v>74673</v>
      </c>
      <c r="L492" t="s">
        <v>22</v>
      </c>
      <c r="M492" s="2">
        <v>0.34</v>
      </c>
      <c r="N492" s="2">
        <v>0.9</v>
      </c>
      <c r="O492" s="2">
        <v>6256.19</v>
      </c>
      <c r="P492" s="4">
        <v>0</v>
      </c>
      <c r="Q492" s="2">
        <v>0.91157717396690319</v>
      </c>
      <c r="R492" s="2">
        <f>Table1[[#This Row],[Annual Income]]/12</f>
        <v>6222.75</v>
      </c>
      <c r="S492" s="2">
        <f t="shared" si="21"/>
        <v>158.41666666666666</v>
      </c>
      <c r="T492" s="2">
        <f>Table1[[#This Row],[Monthly Debt Payment]]/Table1[[#This Row],[monthy Income]]</f>
        <v>2.545766207330628E-2</v>
      </c>
      <c r="U492" s="4">
        <f t="shared" ca="1" si="22"/>
        <v>49</v>
      </c>
      <c r="V492" s="2">
        <f t="shared" si="23"/>
        <v>-9.6999999999998181</v>
      </c>
    </row>
    <row r="493" spans="1:22" x14ac:dyDescent="0.3">
      <c r="A493" t="s">
        <v>1027</v>
      </c>
      <c r="B493" s="1">
        <v>44960</v>
      </c>
      <c r="C493" t="s">
        <v>1028</v>
      </c>
      <c r="D493" t="s">
        <v>53</v>
      </c>
      <c r="E493" s="4">
        <v>7563</v>
      </c>
      <c r="F493" s="3">
        <v>20.7</v>
      </c>
      <c r="G493" s="4">
        <v>60</v>
      </c>
      <c r="H493" t="s">
        <v>19</v>
      </c>
      <c r="I493" t="s">
        <v>41</v>
      </c>
      <c r="J493" t="s">
        <v>32</v>
      </c>
      <c r="K493" s="4">
        <v>119462</v>
      </c>
      <c r="L493" t="s">
        <v>22</v>
      </c>
      <c r="M493" s="2">
        <v>0.42</v>
      </c>
      <c r="N493" s="2">
        <v>0.62</v>
      </c>
      <c r="O493" s="2">
        <v>9128.5400000000009</v>
      </c>
      <c r="P493" s="4">
        <v>0</v>
      </c>
      <c r="Q493" s="2">
        <v>0.82850050500956329</v>
      </c>
      <c r="R493" s="2">
        <f>Table1[[#This Row],[Annual Income]]/12</f>
        <v>9955.1666666666661</v>
      </c>
      <c r="S493" s="2">
        <f t="shared" si="21"/>
        <v>126.05</v>
      </c>
      <c r="T493" s="2">
        <f>Table1[[#This Row],[Monthly Debt Payment]]/Table1[[#This Row],[monthy Income]]</f>
        <v>1.2661766921698951E-2</v>
      </c>
      <c r="U493" s="4">
        <f t="shared" ca="1" si="22"/>
        <v>31</v>
      </c>
      <c r="V493" s="2">
        <f t="shared" si="23"/>
        <v>-20.699999999999818</v>
      </c>
    </row>
    <row r="494" spans="1:22" x14ac:dyDescent="0.3">
      <c r="A494" t="s">
        <v>1029</v>
      </c>
      <c r="B494" s="1">
        <v>44243</v>
      </c>
      <c r="C494" t="s">
        <v>1030</v>
      </c>
      <c r="D494" t="s">
        <v>53</v>
      </c>
      <c r="E494" s="4">
        <v>26849</v>
      </c>
      <c r="F494" s="3">
        <v>24.4</v>
      </c>
      <c r="G494" s="4">
        <v>36</v>
      </c>
      <c r="H494" t="s">
        <v>26</v>
      </c>
      <c r="I494" t="s">
        <v>57</v>
      </c>
      <c r="J494" t="s">
        <v>32</v>
      </c>
      <c r="K494" s="4">
        <v>75066</v>
      </c>
      <c r="L494" t="s">
        <v>22</v>
      </c>
      <c r="M494" s="2">
        <v>0.28999999999999998</v>
      </c>
      <c r="N494" s="2">
        <v>0.71</v>
      </c>
      <c r="O494" s="2">
        <v>2888.35</v>
      </c>
      <c r="P494" s="4">
        <v>0</v>
      </c>
      <c r="Q494" s="2">
        <v>9.2956186057783867</v>
      </c>
      <c r="R494" s="2">
        <f>Table1[[#This Row],[Annual Income]]/12</f>
        <v>6255.5</v>
      </c>
      <c r="S494" s="2">
        <f t="shared" si="21"/>
        <v>745.80555555555554</v>
      </c>
      <c r="T494" s="2">
        <f>Table1[[#This Row],[Monthly Debt Payment]]/Table1[[#This Row],[monthy Income]]</f>
        <v>0.11922397179371041</v>
      </c>
      <c r="U494" s="4">
        <f t="shared" ca="1" si="22"/>
        <v>54</v>
      </c>
      <c r="V494" s="2">
        <f t="shared" si="23"/>
        <v>-24.400000000001455</v>
      </c>
    </row>
    <row r="495" spans="1:22" x14ac:dyDescent="0.3">
      <c r="A495" t="s">
        <v>1031</v>
      </c>
      <c r="B495" s="1">
        <v>44852</v>
      </c>
      <c r="C495" t="s">
        <v>1032</v>
      </c>
      <c r="D495" t="s">
        <v>46</v>
      </c>
      <c r="E495" s="4">
        <v>32860</v>
      </c>
      <c r="F495" s="3">
        <v>10.3</v>
      </c>
      <c r="G495" s="4">
        <v>36</v>
      </c>
      <c r="H495" t="s">
        <v>19</v>
      </c>
      <c r="I495" t="s">
        <v>20</v>
      </c>
      <c r="J495" t="s">
        <v>47</v>
      </c>
      <c r="K495" s="4">
        <v>130315</v>
      </c>
      <c r="L495" t="s">
        <v>22</v>
      </c>
      <c r="M495" s="2">
        <v>0.27</v>
      </c>
      <c r="N495" s="2">
        <v>0.65</v>
      </c>
      <c r="O495" s="2">
        <v>36244.58</v>
      </c>
      <c r="P495" s="4">
        <v>0</v>
      </c>
      <c r="Q495" s="2">
        <v>0.90661831368993651</v>
      </c>
      <c r="R495" s="2">
        <f>Table1[[#This Row],[Annual Income]]/12</f>
        <v>10859.583333333334</v>
      </c>
      <c r="S495" s="2">
        <f t="shared" si="21"/>
        <v>912.77777777777783</v>
      </c>
      <c r="T495" s="2">
        <f>Table1[[#This Row],[Monthly Debt Payment]]/Table1[[#This Row],[monthy Income]]</f>
        <v>8.4052743992121648E-2</v>
      </c>
      <c r="U495" s="4">
        <f t="shared" ca="1" si="22"/>
        <v>34</v>
      </c>
      <c r="V495" s="2">
        <f t="shared" si="23"/>
        <v>-10.30000000000291</v>
      </c>
    </row>
    <row r="496" spans="1:22" x14ac:dyDescent="0.3">
      <c r="A496" t="s">
        <v>1033</v>
      </c>
      <c r="B496" s="1">
        <v>44667</v>
      </c>
      <c r="C496" t="s">
        <v>1034</v>
      </c>
      <c r="D496" t="s">
        <v>25</v>
      </c>
      <c r="E496" s="4">
        <v>32585</v>
      </c>
      <c r="F496" s="3">
        <v>10.4</v>
      </c>
      <c r="G496" s="4">
        <v>60</v>
      </c>
      <c r="H496" t="s">
        <v>2045</v>
      </c>
      <c r="I496" t="s">
        <v>72</v>
      </c>
      <c r="J496" t="s">
        <v>32</v>
      </c>
      <c r="K496" s="4">
        <v>33373</v>
      </c>
      <c r="L496" t="s">
        <v>22</v>
      </c>
      <c r="M496" s="2">
        <v>0.5</v>
      </c>
      <c r="N496" s="2">
        <v>0.93</v>
      </c>
      <c r="O496" s="2">
        <v>0</v>
      </c>
      <c r="P496" s="4">
        <v>0</v>
      </c>
      <c r="Q496" s="2">
        <v>0</v>
      </c>
      <c r="R496" s="2">
        <f>Table1[[#This Row],[Annual Income]]/12</f>
        <v>2781.0833333333335</v>
      </c>
      <c r="S496" s="2">
        <f t="shared" si="21"/>
        <v>543.08333333333337</v>
      </c>
      <c r="T496" s="2">
        <f>Table1[[#This Row],[Monthly Debt Payment]]/Table1[[#This Row],[monthy Income]]</f>
        <v>0.19527761963263718</v>
      </c>
      <c r="U496" s="4">
        <f t="shared" ca="1" si="22"/>
        <v>40</v>
      </c>
      <c r="V496" s="2">
        <f t="shared" si="23"/>
        <v>-10.400000000001455</v>
      </c>
    </row>
    <row r="497" spans="1:22" x14ac:dyDescent="0.3">
      <c r="A497" t="s">
        <v>1035</v>
      </c>
      <c r="B497" s="1">
        <v>45167</v>
      </c>
      <c r="C497" t="s">
        <v>1036</v>
      </c>
      <c r="D497" t="s">
        <v>56</v>
      </c>
      <c r="E497" s="4">
        <v>23015</v>
      </c>
      <c r="F497" s="3">
        <v>14.5</v>
      </c>
      <c r="G497" s="4">
        <v>60</v>
      </c>
      <c r="H497" t="s">
        <v>26</v>
      </c>
      <c r="I497" t="s">
        <v>27</v>
      </c>
      <c r="J497" t="s">
        <v>28</v>
      </c>
      <c r="K497" s="4">
        <v>40335</v>
      </c>
      <c r="L497" t="s">
        <v>22</v>
      </c>
      <c r="M497" s="2">
        <v>0.1</v>
      </c>
      <c r="N497" s="2">
        <v>0.87</v>
      </c>
      <c r="O497" s="2">
        <v>11485.91</v>
      </c>
      <c r="P497" s="4">
        <v>0</v>
      </c>
      <c r="Q497" s="2">
        <v>2.0037593886770835</v>
      </c>
      <c r="R497" s="2">
        <f>Table1[[#This Row],[Annual Income]]/12</f>
        <v>3361.25</v>
      </c>
      <c r="S497" s="2">
        <f t="shared" si="21"/>
        <v>383.58333333333331</v>
      </c>
      <c r="T497" s="2">
        <f>Table1[[#This Row],[Monthly Debt Payment]]/Table1[[#This Row],[monthy Income]]</f>
        <v>0.11411925127060865</v>
      </c>
      <c r="U497" s="4">
        <f t="shared" ca="1" si="22"/>
        <v>24</v>
      </c>
      <c r="V497" s="2">
        <f t="shared" si="23"/>
        <v>-14.5</v>
      </c>
    </row>
    <row r="498" spans="1:22" x14ac:dyDescent="0.3">
      <c r="A498" t="s">
        <v>1037</v>
      </c>
      <c r="B498" s="1">
        <v>45232</v>
      </c>
      <c r="C498" t="s">
        <v>1038</v>
      </c>
      <c r="D498" t="s">
        <v>53</v>
      </c>
      <c r="E498" s="4">
        <v>13003</v>
      </c>
      <c r="F498" s="3">
        <v>24.7</v>
      </c>
      <c r="G498" s="4">
        <v>36</v>
      </c>
      <c r="H498" t="s">
        <v>19</v>
      </c>
      <c r="I498" t="s">
        <v>20</v>
      </c>
      <c r="J498" t="s">
        <v>32</v>
      </c>
      <c r="K498" s="4">
        <v>53741</v>
      </c>
      <c r="L498" t="s">
        <v>29</v>
      </c>
      <c r="M498" s="2">
        <v>0.46</v>
      </c>
      <c r="N498" s="2">
        <v>0.82</v>
      </c>
      <c r="O498" s="2">
        <v>16214.74</v>
      </c>
      <c r="P498" s="4">
        <v>0</v>
      </c>
      <c r="Q498" s="2">
        <v>0.80192466854232636</v>
      </c>
      <c r="R498" s="2">
        <f>Table1[[#This Row],[Annual Income]]/12</f>
        <v>4478.416666666667</v>
      </c>
      <c r="S498" s="2">
        <f t="shared" si="21"/>
        <v>361.19444444444446</v>
      </c>
      <c r="T498" s="2">
        <f>Table1[[#This Row],[Monthly Debt Payment]]/Table1[[#This Row],[monthy Income]]</f>
        <v>8.0652264255100081E-2</v>
      </c>
      <c r="U498" s="4">
        <f t="shared" ca="1" si="22"/>
        <v>22</v>
      </c>
      <c r="V498" s="2">
        <f t="shared" si="23"/>
        <v>-24.700000000000728</v>
      </c>
    </row>
    <row r="499" spans="1:22" x14ac:dyDescent="0.3">
      <c r="A499" t="s">
        <v>1039</v>
      </c>
      <c r="B499" s="1">
        <v>44932</v>
      </c>
      <c r="C499" t="s">
        <v>1040</v>
      </c>
      <c r="D499" t="s">
        <v>71</v>
      </c>
      <c r="E499" s="4">
        <v>27958</v>
      </c>
      <c r="F499" s="3">
        <v>10.4</v>
      </c>
      <c r="G499" s="4">
        <v>36</v>
      </c>
      <c r="H499" t="s">
        <v>19</v>
      </c>
      <c r="I499" t="s">
        <v>83</v>
      </c>
      <c r="J499" t="s">
        <v>32</v>
      </c>
      <c r="K499" s="4">
        <v>40692</v>
      </c>
      <c r="L499" t="s">
        <v>29</v>
      </c>
      <c r="M499" s="2">
        <v>0.16</v>
      </c>
      <c r="N499" s="2">
        <v>0.76</v>
      </c>
      <c r="O499" s="2">
        <v>30865.63</v>
      </c>
      <c r="P499" s="4">
        <v>0</v>
      </c>
      <c r="Q499" s="2">
        <v>0.90579716014220346</v>
      </c>
      <c r="R499" s="2">
        <f>Table1[[#This Row],[Annual Income]]/12</f>
        <v>3391</v>
      </c>
      <c r="S499" s="2">
        <f t="shared" si="21"/>
        <v>776.61111111111109</v>
      </c>
      <c r="T499" s="2">
        <f>Table1[[#This Row],[Monthly Debt Payment]]/Table1[[#This Row],[monthy Income]]</f>
        <v>0.22902126544120055</v>
      </c>
      <c r="U499" s="4">
        <f t="shared" ca="1" si="22"/>
        <v>32</v>
      </c>
      <c r="V499" s="2">
        <f t="shared" si="23"/>
        <v>-10.400000000001455</v>
      </c>
    </row>
    <row r="500" spans="1:22" x14ac:dyDescent="0.3">
      <c r="A500" t="s">
        <v>1041</v>
      </c>
      <c r="B500" s="1">
        <v>44980</v>
      </c>
      <c r="C500" t="s">
        <v>1042</v>
      </c>
      <c r="D500" t="s">
        <v>71</v>
      </c>
      <c r="E500" s="4">
        <v>27017</v>
      </c>
      <c r="F500" s="3">
        <v>13.1</v>
      </c>
      <c r="G500" s="4">
        <v>36</v>
      </c>
      <c r="H500" t="s">
        <v>26</v>
      </c>
      <c r="I500" t="s">
        <v>20</v>
      </c>
      <c r="J500" t="s">
        <v>32</v>
      </c>
      <c r="K500" s="4">
        <v>77295</v>
      </c>
      <c r="L500" t="s">
        <v>22</v>
      </c>
      <c r="M500" s="2">
        <v>0.41</v>
      </c>
      <c r="N500" s="2">
        <v>0.87</v>
      </c>
      <c r="O500" s="2">
        <v>4494.63</v>
      </c>
      <c r="P500" s="4">
        <v>0</v>
      </c>
      <c r="Q500" s="2">
        <v>6.0109508457870833</v>
      </c>
      <c r="R500" s="2">
        <f>Table1[[#This Row],[Annual Income]]/12</f>
        <v>6441.25</v>
      </c>
      <c r="S500" s="2">
        <f t="shared" si="21"/>
        <v>750.47222222222217</v>
      </c>
      <c r="T500" s="2">
        <f>Table1[[#This Row],[Monthly Debt Payment]]/Table1[[#This Row],[monthy Income]]</f>
        <v>0.11651033917674708</v>
      </c>
      <c r="U500" s="4">
        <f t="shared" ca="1" si="22"/>
        <v>30</v>
      </c>
      <c r="V500" s="2">
        <f t="shared" si="23"/>
        <v>-13.099999999998545</v>
      </c>
    </row>
    <row r="501" spans="1:22" x14ac:dyDescent="0.3">
      <c r="A501" t="s">
        <v>1043</v>
      </c>
      <c r="B501" s="1">
        <v>45164</v>
      </c>
      <c r="C501" t="s">
        <v>1044</v>
      </c>
      <c r="D501" t="s">
        <v>56</v>
      </c>
      <c r="E501" s="4">
        <v>12171</v>
      </c>
      <c r="F501" s="3">
        <v>22.8</v>
      </c>
      <c r="G501" s="4">
        <v>60</v>
      </c>
      <c r="H501" t="s">
        <v>19</v>
      </c>
      <c r="I501" t="s">
        <v>72</v>
      </c>
      <c r="J501" t="s">
        <v>21</v>
      </c>
      <c r="K501" s="4">
        <v>75541</v>
      </c>
      <c r="L501" t="s">
        <v>29</v>
      </c>
      <c r="M501" s="2">
        <v>0.35</v>
      </c>
      <c r="N501" s="2">
        <v>0.68</v>
      </c>
      <c r="O501" s="2">
        <v>14945.99</v>
      </c>
      <c r="P501" s="4">
        <v>0</v>
      </c>
      <c r="Q501" s="2">
        <v>0.81433213858700559</v>
      </c>
      <c r="R501" s="2">
        <f>Table1[[#This Row],[Annual Income]]/12</f>
        <v>6295.083333333333</v>
      </c>
      <c r="S501" s="2">
        <f t="shared" si="21"/>
        <v>202.85</v>
      </c>
      <c r="T501" s="2">
        <f>Table1[[#This Row],[Monthly Debt Payment]]/Table1[[#This Row],[monthy Income]]</f>
        <v>3.2223560715373106E-2</v>
      </c>
      <c r="U501" s="4">
        <f t="shared" ca="1" si="22"/>
        <v>24</v>
      </c>
      <c r="V501" s="2">
        <f t="shared" si="23"/>
        <v>-22.799999999999272</v>
      </c>
    </row>
    <row r="502" spans="1:22" x14ac:dyDescent="0.3">
      <c r="A502" t="s">
        <v>1045</v>
      </c>
      <c r="B502" s="1">
        <v>44554</v>
      </c>
      <c r="C502" t="s">
        <v>1046</v>
      </c>
      <c r="D502" t="s">
        <v>64</v>
      </c>
      <c r="E502" s="4">
        <v>13201</v>
      </c>
      <c r="F502" s="3">
        <v>5.0999999999999996</v>
      </c>
      <c r="G502" s="4">
        <v>36</v>
      </c>
      <c r="H502" t="s">
        <v>26</v>
      </c>
      <c r="I502" t="s">
        <v>57</v>
      </c>
      <c r="J502" t="s">
        <v>21</v>
      </c>
      <c r="K502" s="4">
        <v>64057</v>
      </c>
      <c r="L502" t="s">
        <v>22</v>
      </c>
      <c r="M502" s="2">
        <v>0.24</v>
      </c>
      <c r="N502" s="2">
        <v>0.7</v>
      </c>
      <c r="O502" s="2">
        <v>4962.1499999999996</v>
      </c>
      <c r="P502" s="4">
        <v>0</v>
      </c>
      <c r="Q502" s="2">
        <v>2.660338764446863</v>
      </c>
      <c r="R502" s="2">
        <f>Table1[[#This Row],[Annual Income]]/12</f>
        <v>5338.083333333333</v>
      </c>
      <c r="S502" s="2">
        <f t="shared" si="21"/>
        <v>366.69444444444446</v>
      </c>
      <c r="T502" s="2">
        <f>Table1[[#This Row],[Monthly Debt Payment]]/Table1[[#This Row],[monthy Income]]</f>
        <v>6.8694027714899755E-2</v>
      </c>
      <c r="U502" s="4">
        <f t="shared" ca="1" si="22"/>
        <v>44</v>
      </c>
      <c r="V502" s="2">
        <f t="shared" si="23"/>
        <v>-5.1000000000003638</v>
      </c>
    </row>
    <row r="503" spans="1:22" x14ac:dyDescent="0.3">
      <c r="A503" t="s">
        <v>1047</v>
      </c>
      <c r="B503" s="1">
        <v>45168</v>
      </c>
      <c r="C503" t="s">
        <v>1048</v>
      </c>
      <c r="D503" t="s">
        <v>64</v>
      </c>
      <c r="E503" s="4">
        <v>30426</v>
      </c>
      <c r="F503" s="3">
        <v>5.8</v>
      </c>
      <c r="G503" s="4">
        <v>36</v>
      </c>
      <c r="H503" t="s">
        <v>19</v>
      </c>
      <c r="I503" t="s">
        <v>27</v>
      </c>
      <c r="J503" t="s">
        <v>21</v>
      </c>
      <c r="K503" s="4">
        <v>96983</v>
      </c>
      <c r="L503" t="s">
        <v>29</v>
      </c>
      <c r="M503" s="2">
        <v>0.45</v>
      </c>
      <c r="N503" s="2">
        <v>0.83</v>
      </c>
      <c r="O503" s="2">
        <v>32190.71</v>
      </c>
      <c r="P503" s="4">
        <v>0</v>
      </c>
      <c r="Q503" s="2">
        <v>0.94517952539723415</v>
      </c>
      <c r="R503" s="2">
        <f>Table1[[#This Row],[Annual Income]]/12</f>
        <v>8081.916666666667</v>
      </c>
      <c r="S503" s="2">
        <f t="shared" si="21"/>
        <v>845.16666666666663</v>
      </c>
      <c r="T503" s="2">
        <f>Table1[[#This Row],[Monthly Debt Payment]]/Table1[[#This Row],[monthy Income]]</f>
        <v>0.10457502861326211</v>
      </c>
      <c r="U503" s="4">
        <f t="shared" ca="1" si="22"/>
        <v>24</v>
      </c>
      <c r="V503" s="2">
        <f t="shared" si="23"/>
        <v>-5.7999999999992724</v>
      </c>
    </row>
    <row r="504" spans="1:22" x14ac:dyDescent="0.3">
      <c r="A504" t="s">
        <v>1049</v>
      </c>
      <c r="B504" s="1">
        <v>44864</v>
      </c>
      <c r="C504" t="s">
        <v>1050</v>
      </c>
      <c r="D504" t="s">
        <v>75</v>
      </c>
      <c r="E504" s="4">
        <v>18778</v>
      </c>
      <c r="F504" s="3">
        <v>17.100000000000001</v>
      </c>
      <c r="G504" s="4">
        <v>60</v>
      </c>
      <c r="H504" t="s">
        <v>19</v>
      </c>
      <c r="I504" t="s">
        <v>57</v>
      </c>
      <c r="J504" t="s">
        <v>32</v>
      </c>
      <c r="K504" s="4">
        <v>49583</v>
      </c>
      <c r="L504" t="s">
        <v>33</v>
      </c>
      <c r="M504" s="2">
        <v>0.11</v>
      </c>
      <c r="N504" s="2">
        <v>0.66</v>
      </c>
      <c r="O504" s="2">
        <v>21989.040000000001</v>
      </c>
      <c r="P504" s="4">
        <v>0</v>
      </c>
      <c r="Q504" s="2">
        <v>0.85397088731477133</v>
      </c>
      <c r="R504" s="2">
        <f>Table1[[#This Row],[Annual Income]]/12</f>
        <v>4131.916666666667</v>
      </c>
      <c r="S504" s="2">
        <f t="shared" si="21"/>
        <v>312.96666666666664</v>
      </c>
      <c r="T504" s="2">
        <f>Table1[[#This Row],[Monthly Debt Payment]]/Table1[[#This Row],[monthy Income]]</f>
        <v>7.5743702478672112E-2</v>
      </c>
      <c r="U504" s="4">
        <f t="shared" ca="1" si="22"/>
        <v>34</v>
      </c>
      <c r="V504" s="2">
        <f t="shared" si="23"/>
        <v>-17.099999999998545</v>
      </c>
    </row>
    <row r="505" spans="1:22" x14ac:dyDescent="0.3">
      <c r="A505" t="s">
        <v>1051</v>
      </c>
      <c r="B505" s="1">
        <v>44569</v>
      </c>
      <c r="C505" t="s">
        <v>1052</v>
      </c>
      <c r="D505" t="s">
        <v>53</v>
      </c>
      <c r="E505" s="4">
        <v>22116</v>
      </c>
      <c r="F505" s="3">
        <v>23.1</v>
      </c>
      <c r="G505" s="4">
        <v>60</v>
      </c>
      <c r="H505" t="s">
        <v>19</v>
      </c>
      <c r="I505" t="s">
        <v>83</v>
      </c>
      <c r="J505" t="s">
        <v>28</v>
      </c>
      <c r="K505" s="4">
        <v>52765</v>
      </c>
      <c r="L505" t="s">
        <v>29</v>
      </c>
      <c r="M505" s="2">
        <v>0.19</v>
      </c>
      <c r="N505" s="2">
        <v>0.53</v>
      </c>
      <c r="O505" s="2">
        <v>27224.799999999999</v>
      </c>
      <c r="P505" s="4">
        <v>0</v>
      </c>
      <c r="Q505" s="2">
        <v>0.81234756545502629</v>
      </c>
      <c r="R505" s="2">
        <f>Table1[[#This Row],[Annual Income]]/12</f>
        <v>4397.083333333333</v>
      </c>
      <c r="S505" s="2">
        <f t="shared" si="21"/>
        <v>368.6</v>
      </c>
      <c r="T505" s="2">
        <f>Table1[[#This Row],[Monthly Debt Payment]]/Table1[[#This Row],[monthy Income]]</f>
        <v>8.3828295271486788E-2</v>
      </c>
      <c r="U505" s="4">
        <f t="shared" ca="1" si="22"/>
        <v>44</v>
      </c>
      <c r="V505" s="2">
        <f t="shared" si="23"/>
        <v>-23.099999999998545</v>
      </c>
    </row>
    <row r="506" spans="1:22" x14ac:dyDescent="0.3">
      <c r="A506" t="s">
        <v>1053</v>
      </c>
      <c r="B506" s="1">
        <v>45228</v>
      </c>
      <c r="C506" t="s">
        <v>1054</v>
      </c>
      <c r="D506" t="s">
        <v>18</v>
      </c>
      <c r="E506" s="4">
        <v>34297</v>
      </c>
      <c r="F506" s="3">
        <v>9.8000000000000007</v>
      </c>
      <c r="G506" s="4">
        <v>36</v>
      </c>
      <c r="H506" t="s">
        <v>26</v>
      </c>
      <c r="I506" t="s">
        <v>72</v>
      </c>
      <c r="J506" t="s">
        <v>32</v>
      </c>
      <c r="K506" s="4">
        <v>89287</v>
      </c>
      <c r="L506" t="s">
        <v>29</v>
      </c>
      <c r="M506" s="2">
        <v>0.33</v>
      </c>
      <c r="N506" s="2">
        <v>0.53</v>
      </c>
      <c r="O506" s="2">
        <v>15729.14</v>
      </c>
      <c r="P506" s="4">
        <v>0</v>
      </c>
      <c r="Q506" s="2">
        <v>2.1804752198785184</v>
      </c>
      <c r="R506" s="2">
        <f>Table1[[#This Row],[Annual Income]]/12</f>
        <v>7440.583333333333</v>
      </c>
      <c r="S506" s="2">
        <f t="shared" si="21"/>
        <v>952.69444444444446</v>
      </c>
      <c r="T506" s="2">
        <f>Table1[[#This Row],[Monthly Debt Payment]]/Table1[[#This Row],[monthy Income]]</f>
        <v>0.12804028955316377</v>
      </c>
      <c r="U506" s="4">
        <f t="shared" ca="1" si="22"/>
        <v>22</v>
      </c>
      <c r="V506" s="2">
        <f t="shared" si="23"/>
        <v>-9.8000000000029104</v>
      </c>
    </row>
    <row r="507" spans="1:22" x14ac:dyDescent="0.3">
      <c r="A507" t="s">
        <v>1055</v>
      </c>
      <c r="B507" s="1">
        <v>44872</v>
      </c>
      <c r="C507" t="s">
        <v>1056</v>
      </c>
      <c r="D507" t="s">
        <v>46</v>
      </c>
      <c r="E507" s="4">
        <v>20342</v>
      </c>
      <c r="F507" s="3">
        <v>14.4</v>
      </c>
      <c r="G507" s="4">
        <v>60</v>
      </c>
      <c r="H507" t="s">
        <v>19</v>
      </c>
      <c r="I507" t="s">
        <v>83</v>
      </c>
      <c r="J507" t="s">
        <v>47</v>
      </c>
      <c r="K507" s="4">
        <v>53906</v>
      </c>
      <c r="L507" t="s">
        <v>29</v>
      </c>
      <c r="M507" s="2">
        <v>0.24</v>
      </c>
      <c r="N507" s="2">
        <v>0.55000000000000004</v>
      </c>
      <c r="O507" s="2">
        <v>23271.25</v>
      </c>
      <c r="P507" s="4">
        <v>0</v>
      </c>
      <c r="Q507" s="2">
        <v>0.87412579900091314</v>
      </c>
      <c r="R507" s="2">
        <f>Table1[[#This Row],[Annual Income]]/12</f>
        <v>4492.166666666667</v>
      </c>
      <c r="S507" s="2">
        <f t="shared" si="21"/>
        <v>339.03333333333336</v>
      </c>
      <c r="T507" s="2">
        <f>Table1[[#This Row],[Monthly Debt Payment]]/Table1[[#This Row],[monthy Income]]</f>
        <v>7.5472118131562349E-2</v>
      </c>
      <c r="U507" s="4">
        <f t="shared" ca="1" si="22"/>
        <v>34</v>
      </c>
      <c r="V507" s="2">
        <f t="shared" si="23"/>
        <v>-14.400000000001455</v>
      </c>
    </row>
    <row r="508" spans="1:22" x14ac:dyDescent="0.3">
      <c r="A508" t="s">
        <v>1057</v>
      </c>
      <c r="B508" s="1">
        <v>44286</v>
      </c>
      <c r="C508" t="s">
        <v>1058</v>
      </c>
      <c r="D508" t="s">
        <v>50</v>
      </c>
      <c r="E508" s="4">
        <v>28490</v>
      </c>
      <c r="F508" s="3">
        <v>14</v>
      </c>
      <c r="G508" s="4">
        <v>60</v>
      </c>
      <c r="H508" t="s">
        <v>26</v>
      </c>
      <c r="I508" t="s">
        <v>41</v>
      </c>
      <c r="J508" t="s">
        <v>28</v>
      </c>
      <c r="K508" s="4">
        <v>115103</v>
      </c>
      <c r="L508" t="s">
        <v>33</v>
      </c>
      <c r="M508" s="2">
        <v>0.34</v>
      </c>
      <c r="N508" s="2">
        <v>0.89</v>
      </c>
      <c r="O508" s="2">
        <v>4446.13</v>
      </c>
      <c r="P508" s="4">
        <v>0</v>
      </c>
      <c r="Q508" s="2">
        <v>6.4078198343278308</v>
      </c>
      <c r="R508" s="2">
        <f>Table1[[#This Row],[Annual Income]]/12</f>
        <v>9591.9166666666661</v>
      </c>
      <c r="S508" s="2">
        <f t="shared" si="21"/>
        <v>474.83333333333331</v>
      </c>
      <c r="T508" s="2">
        <f>Table1[[#This Row],[Monthly Debt Payment]]/Table1[[#This Row],[monthy Income]]</f>
        <v>4.950348818015169E-2</v>
      </c>
      <c r="U508" s="4">
        <f t="shared" ca="1" si="22"/>
        <v>53</v>
      </c>
      <c r="V508" s="2">
        <f t="shared" si="23"/>
        <v>-14</v>
      </c>
    </row>
    <row r="509" spans="1:22" x14ac:dyDescent="0.3">
      <c r="A509" t="s">
        <v>1059</v>
      </c>
      <c r="B509" s="1">
        <v>44894</v>
      </c>
      <c r="C509" t="s">
        <v>1060</v>
      </c>
      <c r="D509" t="s">
        <v>56</v>
      </c>
      <c r="E509" s="4">
        <v>20975</v>
      </c>
      <c r="F509" s="3">
        <v>14.5</v>
      </c>
      <c r="G509" s="4">
        <v>36</v>
      </c>
      <c r="H509" t="s">
        <v>19</v>
      </c>
      <c r="I509" t="s">
        <v>27</v>
      </c>
      <c r="J509" t="s">
        <v>21</v>
      </c>
      <c r="K509" s="4">
        <v>109675</v>
      </c>
      <c r="L509" t="s">
        <v>22</v>
      </c>
      <c r="M509" s="2">
        <v>0.11</v>
      </c>
      <c r="N509" s="2">
        <v>0.71</v>
      </c>
      <c r="O509" s="2">
        <v>24016.38</v>
      </c>
      <c r="P509" s="4">
        <v>0</v>
      </c>
      <c r="Q509" s="2">
        <v>0.87336226358843416</v>
      </c>
      <c r="R509" s="2">
        <f>Table1[[#This Row],[Annual Income]]/12</f>
        <v>9139.5833333333339</v>
      </c>
      <c r="S509" s="2">
        <f t="shared" si="21"/>
        <v>582.63888888888891</v>
      </c>
      <c r="T509" s="2">
        <f>Table1[[#This Row],[Monthly Debt Payment]]/Table1[[#This Row],[monthy Income]]</f>
        <v>6.3748955246561809E-2</v>
      </c>
      <c r="U509" s="4">
        <f t="shared" ca="1" si="22"/>
        <v>33</v>
      </c>
      <c r="V509" s="2">
        <f t="shared" si="23"/>
        <v>-14.5</v>
      </c>
    </row>
    <row r="510" spans="1:22" x14ac:dyDescent="0.3">
      <c r="A510" t="s">
        <v>1061</v>
      </c>
      <c r="B510" s="1">
        <v>44736</v>
      </c>
      <c r="C510" t="s">
        <v>1062</v>
      </c>
      <c r="D510" t="s">
        <v>75</v>
      </c>
      <c r="E510" s="4">
        <v>27723</v>
      </c>
      <c r="F510" s="3">
        <v>17.5</v>
      </c>
      <c r="G510" s="4">
        <v>60</v>
      </c>
      <c r="H510" t="s">
        <v>26</v>
      </c>
      <c r="I510" t="s">
        <v>41</v>
      </c>
      <c r="J510" t="s">
        <v>37</v>
      </c>
      <c r="K510" s="4">
        <v>76525</v>
      </c>
      <c r="L510" t="s">
        <v>29</v>
      </c>
      <c r="M510" s="2">
        <v>0.15</v>
      </c>
      <c r="N510" s="2">
        <v>0.82</v>
      </c>
      <c r="O510" s="2">
        <v>12716.99</v>
      </c>
      <c r="P510" s="4">
        <v>0</v>
      </c>
      <c r="Q510" s="2">
        <v>2.1799969961445278</v>
      </c>
      <c r="R510" s="2">
        <f>Table1[[#This Row],[Annual Income]]/12</f>
        <v>6377.083333333333</v>
      </c>
      <c r="S510" s="2">
        <f t="shared" si="21"/>
        <v>462.05</v>
      </c>
      <c r="T510" s="2">
        <f>Table1[[#This Row],[Monthly Debt Payment]]/Table1[[#This Row],[monthy Income]]</f>
        <v>7.2454753348578899E-2</v>
      </c>
      <c r="U510" s="4">
        <f t="shared" ca="1" si="22"/>
        <v>38</v>
      </c>
      <c r="V510" s="2">
        <f t="shared" si="23"/>
        <v>-17.5</v>
      </c>
    </row>
    <row r="511" spans="1:22" x14ac:dyDescent="0.3">
      <c r="A511" t="s">
        <v>1063</v>
      </c>
      <c r="B511" s="1">
        <v>44928</v>
      </c>
      <c r="C511" t="s">
        <v>1064</v>
      </c>
      <c r="D511" t="s">
        <v>18</v>
      </c>
      <c r="E511" s="4">
        <v>24279</v>
      </c>
      <c r="F511" s="3">
        <v>14.4</v>
      </c>
      <c r="G511" s="4">
        <v>60</v>
      </c>
      <c r="H511" t="s">
        <v>26</v>
      </c>
      <c r="I511" t="s">
        <v>20</v>
      </c>
      <c r="J511" t="s">
        <v>28</v>
      </c>
      <c r="K511" s="4">
        <v>68230</v>
      </c>
      <c r="L511" t="s">
        <v>29</v>
      </c>
      <c r="M511" s="2">
        <v>0.15</v>
      </c>
      <c r="N511" s="2">
        <v>0.68</v>
      </c>
      <c r="O511" s="2">
        <v>4595.21</v>
      </c>
      <c r="P511" s="4">
        <v>0</v>
      </c>
      <c r="Q511" s="2">
        <v>5.2835452569088242</v>
      </c>
      <c r="R511" s="2">
        <f>Table1[[#This Row],[Annual Income]]/12</f>
        <v>5685.833333333333</v>
      </c>
      <c r="S511" s="2">
        <f t="shared" si="21"/>
        <v>404.65</v>
      </c>
      <c r="T511" s="2">
        <f>Table1[[#This Row],[Monthly Debt Payment]]/Table1[[#This Row],[monthy Income]]</f>
        <v>7.116810787043823E-2</v>
      </c>
      <c r="U511" s="4">
        <f t="shared" ca="1" si="22"/>
        <v>32</v>
      </c>
      <c r="V511" s="2">
        <f t="shared" si="23"/>
        <v>-14.400000000001455</v>
      </c>
    </row>
    <row r="512" spans="1:22" x14ac:dyDescent="0.3">
      <c r="A512" t="s">
        <v>1065</v>
      </c>
      <c r="B512" s="1">
        <v>45065</v>
      </c>
      <c r="C512" t="s">
        <v>1066</v>
      </c>
      <c r="D512" t="s">
        <v>53</v>
      </c>
      <c r="E512" s="4">
        <v>13765</v>
      </c>
      <c r="F512" s="3">
        <v>13.9</v>
      </c>
      <c r="G512" s="4">
        <v>36</v>
      </c>
      <c r="H512" t="s">
        <v>19</v>
      </c>
      <c r="I512" t="s">
        <v>57</v>
      </c>
      <c r="J512" t="s">
        <v>21</v>
      </c>
      <c r="K512" s="4">
        <v>147904</v>
      </c>
      <c r="L512" t="s">
        <v>33</v>
      </c>
      <c r="M512" s="2">
        <v>0.18</v>
      </c>
      <c r="N512" s="2">
        <v>0.62</v>
      </c>
      <c r="O512" s="2">
        <v>15678.34</v>
      </c>
      <c r="P512" s="4">
        <v>0</v>
      </c>
      <c r="Q512" s="2">
        <v>0.87796284555635351</v>
      </c>
      <c r="R512" s="2">
        <f>Table1[[#This Row],[Annual Income]]/12</f>
        <v>12325.333333333334</v>
      </c>
      <c r="S512" s="2">
        <f t="shared" si="21"/>
        <v>382.36111111111109</v>
      </c>
      <c r="T512" s="2">
        <f>Table1[[#This Row],[Monthly Debt Payment]]/Table1[[#This Row],[monthy Income]]</f>
        <v>3.1022374873792006E-2</v>
      </c>
      <c r="U512" s="4">
        <f t="shared" ca="1" si="22"/>
        <v>27</v>
      </c>
      <c r="V512" s="2">
        <f t="shared" si="23"/>
        <v>-13.899999999999636</v>
      </c>
    </row>
    <row r="513" spans="1:22" x14ac:dyDescent="0.3">
      <c r="A513" t="s">
        <v>1067</v>
      </c>
      <c r="B513" s="1">
        <v>44237</v>
      </c>
      <c r="C513" t="s">
        <v>1068</v>
      </c>
      <c r="D513" t="s">
        <v>18</v>
      </c>
      <c r="E513" s="4">
        <v>12561</v>
      </c>
      <c r="F513" s="3">
        <v>14.5</v>
      </c>
      <c r="G513" s="4">
        <v>60</v>
      </c>
      <c r="H513" t="s">
        <v>26</v>
      </c>
      <c r="I513" t="s">
        <v>20</v>
      </c>
      <c r="J513" t="s">
        <v>28</v>
      </c>
      <c r="K513" s="4">
        <v>49520</v>
      </c>
      <c r="L513" t="s">
        <v>22</v>
      </c>
      <c r="M513" s="2">
        <v>0.28000000000000003</v>
      </c>
      <c r="N513" s="2">
        <v>0.66</v>
      </c>
      <c r="O513" s="2">
        <v>6147.18</v>
      </c>
      <c r="P513" s="4">
        <v>0</v>
      </c>
      <c r="Q513" s="2">
        <v>2.0433759870379586</v>
      </c>
      <c r="R513" s="2">
        <f>Table1[[#This Row],[Annual Income]]/12</f>
        <v>4126.666666666667</v>
      </c>
      <c r="S513" s="2">
        <f t="shared" si="21"/>
        <v>209.35</v>
      </c>
      <c r="T513" s="2">
        <f>Table1[[#This Row],[Monthly Debt Payment]]/Table1[[#This Row],[monthy Income]]</f>
        <v>5.0731017770597735E-2</v>
      </c>
      <c r="U513" s="4">
        <f t="shared" ca="1" si="22"/>
        <v>55</v>
      </c>
      <c r="V513" s="2">
        <f t="shared" si="23"/>
        <v>-14.5</v>
      </c>
    </row>
    <row r="514" spans="1:22" x14ac:dyDescent="0.3">
      <c r="A514" t="s">
        <v>1069</v>
      </c>
      <c r="B514" s="1">
        <v>44936</v>
      </c>
      <c r="C514" t="s">
        <v>1070</v>
      </c>
      <c r="D514" t="s">
        <v>18</v>
      </c>
      <c r="E514" s="4">
        <v>1525</v>
      </c>
      <c r="F514" s="3">
        <v>16.8</v>
      </c>
      <c r="G514" s="4">
        <v>36</v>
      </c>
      <c r="H514" t="s">
        <v>19</v>
      </c>
      <c r="I514" t="s">
        <v>57</v>
      </c>
      <c r="J514" t="s">
        <v>28</v>
      </c>
      <c r="K514" s="4">
        <v>115238</v>
      </c>
      <c r="L514" t="s">
        <v>29</v>
      </c>
      <c r="M514" s="2">
        <v>0.4</v>
      </c>
      <c r="N514" s="2">
        <v>0.86</v>
      </c>
      <c r="O514" s="2">
        <v>1781.2</v>
      </c>
      <c r="P514" s="4">
        <v>0</v>
      </c>
      <c r="Q514" s="2">
        <v>0.85616438356164382</v>
      </c>
      <c r="R514" s="2">
        <f>Table1[[#This Row],[Annual Income]]/12</f>
        <v>9603.1666666666661</v>
      </c>
      <c r="S514" s="2">
        <f t="shared" ref="S514:S577" si="24">E514/G514</f>
        <v>42.361111111111114</v>
      </c>
      <c r="T514" s="2">
        <f>Table1[[#This Row],[Monthly Debt Payment]]/Table1[[#This Row],[monthy Income]]</f>
        <v>4.4111606703807196E-3</v>
      </c>
      <c r="U514" s="4">
        <f t="shared" ref="U514:U577" ca="1" si="25">DATEDIF(B514, TODAY(), "m")</f>
        <v>32</v>
      </c>
      <c r="V514" s="2">
        <f t="shared" ref="V514:V577" si="26">(E514-F514)-E514</f>
        <v>-16.799999999999955</v>
      </c>
    </row>
    <row r="515" spans="1:22" x14ac:dyDescent="0.3">
      <c r="A515" t="s">
        <v>1071</v>
      </c>
      <c r="B515" s="1">
        <v>44698</v>
      </c>
      <c r="C515" t="s">
        <v>1072</v>
      </c>
      <c r="D515" t="s">
        <v>56</v>
      </c>
      <c r="E515" s="4">
        <v>23861</v>
      </c>
      <c r="F515" s="3">
        <v>15.7</v>
      </c>
      <c r="G515" s="4">
        <v>36</v>
      </c>
      <c r="H515" t="s">
        <v>19</v>
      </c>
      <c r="I515" t="s">
        <v>83</v>
      </c>
      <c r="J515" t="s">
        <v>32</v>
      </c>
      <c r="K515" s="4">
        <v>81934</v>
      </c>
      <c r="L515" t="s">
        <v>33</v>
      </c>
      <c r="M515" s="2">
        <v>0.46</v>
      </c>
      <c r="N515" s="2">
        <v>0.78</v>
      </c>
      <c r="O515" s="2">
        <v>27607.18</v>
      </c>
      <c r="P515" s="4">
        <v>0</v>
      </c>
      <c r="Q515" s="2">
        <v>0.86430414116907273</v>
      </c>
      <c r="R515" s="2">
        <f>Table1[[#This Row],[Annual Income]]/12</f>
        <v>6827.833333333333</v>
      </c>
      <c r="S515" s="2">
        <f t="shared" si="24"/>
        <v>662.80555555555554</v>
      </c>
      <c r="T515" s="2">
        <f>Table1[[#This Row],[Monthly Debt Payment]]/Table1[[#This Row],[monthy Income]]</f>
        <v>9.7074067745583845E-2</v>
      </c>
      <c r="U515" s="4">
        <f t="shared" ca="1" si="25"/>
        <v>39</v>
      </c>
      <c r="V515" s="2">
        <f t="shared" si="26"/>
        <v>-15.700000000000728</v>
      </c>
    </row>
    <row r="516" spans="1:22" x14ac:dyDescent="0.3">
      <c r="A516" t="s">
        <v>1073</v>
      </c>
      <c r="B516" s="1">
        <v>45155</v>
      </c>
      <c r="C516" t="s">
        <v>1074</v>
      </c>
      <c r="D516" t="s">
        <v>75</v>
      </c>
      <c r="E516" s="4">
        <v>34142</v>
      </c>
      <c r="F516" s="3">
        <v>22.1</v>
      </c>
      <c r="G516" s="4">
        <v>60</v>
      </c>
      <c r="H516" t="s">
        <v>19</v>
      </c>
      <c r="I516" t="s">
        <v>20</v>
      </c>
      <c r="J516" t="s">
        <v>47</v>
      </c>
      <c r="K516" s="4">
        <v>55566</v>
      </c>
      <c r="L516" t="s">
        <v>22</v>
      </c>
      <c r="M516" s="2">
        <v>0.43</v>
      </c>
      <c r="N516" s="2">
        <v>0.92</v>
      </c>
      <c r="O516" s="2">
        <v>41687.379999999997</v>
      </c>
      <c r="P516" s="4">
        <v>0</v>
      </c>
      <c r="Q516" s="2">
        <v>0.81900085829332525</v>
      </c>
      <c r="R516" s="2">
        <f>Table1[[#This Row],[Annual Income]]/12</f>
        <v>4630.5</v>
      </c>
      <c r="S516" s="2">
        <f t="shared" si="24"/>
        <v>569.0333333333333</v>
      </c>
      <c r="T516" s="2">
        <f>Table1[[#This Row],[Monthly Debt Payment]]/Table1[[#This Row],[monthy Income]]</f>
        <v>0.1228880970377569</v>
      </c>
      <c r="U516" s="4">
        <f t="shared" ca="1" si="25"/>
        <v>24</v>
      </c>
      <c r="V516" s="2">
        <f t="shared" si="26"/>
        <v>-22.099999999998545</v>
      </c>
    </row>
    <row r="517" spans="1:22" x14ac:dyDescent="0.3">
      <c r="A517" t="s">
        <v>1075</v>
      </c>
      <c r="B517" s="1">
        <v>45125</v>
      </c>
      <c r="C517" t="s">
        <v>1076</v>
      </c>
      <c r="D517" t="s">
        <v>25</v>
      </c>
      <c r="E517" s="4">
        <v>27916</v>
      </c>
      <c r="F517" s="3">
        <v>6</v>
      </c>
      <c r="G517" s="4">
        <v>60</v>
      </c>
      <c r="H517" t="s">
        <v>26</v>
      </c>
      <c r="I517" t="s">
        <v>72</v>
      </c>
      <c r="J517" t="s">
        <v>37</v>
      </c>
      <c r="K517" s="4">
        <v>103193</v>
      </c>
      <c r="L517" t="s">
        <v>22</v>
      </c>
      <c r="M517" s="2">
        <v>0.18</v>
      </c>
      <c r="N517" s="2">
        <v>0.81</v>
      </c>
      <c r="O517" s="2">
        <v>4929.04</v>
      </c>
      <c r="P517" s="4">
        <v>0</v>
      </c>
      <c r="Q517" s="2">
        <v>5.6635774917631023</v>
      </c>
      <c r="R517" s="2">
        <f>Table1[[#This Row],[Annual Income]]/12</f>
        <v>8599.4166666666661</v>
      </c>
      <c r="S517" s="2">
        <f t="shared" si="24"/>
        <v>465.26666666666665</v>
      </c>
      <c r="T517" s="2">
        <f>Table1[[#This Row],[Monthly Debt Payment]]/Table1[[#This Row],[monthy Income]]</f>
        <v>5.410444506894848E-2</v>
      </c>
      <c r="U517" s="4">
        <f t="shared" ca="1" si="25"/>
        <v>25</v>
      </c>
      <c r="V517" s="2">
        <f t="shared" si="26"/>
        <v>-6</v>
      </c>
    </row>
    <row r="518" spans="1:22" x14ac:dyDescent="0.3">
      <c r="A518" t="s">
        <v>1077</v>
      </c>
      <c r="B518" s="1">
        <v>44657</v>
      </c>
      <c r="C518" t="s">
        <v>1078</v>
      </c>
      <c r="D518" t="s">
        <v>71</v>
      </c>
      <c r="E518" s="4">
        <v>5648</v>
      </c>
      <c r="F518" s="3">
        <v>21.7</v>
      </c>
      <c r="G518" s="4">
        <v>60</v>
      </c>
      <c r="H518" t="s">
        <v>80</v>
      </c>
      <c r="I518" t="s">
        <v>72</v>
      </c>
      <c r="J518" t="s">
        <v>21</v>
      </c>
      <c r="K518" s="4">
        <v>133224</v>
      </c>
      <c r="L518" t="s">
        <v>29</v>
      </c>
      <c r="M518" s="2">
        <v>0.28000000000000003</v>
      </c>
      <c r="N518" s="2">
        <v>0.76</v>
      </c>
      <c r="O518" s="2">
        <v>2180.3000000000002</v>
      </c>
      <c r="P518" s="4">
        <v>1908.91</v>
      </c>
      <c r="Q518" s="2">
        <v>2.5904692014860338</v>
      </c>
      <c r="R518" s="2">
        <f>Table1[[#This Row],[Annual Income]]/12</f>
        <v>11102</v>
      </c>
      <c r="S518" s="2">
        <f t="shared" si="24"/>
        <v>94.13333333333334</v>
      </c>
      <c r="T518" s="2">
        <f>Table1[[#This Row],[Monthly Debt Payment]]/Table1[[#This Row],[monthy Income]]</f>
        <v>8.4789527412478232E-3</v>
      </c>
      <c r="U518" s="4">
        <f t="shared" ca="1" si="25"/>
        <v>41</v>
      </c>
      <c r="V518" s="2">
        <f t="shared" si="26"/>
        <v>-21.699999999999818</v>
      </c>
    </row>
    <row r="519" spans="1:22" x14ac:dyDescent="0.3">
      <c r="A519" t="s">
        <v>1079</v>
      </c>
      <c r="B519" s="1">
        <v>44928</v>
      </c>
      <c r="C519" t="s">
        <v>1080</v>
      </c>
      <c r="D519" t="s">
        <v>46</v>
      </c>
      <c r="E519" s="4">
        <v>36133</v>
      </c>
      <c r="F519" s="3">
        <v>21.9</v>
      </c>
      <c r="G519" s="4">
        <v>36</v>
      </c>
      <c r="H519" t="s">
        <v>26</v>
      </c>
      <c r="I519" t="s">
        <v>72</v>
      </c>
      <c r="J519" t="s">
        <v>28</v>
      </c>
      <c r="K519" s="4">
        <v>60134</v>
      </c>
      <c r="L519" t="s">
        <v>29</v>
      </c>
      <c r="M519" s="2">
        <v>0.18</v>
      </c>
      <c r="N519" s="2">
        <v>0.77</v>
      </c>
      <c r="O519" s="2">
        <v>2677.28</v>
      </c>
      <c r="P519" s="4">
        <v>0</v>
      </c>
      <c r="Q519" s="2">
        <v>13.496160282077332</v>
      </c>
      <c r="R519" s="2">
        <f>Table1[[#This Row],[Annual Income]]/12</f>
        <v>5011.166666666667</v>
      </c>
      <c r="S519" s="2">
        <f t="shared" si="24"/>
        <v>1003.6944444444445</v>
      </c>
      <c r="T519" s="2">
        <f>Table1[[#This Row],[Monthly Debt Payment]]/Table1[[#This Row],[monthy Income]]</f>
        <v>0.20029157104688416</v>
      </c>
      <c r="U519" s="4">
        <f t="shared" ca="1" si="25"/>
        <v>32</v>
      </c>
      <c r="V519" s="2">
        <f t="shared" si="26"/>
        <v>-21.900000000001455</v>
      </c>
    </row>
    <row r="520" spans="1:22" x14ac:dyDescent="0.3">
      <c r="A520" t="s">
        <v>1081</v>
      </c>
      <c r="B520" s="1">
        <v>44948</v>
      </c>
      <c r="C520" t="s">
        <v>1082</v>
      </c>
      <c r="D520" t="s">
        <v>75</v>
      </c>
      <c r="E520" s="4">
        <v>31523</v>
      </c>
      <c r="F520" s="3">
        <v>10.7</v>
      </c>
      <c r="G520" s="4">
        <v>60</v>
      </c>
      <c r="H520" t="s">
        <v>19</v>
      </c>
      <c r="I520" t="s">
        <v>72</v>
      </c>
      <c r="J520" t="s">
        <v>37</v>
      </c>
      <c r="K520" s="4">
        <v>40345</v>
      </c>
      <c r="L520" t="s">
        <v>29</v>
      </c>
      <c r="M520" s="2">
        <v>0.21</v>
      </c>
      <c r="N520" s="2">
        <v>0.92</v>
      </c>
      <c r="O520" s="2">
        <v>34895.96</v>
      </c>
      <c r="P520" s="4">
        <v>0</v>
      </c>
      <c r="Q520" s="2">
        <v>0.90334239264373295</v>
      </c>
      <c r="R520" s="2">
        <f>Table1[[#This Row],[Annual Income]]/12</f>
        <v>3362.0833333333335</v>
      </c>
      <c r="S520" s="2">
        <f t="shared" si="24"/>
        <v>525.38333333333333</v>
      </c>
      <c r="T520" s="2">
        <f>Table1[[#This Row],[Monthly Debt Payment]]/Table1[[#This Row],[monthy Income]]</f>
        <v>0.15626719543933573</v>
      </c>
      <c r="U520" s="4">
        <f t="shared" ca="1" si="25"/>
        <v>31</v>
      </c>
      <c r="V520" s="2">
        <f t="shared" si="26"/>
        <v>-10.700000000000728</v>
      </c>
    </row>
    <row r="521" spans="1:22" x14ac:dyDescent="0.3">
      <c r="A521" t="s">
        <v>1083</v>
      </c>
      <c r="B521" s="1">
        <v>45121</v>
      </c>
      <c r="C521" t="s">
        <v>1084</v>
      </c>
      <c r="D521" t="s">
        <v>50</v>
      </c>
      <c r="E521" s="4">
        <v>30052</v>
      </c>
      <c r="F521" s="3">
        <v>14.3</v>
      </c>
      <c r="G521" s="4">
        <v>36</v>
      </c>
      <c r="H521" t="s">
        <v>26</v>
      </c>
      <c r="I521" t="s">
        <v>83</v>
      </c>
      <c r="J521" t="s">
        <v>28</v>
      </c>
      <c r="K521" s="4">
        <v>71185</v>
      </c>
      <c r="L521" t="s">
        <v>29</v>
      </c>
      <c r="M521" s="2">
        <v>0.3</v>
      </c>
      <c r="N521" s="2">
        <v>0.85</v>
      </c>
      <c r="O521" s="2">
        <v>11094.37</v>
      </c>
      <c r="P521" s="4">
        <v>0</v>
      </c>
      <c r="Q521" s="2">
        <v>2.7087612906366019</v>
      </c>
      <c r="R521" s="2">
        <f>Table1[[#This Row],[Annual Income]]/12</f>
        <v>5932.083333333333</v>
      </c>
      <c r="S521" s="2">
        <f t="shared" si="24"/>
        <v>834.77777777777783</v>
      </c>
      <c r="T521" s="2">
        <f>Table1[[#This Row],[Monthly Debt Payment]]/Table1[[#This Row],[monthy Income]]</f>
        <v>0.14072253049565686</v>
      </c>
      <c r="U521" s="4">
        <f t="shared" ca="1" si="25"/>
        <v>26</v>
      </c>
      <c r="V521" s="2">
        <f t="shared" si="26"/>
        <v>-14.299999999999272</v>
      </c>
    </row>
    <row r="522" spans="1:22" x14ac:dyDescent="0.3">
      <c r="A522" t="s">
        <v>1085</v>
      </c>
      <c r="B522" s="1">
        <v>45105</v>
      </c>
      <c r="C522" t="s">
        <v>1086</v>
      </c>
      <c r="D522" t="s">
        <v>18</v>
      </c>
      <c r="E522" s="4">
        <v>35414</v>
      </c>
      <c r="F522" s="3">
        <v>13.8</v>
      </c>
      <c r="G522" s="4">
        <v>60</v>
      </c>
      <c r="H522" t="s">
        <v>19</v>
      </c>
      <c r="I522" t="s">
        <v>20</v>
      </c>
      <c r="J522" t="s">
        <v>47</v>
      </c>
      <c r="K522" s="4">
        <v>145464</v>
      </c>
      <c r="L522" t="s">
        <v>33</v>
      </c>
      <c r="M522" s="2">
        <v>0.13</v>
      </c>
      <c r="N522" s="2">
        <v>0.51</v>
      </c>
      <c r="O522" s="2">
        <v>40301.129999999997</v>
      </c>
      <c r="P522" s="4">
        <v>0</v>
      </c>
      <c r="Q522" s="2">
        <v>0.87873466575254844</v>
      </c>
      <c r="R522" s="2">
        <f>Table1[[#This Row],[Annual Income]]/12</f>
        <v>12122</v>
      </c>
      <c r="S522" s="2">
        <f t="shared" si="24"/>
        <v>590.23333333333335</v>
      </c>
      <c r="T522" s="2">
        <f>Table1[[#This Row],[Monthly Debt Payment]]/Table1[[#This Row],[monthy Income]]</f>
        <v>4.8691085079469835E-2</v>
      </c>
      <c r="U522" s="4">
        <f t="shared" ca="1" si="25"/>
        <v>26</v>
      </c>
      <c r="V522" s="2">
        <f t="shared" si="26"/>
        <v>-13.80000000000291</v>
      </c>
    </row>
    <row r="523" spans="1:22" x14ac:dyDescent="0.3">
      <c r="A523" t="s">
        <v>1087</v>
      </c>
      <c r="B523" s="1">
        <v>44586</v>
      </c>
      <c r="C523" t="s">
        <v>1088</v>
      </c>
      <c r="D523" t="s">
        <v>25</v>
      </c>
      <c r="E523" s="4">
        <v>33781</v>
      </c>
      <c r="F523" s="3">
        <v>9.4</v>
      </c>
      <c r="G523" s="4">
        <v>60</v>
      </c>
      <c r="H523" t="s">
        <v>80</v>
      </c>
      <c r="I523" t="s">
        <v>57</v>
      </c>
      <c r="J523" t="s">
        <v>37</v>
      </c>
      <c r="K523" s="4">
        <v>122949</v>
      </c>
      <c r="L523" t="s">
        <v>33</v>
      </c>
      <c r="M523" s="2">
        <v>0.19</v>
      </c>
      <c r="N523" s="2">
        <v>0.74</v>
      </c>
      <c r="O523" s="2">
        <v>8770.67</v>
      </c>
      <c r="P523" s="4">
        <v>14712.11</v>
      </c>
      <c r="Q523" s="2">
        <v>3.8515871649486297</v>
      </c>
      <c r="R523" s="2">
        <f>Table1[[#This Row],[Annual Income]]/12</f>
        <v>10245.75</v>
      </c>
      <c r="S523" s="2">
        <f t="shared" si="24"/>
        <v>563.01666666666665</v>
      </c>
      <c r="T523" s="2">
        <f>Table1[[#This Row],[Monthly Debt Payment]]/Table1[[#This Row],[monthy Income]]</f>
        <v>5.4951239945017855E-2</v>
      </c>
      <c r="U523" s="4">
        <f t="shared" ca="1" si="25"/>
        <v>43</v>
      </c>
      <c r="V523" s="2">
        <f t="shared" si="26"/>
        <v>-9.4000000000014552</v>
      </c>
    </row>
    <row r="524" spans="1:22" x14ac:dyDescent="0.3">
      <c r="A524" t="s">
        <v>1089</v>
      </c>
      <c r="B524" s="1">
        <v>45079</v>
      </c>
      <c r="C524" t="s">
        <v>1090</v>
      </c>
      <c r="D524" t="s">
        <v>56</v>
      </c>
      <c r="E524" s="4">
        <v>5599</v>
      </c>
      <c r="F524" s="3">
        <v>12.9</v>
      </c>
      <c r="G524" s="4">
        <v>60</v>
      </c>
      <c r="H524" t="s">
        <v>19</v>
      </c>
      <c r="I524" t="s">
        <v>72</v>
      </c>
      <c r="J524" t="s">
        <v>21</v>
      </c>
      <c r="K524" s="4">
        <v>100744</v>
      </c>
      <c r="L524" t="s">
        <v>29</v>
      </c>
      <c r="M524" s="2">
        <v>0.47</v>
      </c>
      <c r="N524" s="2">
        <v>0.81</v>
      </c>
      <c r="O524" s="2">
        <v>6321.27</v>
      </c>
      <c r="P524" s="4">
        <v>0</v>
      </c>
      <c r="Q524" s="2">
        <v>0.88573973268029993</v>
      </c>
      <c r="R524" s="2">
        <f>Table1[[#This Row],[Annual Income]]/12</f>
        <v>8395.3333333333339</v>
      </c>
      <c r="S524" s="2">
        <f t="shared" si="24"/>
        <v>93.316666666666663</v>
      </c>
      <c r="T524" s="2">
        <f>Table1[[#This Row],[Monthly Debt Payment]]/Table1[[#This Row],[monthy Income]]</f>
        <v>1.11153021519892E-2</v>
      </c>
      <c r="U524" s="4">
        <f t="shared" ca="1" si="25"/>
        <v>27</v>
      </c>
      <c r="V524" s="2">
        <f t="shared" si="26"/>
        <v>-12.899999999999636</v>
      </c>
    </row>
    <row r="525" spans="1:22" x14ac:dyDescent="0.3">
      <c r="A525" t="s">
        <v>1091</v>
      </c>
      <c r="B525" s="1">
        <v>44452</v>
      </c>
      <c r="C525" t="s">
        <v>1092</v>
      </c>
      <c r="D525" t="s">
        <v>40</v>
      </c>
      <c r="E525" s="4">
        <v>36046</v>
      </c>
      <c r="F525" s="3">
        <v>5.9</v>
      </c>
      <c r="G525" s="4">
        <v>36</v>
      </c>
      <c r="H525" t="s">
        <v>2045</v>
      </c>
      <c r="I525" t="s">
        <v>27</v>
      </c>
      <c r="J525" t="s">
        <v>28</v>
      </c>
      <c r="K525" s="4">
        <v>63455</v>
      </c>
      <c r="L525" t="s">
        <v>22</v>
      </c>
      <c r="M525" s="2">
        <v>0.28999999999999998</v>
      </c>
      <c r="N525" s="2">
        <v>0.84</v>
      </c>
      <c r="O525" s="2">
        <v>0</v>
      </c>
      <c r="P525" s="4">
        <v>0</v>
      </c>
      <c r="Q525" s="2">
        <v>0</v>
      </c>
      <c r="R525" s="2">
        <f>Table1[[#This Row],[Annual Income]]/12</f>
        <v>5287.916666666667</v>
      </c>
      <c r="S525" s="2">
        <f t="shared" si="24"/>
        <v>1001.2777777777778</v>
      </c>
      <c r="T525" s="2">
        <f>Table1[[#This Row],[Monthly Debt Payment]]/Table1[[#This Row],[monthy Income]]</f>
        <v>0.18935203424999345</v>
      </c>
      <c r="U525" s="4">
        <f t="shared" ca="1" si="25"/>
        <v>48</v>
      </c>
      <c r="V525" s="2">
        <f t="shared" si="26"/>
        <v>-5.9000000000014552</v>
      </c>
    </row>
    <row r="526" spans="1:22" x14ac:dyDescent="0.3">
      <c r="A526" t="s">
        <v>1093</v>
      </c>
      <c r="B526" s="1">
        <v>44905</v>
      </c>
      <c r="C526" t="s">
        <v>1094</v>
      </c>
      <c r="D526" t="s">
        <v>46</v>
      </c>
      <c r="E526" s="4">
        <v>36923</v>
      </c>
      <c r="F526" s="3">
        <v>10.6</v>
      </c>
      <c r="G526" s="4">
        <v>60</v>
      </c>
      <c r="H526" t="s">
        <v>26</v>
      </c>
      <c r="I526" t="s">
        <v>57</v>
      </c>
      <c r="J526" t="s">
        <v>47</v>
      </c>
      <c r="K526" s="4">
        <v>145217</v>
      </c>
      <c r="L526" t="s">
        <v>29</v>
      </c>
      <c r="M526" s="2">
        <v>0.28000000000000003</v>
      </c>
      <c r="N526" s="2">
        <v>0.6</v>
      </c>
      <c r="O526" s="2">
        <v>9786.24</v>
      </c>
      <c r="P526" s="4">
        <v>0</v>
      </c>
      <c r="Q526" s="2">
        <v>3.7729505918514161</v>
      </c>
      <c r="R526" s="2">
        <f>Table1[[#This Row],[Annual Income]]/12</f>
        <v>12101.416666666666</v>
      </c>
      <c r="S526" s="2">
        <f t="shared" si="24"/>
        <v>615.38333333333333</v>
      </c>
      <c r="T526" s="2">
        <f>Table1[[#This Row],[Monthly Debt Payment]]/Table1[[#This Row],[monthy Income]]</f>
        <v>5.0852172954957066E-2</v>
      </c>
      <c r="U526" s="4">
        <f t="shared" ca="1" si="25"/>
        <v>33</v>
      </c>
      <c r="V526" s="2">
        <f t="shared" si="26"/>
        <v>-10.599999999998545</v>
      </c>
    </row>
    <row r="527" spans="1:22" x14ac:dyDescent="0.3">
      <c r="A527" t="s">
        <v>1095</v>
      </c>
      <c r="B527" s="1">
        <v>44646</v>
      </c>
      <c r="C527" t="s">
        <v>1096</v>
      </c>
      <c r="D527" t="s">
        <v>46</v>
      </c>
      <c r="E527" s="4">
        <v>4814</v>
      </c>
      <c r="F527" s="3">
        <v>21.3</v>
      </c>
      <c r="G527" s="4">
        <v>60</v>
      </c>
      <c r="H527" t="s">
        <v>26</v>
      </c>
      <c r="I527" t="s">
        <v>83</v>
      </c>
      <c r="J527" t="s">
        <v>37</v>
      </c>
      <c r="K527" s="4">
        <v>58018</v>
      </c>
      <c r="L527" t="s">
        <v>22</v>
      </c>
      <c r="M527" s="2">
        <v>0.11</v>
      </c>
      <c r="N527" s="2">
        <v>0.89</v>
      </c>
      <c r="O527" s="2">
        <v>724.86</v>
      </c>
      <c r="P527" s="4">
        <v>0</v>
      </c>
      <c r="Q527" s="2">
        <v>6.6412824545429459</v>
      </c>
      <c r="R527" s="2">
        <f>Table1[[#This Row],[Annual Income]]/12</f>
        <v>4834.833333333333</v>
      </c>
      <c r="S527" s="2">
        <f t="shared" si="24"/>
        <v>80.233333333333334</v>
      </c>
      <c r="T527" s="2">
        <f>Table1[[#This Row],[Monthly Debt Payment]]/Table1[[#This Row],[monthy Income]]</f>
        <v>1.6594849874176979E-2</v>
      </c>
      <c r="U527" s="4">
        <f t="shared" ca="1" si="25"/>
        <v>41</v>
      </c>
      <c r="V527" s="2">
        <f t="shared" si="26"/>
        <v>-21.300000000000182</v>
      </c>
    </row>
    <row r="528" spans="1:22" x14ac:dyDescent="0.3">
      <c r="A528" t="s">
        <v>1097</v>
      </c>
      <c r="B528" s="1">
        <v>44206</v>
      </c>
      <c r="C528" t="s">
        <v>1098</v>
      </c>
      <c r="D528" t="s">
        <v>71</v>
      </c>
      <c r="E528" s="4">
        <v>36984</v>
      </c>
      <c r="F528" s="3">
        <v>10.7</v>
      </c>
      <c r="G528" s="4">
        <v>36</v>
      </c>
      <c r="H528" t="s">
        <v>26</v>
      </c>
      <c r="I528" t="s">
        <v>57</v>
      </c>
      <c r="J528" t="s">
        <v>28</v>
      </c>
      <c r="K528" s="4">
        <v>84219</v>
      </c>
      <c r="L528" t="s">
        <v>22</v>
      </c>
      <c r="M528" s="2">
        <v>0.2</v>
      </c>
      <c r="N528" s="2">
        <v>0.93</v>
      </c>
      <c r="O528" s="2">
        <v>13592.29</v>
      </c>
      <c r="P528" s="4">
        <v>0</v>
      </c>
      <c r="Q528" s="2">
        <v>2.7209543057130179</v>
      </c>
      <c r="R528" s="2">
        <f>Table1[[#This Row],[Annual Income]]/12</f>
        <v>7018.25</v>
      </c>
      <c r="S528" s="2">
        <f t="shared" si="24"/>
        <v>1027.3333333333333</v>
      </c>
      <c r="T528" s="2">
        <f>Table1[[#This Row],[Monthly Debt Payment]]/Table1[[#This Row],[monthy Income]]</f>
        <v>0.1463802704852824</v>
      </c>
      <c r="U528" s="4">
        <f t="shared" ca="1" si="25"/>
        <v>56</v>
      </c>
      <c r="V528" s="2">
        <f t="shared" si="26"/>
        <v>-10.69999999999709</v>
      </c>
    </row>
    <row r="529" spans="1:22" x14ac:dyDescent="0.3">
      <c r="A529" t="s">
        <v>1099</v>
      </c>
      <c r="B529" s="1">
        <v>45020</v>
      </c>
      <c r="C529" t="s">
        <v>1100</v>
      </c>
      <c r="D529" t="s">
        <v>40</v>
      </c>
      <c r="E529" s="4">
        <v>27616</v>
      </c>
      <c r="F529" s="3">
        <v>21.4</v>
      </c>
      <c r="G529" s="4">
        <v>36</v>
      </c>
      <c r="H529" t="s">
        <v>19</v>
      </c>
      <c r="I529" t="s">
        <v>57</v>
      </c>
      <c r="J529" t="s">
        <v>28</v>
      </c>
      <c r="K529" s="4">
        <v>75991</v>
      </c>
      <c r="L529" t="s">
        <v>22</v>
      </c>
      <c r="M529" s="2">
        <v>0.45</v>
      </c>
      <c r="N529" s="2">
        <v>0.61</v>
      </c>
      <c r="O529" s="2">
        <v>33525.82</v>
      </c>
      <c r="P529" s="4">
        <v>0</v>
      </c>
      <c r="Q529" s="2">
        <v>0.82372332727432174</v>
      </c>
      <c r="R529" s="2">
        <f>Table1[[#This Row],[Annual Income]]/12</f>
        <v>6332.583333333333</v>
      </c>
      <c r="S529" s="2">
        <f t="shared" si="24"/>
        <v>767.11111111111109</v>
      </c>
      <c r="T529" s="2">
        <f>Table1[[#This Row],[Monthly Debt Payment]]/Table1[[#This Row],[monthy Income]]</f>
        <v>0.12113715220662095</v>
      </c>
      <c r="U529" s="4">
        <f t="shared" ca="1" si="25"/>
        <v>29</v>
      </c>
      <c r="V529" s="2">
        <f t="shared" si="26"/>
        <v>-21.400000000001455</v>
      </c>
    </row>
    <row r="530" spans="1:22" x14ac:dyDescent="0.3">
      <c r="A530" t="s">
        <v>1101</v>
      </c>
      <c r="B530" s="1">
        <v>44994</v>
      </c>
      <c r="C530" t="s">
        <v>1102</v>
      </c>
      <c r="D530" t="s">
        <v>53</v>
      </c>
      <c r="E530" s="4">
        <v>3113</v>
      </c>
      <c r="F530" s="3">
        <v>15.6</v>
      </c>
      <c r="G530" s="4">
        <v>60</v>
      </c>
      <c r="H530" t="s">
        <v>26</v>
      </c>
      <c r="I530" t="s">
        <v>20</v>
      </c>
      <c r="J530" t="s">
        <v>21</v>
      </c>
      <c r="K530" s="4">
        <v>103616</v>
      </c>
      <c r="L530" t="s">
        <v>33</v>
      </c>
      <c r="M530" s="2">
        <v>0.17</v>
      </c>
      <c r="N530" s="2">
        <v>0.9</v>
      </c>
      <c r="O530" s="2">
        <v>422.95</v>
      </c>
      <c r="P530" s="4">
        <v>0</v>
      </c>
      <c r="Q530" s="2">
        <v>7.3602080624187254</v>
      </c>
      <c r="R530" s="2">
        <f>Table1[[#This Row],[Annual Income]]/12</f>
        <v>8634.6666666666661</v>
      </c>
      <c r="S530" s="2">
        <f t="shared" si="24"/>
        <v>51.883333333333333</v>
      </c>
      <c r="T530" s="2">
        <f>Table1[[#This Row],[Monthly Debt Payment]]/Table1[[#This Row],[monthy Income]]</f>
        <v>6.0087245213094505E-3</v>
      </c>
      <c r="U530" s="4">
        <f t="shared" ca="1" si="25"/>
        <v>30</v>
      </c>
      <c r="V530" s="2">
        <f t="shared" si="26"/>
        <v>-15.599999999999909</v>
      </c>
    </row>
    <row r="531" spans="1:22" x14ac:dyDescent="0.3">
      <c r="A531" t="s">
        <v>1103</v>
      </c>
      <c r="B531" s="1">
        <v>45073</v>
      </c>
      <c r="C531" t="s">
        <v>1104</v>
      </c>
      <c r="D531" t="s">
        <v>40</v>
      </c>
      <c r="E531" s="4">
        <v>14760</v>
      </c>
      <c r="F531" s="3">
        <v>22.6</v>
      </c>
      <c r="G531" s="4">
        <v>60</v>
      </c>
      <c r="H531" t="s">
        <v>19</v>
      </c>
      <c r="I531" t="s">
        <v>72</v>
      </c>
      <c r="J531" t="s">
        <v>47</v>
      </c>
      <c r="K531" s="4">
        <v>117438</v>
      </c>
      <c r="L531" t="s">
        <v>22</v>
      </c>
      <c r="M531" s="2">
        <v>0.27</v>
      </c>
      <c r="N531" s="2">
        <v>0.54</v>
      </c>
      <c r="O531" s="2">
        <v>18095.759999999998</v>
      </c>
      <c r="P531" s="4">
        <v>0</v>
      </c>
      <c r="Q531" s="2">
        <v>0.81566068515497558</v>
      </c>
      <c r="R531" s="2">
        <f>Table1[[#This Row],[Annual Income]]/12</f>
        <v>9786.5</v>
      </c>
      <c r="S531" s="2">
        <f t="shared" si="24"/>
        <v>246</v>
      </c>
      <c r="T531" s="2">
        <f>Table1[[#This Row],[Monthly Debt Payment]]/Table1[[#This Row],[monthy Income]]</f>
        <v>2.5136667858785062E-2</v>
      </c>
      <c r="U531" s="4">
        <f t="shared" ca="1" si="25"/>
        <v>27</v>
      </c>
      <c r="V531" s="2">
        <f t="shared" si="26"/>
        <v>-22.600000000000364</v>
      </c>
    </row>
    <row r="532" spans="1:22" x14ac:dyDescent="0.3">
      <c r="A532" t="s">
        <v>1105</v>
      </c>
      <c r="B532" s="1">
        <v>45225</v>
      </c>
      <c r="C532" t="s">
        <v>1106</v>
      </c>
      <c r="D532" t="s">
        <v>18</v>
      </c>
      <c r="E532" s="4">
        <v>22927</v>
      </c>
      <c r="F532" s="3">
        <v>16.5</v>
      </c>
      <c r="G532" s="4">
        <v>60</v>
      </c>
      <c r="H532" t="s">
        <v>26</v>
      </c>
      <c r="I532" t="s">
        <v>27</v>
      </c>
      <c r="J532" t="s">
        <v>32</v>
      </c>
      <c r="K532" s="4">
        <v>146841</v>
      </c>
      <c r="L532" t="s">
        <v>22</v>
      </c>
      <c r="M532" s="2">
        <v>0.11</v>
      </c>
      <c r="N532" s="2">
        <v>0.53</v>
      </c>
      <c r="O532" s="2">
        <v>6850.1</v>
      </c>
      <c r="P532" s="4">
        <v>0</v>
      </c>
      <c r="Q532" s="2">
        <v>3.3469584385629405</v>
      </c>
      <c r="R532" s="2">
        <f>Table1[[#This Row],[Annual Income]]/12</f>
        <v>12236.75</v>
      </c>
      <c r="S532" s="2">
        <f t="shared" si="24"/>
        <v>382.11666666666667</v>
      </c>
      <c r="T532" s="2">
        <f>Table1[[#This Row],[Monthly Debt Payment]]/Table1[[#This Row],[monthy Income]]</f>
        <v>3.1226973392989698E-2</v>
      </c>
      <c r="U532" s="4">
        <f t="shared" ca="1" si="25"/>
        <v>22</v>
      </c>
      <c r="V532" s="2">
        <f t="shared" si="26"/>
        <v>-16.5</v>
      </c>
    </row>
    <row r="533" spans="1:22" x14ac:dyDescent="0.3">
      <c r="A533" t="s">
        <v>1107</v>
      </c>
      <c r="B533" s="1">
        <v>45212</v>
      </c>
      <c r="C533" t="s">
        <v>1108</v>
      </c>
      <c r="D533" t="s">
        <v>18</v>
      </c>
      <c r="E533" s="4">
        <v>21939</v>
      </c>
      <c r="F533" s="3">
        <v>5.6</v>
      </c>
      <c r="G533" s="4">
        <v>36</v>
      </c>
      <c r="H533" t="s">
        <v>26</v>
      </c>
      <c r="I533" t="s">
        <v>20</v>
      </c>
      <c r="J533" t="s">
        <v>28</v>
      </c>
      <c r="K533" s="4">
        <v>39486</v>
      </c>
      <c r="L533" t="s">
        <v>33</v>
      </c>
      <c r="M533" s="2">
        <v>0.28999999999999998</v>
      </c>
      <c r="N533" s="2">
        <v>0.56000000000000005</v>
      </c>
      <c r="O533" s="2">
        <v>3597.13</v>
      </c>
      <c r="P533" s="4">
        <v>0</v>
      </c>
      <c r="Q533" s="2">
        <v>6.0990289480780513</v>
      </c>
      <c r="R533" s="2">
        <f>Table1[[#This Row],[Annual Income]]/12</f>
        <v>3290.5</v>
      </c>
      <c r="S533" s="2">
        <f t="shared" si="24"/>
        <v>609.41666666666663</v>
      </c>
      <c r="T533" s="2">
        <f>Table1[[#This Row],[Monthly Debt Payment]]/Table1[[#This Row],[monthy Income]]</f>
        <v>0.18520488274325075</v>
      </c>
      <c r="U533" s="4">
        <f t="shared" ca="1" si="25"/>
        <v>23</v>
      </c>
      <c r="V533" s="2">
        <f t="shared" si="26"/>
        <v>-5.5999999999985448</v>
      </c>
    </row>
    <row r="534" spans="1:22" x14ac:dyDescent="0.3">
      <c r="A534" t="s">
        <v>1109</v>
      </c>
      <c r="B534" s="1">
        <v>44570</v>
      </c>
      <c r="C534" t="s">
        <v>1110</v>
      </c>
      <c r="D534" t="s">
        <v>18</v>
      </c>
      <c r="E534" s="4">
        <v>33419</v>
      </c>
      <c r="F534" s="3">
        <v>18.5</v>
      </c>
      <c r="G534" s="4">
        <v>36</v>
      </c>
      <c r="H534" t="s">
        <v>80</v>
      </c>
      <c r="I534" t="s">
        <v>57</v>
      </c>
      <c r="J534" t="s">
        <v>37</v>
      </c>
      <c r="K534" s="4">
        <v>68862</v>
      </c>
      <c r="L534" t="s">
        <v>22</v>
      </c>
      <c r="M534" s="2">
        <v>0.11</v>
      </c>
      <c r="N534" s="2">
        <v>0.53</v>
      </c>
      <c r="O534" s="2">
        <v>12922.67</v>
      </c>
      <c r="P534" s="4">
        <v>11291.82</v>
      </c>
      <c r="Q534" s="2">
        <v>2.5860754782099984</v>
      </c>
      <c r="R534" s="2">
        <f>Table1[[#This Row],[Annual Income]]/12</f>
        <v>5738.5</v>
      </c>
      <c r="S534" s="2">
        <f t="shared" si="24"/>
        <v>928.30555555555554</v>
      </c>
      <c r="T534" s="2">
        <f>Table1[[#This Row],[Monthly Debt Payment]]/Table1[[#This Row],[monthy Income]]</f>
        <v>0.16176798040525495</v>
      </c>
      <c r="U534" s="4">
        <f t="shared" ca="1" si="25"/>
        <v>44</v>
      </c>
      <c r="V534" s="2">
        <f t="shared" si="26"/>
        <v>-18.5</v>
      </c>
    </row>
    <row r="535" spans="1:22" x14ac:dyDescent="0.3">
      <c r="A535" t="s">
        <v>1111</v>
      </c>
      <c r="B535" s="1">
        <v>45285</v>
      </c>
      <c r="C535" t="s">
        <v>1112</v>
      </c>
      <c r="D535" t="s">
        <v>18</v>
      </c>
      <c r="E535" s="4">
        <v>13588</v>
      </c>
      <c r="F535" s="3">
        <v>5.9</v>
      </c>
      <c r="G535" s="4">
        <v>36</v>
      </c>
      <c r="H535" t="s">
        <v>19</v>
      </c>
      <c r="I535" t="s">
        <v>83</v>
      </c>
      <c r="J535" t="s">
        <v>21</v>
      </c>
      <c r="K535" s="4">
        <v>88870</v>
      </c>
      <c r="L535" t="s">
        <v>22</v>
      </c>
      <c r="M535" s="2">
        <v>0.43</v>
      </c>
      <c r="N535" s="2">
        <v>0.88</v>
      </c>
      <c r="O535" s="2">
        <v>14389.69</v>
      </c>
      <c r="P535" s="4">
        <v>0</v>
      </c>
      <c r="Q535" s="2">
        <v>0.9442871945121819</v>
      </c>
      <c r="R535" s="2">
        <f>Table1[[#This Row],[Annual Income]]/12</f>
        <v>7405.833333333333</v>
      </c>
      <c r="S535" s="2">
        <f t="shared" si="24"/>
        <v>377.44444444444446</v>
      </c>
      <c r="T535" s="2">
        <f>Table1[[#This Row],[Monthly Debt Payment]]/Table1[[#This Row],[monthy Income]]</f>
        <v>5.0965830238925779E-2</v>
      </c>
      <c r="U535" s="4">
        <f t="shared" ca="1" si="25"/>
        <v>20</v>
      </c>
      <c r="V535" s="2">
        <f t="shared" si="26"/>
        <v>-5.8999999999996362</v>
      </c>
    </row>
    <row r="536" spans="1:22" x14ac:dyDescent="0.3">
      <c r="A536" t="s">
        <v>1113</v>
      </c>
      <c r="B536" s="1">
        <v>44342</v>
      </c>
      <c r="C536" t="s">
        <v>1114</v>
      </c>
      <c r="D536" t="s">
        <v>75</v>
      </c>
      <c r="E536" s="4">
        <v>37142</v>
      </c>
      <c r="F536" s="3">
        <v>14</v>
      </c>
      <c r="G536" s="4">
        <v>36</v>
      </c>
      <c r="H536" t="s">
        <v>19</v>
      </c>
      <c r="I536" t="s">
        <v>57</v>
      </c>
      <c r="J536" t="s">
        <v>21</v>
      </c>
      <c r="K536" s="4">
        <v>116694</v>
      </c>
      <c r="L536" t="s">
        <v>29</v>
      </c>
      <c r="M536" s="2">
        <v>0.43</v>
      </c>
      <c r="N536" s="2">
        <v>0.53</v>
      </c>
      <c r="O536" s="2">
        <v>42341.88</v>
      </c>
      <c r="P536" s="4">
        <v>0</v>
      </c>
      <c r="Q536" s="2">
        <v>0.87719298245614041</v>
      </c>
      <c r="R536" s="2">
        <f>Table1[[#This Row],[Annual Income]]/12</f>
        <v>9724.5</v>
      </c>
      <c r="S536" s="2">
        <f t="shared" si="24"/>
        <v>1031.7222222222222</v>
      </c>
      <c r="T536" s="2">
        <f>Table1[[#This Row],[Monthly Debt Payment]]/Table1[[#This Row],[monthy Income]]</f>
        <v>0.10609514342354076</v>
      </c>
      <c r="U536" s="4">
        <f t="shared" ca="1" si="25"/>
        <v>51</v>
      </c>
      <c r="V536" s="2">
        <f t="shared" si="26"/>
        <v>-14</v>
      </c>
    </row>
    <row r="537" spans="1:22" x14ac:dyDescent="0.3">
      <c r="A537" t="s">
        <v>1115</v>
      </c>
      <c r="B537" s="1">
        <v>44420</v>
      </c>
      <c r="C537" t="s">
        <v>1116</v>
      </c>
      <c r="D537" t="s">
        <v>46</v>
      </c>
      <c r="E537" s="4">
        <v>34397</v>
      </c>
      <c r="F537" s="3">
        <v>23.6</v>
      </c>
      <c r="G537" s="4">
        <v>60</v>
      </c>
      <c r="H537" t="s">
        <v>19</v>
      </c>
      <c r="I537" t="s">
        <v>20</v>
      </c>
      <c r="J537" t="s">
        <v>28</v>
      </c>
      <c r="K537" s="4">
        <v>135996</v>
      </c>
      <c r="L537" t="s">
        <v>22</v>
      </c>
      <c r="M537" s="2">
        <v>0.42</v>
      </c>
      <c r="N537" s="2">
        <v>0.62</v>
      </c>
      <c r="O537" s="2">
        <v>42514.69</v>
      </c>
      <c r="P537" s="4">
        <v>0</v>
      </c>
      <c r="Q537" s="2">
        <v>0.80906152673346554</v>
      </c>
      <c r="R537" s="2">
        <f>Table1[[#This Row],[Annual Income]]/12</f>
        <v>11333</v>
      </c>
      <c r="S537" s="2">
        <f t="shared" si="24"/>
        <v>573.2833333333333</v>
      </c>
      <c r="T537" s="2">
        <f>Table1[[#This Row],[Monthly Debt Payment]]/Table1[[#This Row],[monthy Income]]</f>
        <v>5.0585311332686254E-2</v>
      </c>
      <c r="U537" s="4">
        <f t="shared" ca="1" si="25"/>
        <v>49</v>
      </c>
      <c r="V537" s="2">
        <f t="shared" si="26"/>
        <v>-23.599999999998545</v>
      </c>
    </row>
    <row r="538" spans="1:22" x14ac:dyDescent="0.3">
      <c r="A538" t="s">
        <v>1117</v>
      </c>
      <c r="B538" s="1">
        <v>44373</v>
      </c>
      <c r="C538" t="s">
        <v>1118</v>
      </c>
      <c r="D538" t="s">
        <v>40</v>
      </c>
      <c r="E538" s="4">
        <v>17653</v>
      </c>
      <c r="F538" s="3">
        <v>8.3000000000000007</v>
      </c>
      <c r="G538" s="4">
        <v>36</v>
      </c>
      <c r="H538" t="s">
        <v>26</v>
      </c>
      <c r="I538" t="s">
        <v>27</v>
      </c>
      <c r="J538" t="s">
        <v>28</v>
      </c>
      <c r="K538" s="4">
        <v>73856</v>
      </c>
      <c r="L538" t="s">
        <v>22</v>
      </c>
      <c r="M538" s="2">
        <v>0.21</v>
      </c>
      <c r="N538" s="2">
        <v>0.55000000000000004</v>
      </c>
      <c r="O538" s="2">
        <v>1110.0899999999999</v>
      </c>
      <c r="P538" s="4">
        <v>0</v>
      </c>
      <c r="Q538" s="2">
        <v>15.902314226774406</v>
      </c>
      <c r="R538" s="2">
        <f>Table1[[#This Row],[Annual Income]]/12</f>
        <v>6154.666666666667</v>
      </c>
      <c r="S538" s="2">
        <f t="shared" si="24"/>
        <v>490.36111111111109</v>
      </c>
      <c r="T538" s="2">
        <f>Table1[[#This Row],[Monthly Debt Payment]]/Table1[[#This Row],[monthy Income]]</f>
        <v>7.9673057481224718E-2</v>
      </c>
      <c r="U538" s="4">
        <f t="shared" ca="1" si="25"/>
        <v>50</v>
      </c>
      <c r="V538" s="2">
        <f t="shared" si="26"/>
        <v>-8.2999999999992724</v>
      </c>
    </row>
    <row r="539" spans="1:22" x14ac:dyDescent="0.3">
      <c r="A539" t="s">
        <v>1119</v>
      </c>
      <c r="B539" s="1">
        <v>45049</v>
      </c>
      <c r="C539" t="s">
        <v>1120</v>
      </c>
      <c r="D539" t="s">
        <v>46</v>
      </c>
      <c r="E539" s="4">
        <v>11831</v>
      </c>
      <c r="F539" s="3">
        <v>12.8</v>
      </c>
      <c r="G539" s="4">
        <v>36</v>
      </c>
      <c r="H539" t="s">
        <v>19</v>
      </c>
      <c r="I539" t="s">
        <v>20</v>
      </c>
      <c r="J539" t="s">
        <v>28</v>
      </c>
      <c r="K539" s="4">
        <v>131407</v>
      </c>
      <c r="L539" t="s">
        <v>22</v>
      </c>
      <c r="M539" s="2">
        <v>0.43</v>
      </c>
      <c r="N539" s="2">
        <v>0.63</v>
      </c>
      <c r="O539" s="2">
        <v>13345.37</v>
      </c>
      <c r="P539" s="4">
        <v>0</v>
      </c>
      <c r="Q539" s="2">
        <v>0.88652468983625032</v>
      </c>
      <c r="R539" s="2">
        <f>Table1[[#This Row],[Annual Income]]/12</f>
        <v>10950.583333333334</v>
      </c>
      <c r="S539" s="2">
        <f t="shared" si="24"/>
        <v>328.63888888888891</v>
      </c>
      <c r="T539" s="2">
        <f>Table1[[#This Row],[Monthly Debt Payment]]/Table1[[#This Row],[monthy Income]]</f>
        <v>3.0011085152744272E-2</v>
      </c>
      <c r="U539" s="4">
        <f t="shared" ca="1" si="25"/>
        <v>28</v>
      </c>
      <c r="V539" s="2">
        <f t="shared" si="26"/>
        <v>-12.799999999999272</v>
      </c>
    </row>
    <row r="540" spans="1:22" x14ac:dyDescent="0.3">
      <c r="A540" t="s">
        <v>1121</v>
      </c>
      <c r="B540" s="1">
        <v>44259</v>
      </c>
      <c r="C540" t="s">
        <v>1122</v>
      </c>
      <c r="D540" t="s">
        <v>50</v>
      </c>
      <c r="E540" s="4">
        <v>6724</v>
      </c>
      <c r="F540" s="3">
        <v>19.600000000000001</v>
      </c>
      <c r="G540" s="4">
        <v>36</v>
      </c>
      <c r="H540" t="s">
        <v>19</v>
      </c>
      <c r="I540" t="s">
        <v>36</v>
      </c>
      <c r="J540" t="s">
        <v>32</v>
      </c>
      <c r="K540" s="4">
        <v>130744</v>
      </c>
      <c r="L540" t="s">
        <v>22</v>
      </c>
      <c r="M540" s="2">
        <v>0.32</v>
      </c>
      <c r="N540" s="2">
        <v>0.54</v>
      </c>
      <c r="O540" s="2">
        <v>8041.9</v>
      </c>
      <c r="P540" s="4">
        <v>0</v>
      </c>
      <c r="Q540" s="2">
        <v>0.83612081721981124</v>
      </c>
      <c r="R540" s="2">
        <f>Table1[[#This Row],[Annual Income]]/12</f>
        <v>10895.333333333334</v>
      </c>
      <c r="S540" s="2">
        <f t="shared" si="24"/>
        <v>186.77777777777777</v>
      </c>
      <c r="T540" s="2">
        <f>Table1[[#This Row],[Monthly Debt Payment]]/Table1[[#This Row],[monthy Income]]</f>
        <v>1.7142915417406025E-2</v>
      </c>
      <c r="U540" s="4">
        <f t="shared" ca="1" si="25"/>
        <v>54</v>
      </c>
      <c r="V540" s="2">
        <f t="shared" si="26"/>
        <v>-19.600000000000364</v>
      </c>
    </row>
    <row r="541" spans="1:22" x14ac:dyDescent="0.3">
      <c r="A541" t="s">
        <v>1123</v>
      </c>
      <c r="B541" s="1">
        <v>45023</v>
      </c>
      <c r="C541" t="s">
        <v>1124</v>
      </c>
      <c r="D541" t="s">
        <v>40</v>
      </c>
      <c r="E541" s="4">
        <v>12083</v>
      </c>
      <c r="F541" s="3">
        <v>22.6</v>
      </c>
      <c r="G541" s="4">
        <v>60</v>
      </c>
      <c r="H541" t="s">
        <v>26</v>
      </c>
      <c r="I541" t="s">
        <v>20</v>
      </c>
      <c r="J541" t="s">
        <v>28</v>
      </c>
      <c r="K541" s="4">
        <v>116055</v>
      </c>
      <c r="L541" t="s">
        <v>22</v>
      </c>
      <c r="M541" s="2">
        <v>0.25</v>
      </c>
      <c r="N541" s="2">
        <v>0.8</v>
      </c>
      <c r="O541" s="2">
        <v>1690.14</v>
      </c>
      <c r="P541" s="4">
        <v>0</v>
      </c>
      <c r="Q541" s="2">
        <v>7.1491119078892869</v>
      </c>
      <c r="R541" s="2">
        <f>Table1[[#This Row],[Annual Income]]/12</f>
        <v>9671.25</v>
      </c>
      <c r="S541" s="2">
        <f t="shared" si="24"/>
        <v>201.38333333333333</v>
      </c>
      <c r="T541" s="2">
        <f>Table1[[#This Row],[Monthly Debt Payment]]/Table1[[#This Row],[monthy Income]]</f>
        <v>2.0822885700745336E-2</v>
      </c>
      <c r="U541" s="4">
        <f t="shared" ca="1" si="25"/>
        <v>29</v>
      </c>
      <c r="V541" s="2">
        <f t="shared" si="26"/>
        <v>-22.600000000000364</v>
      </c>
    </row>
    <row r="542" spans="1:22" x14ac:dyDescent="0.3">
      <c r="A542" t="s">
        <v>1125</v>
      </c>
      <c r="B542" s="1">
        <v>44991</v>
      </c>
      <c r="C542" t="s">
        <v>1126</v>
      </c>
      <c r="D542" t="s">
        <v>75</v>
      </c>
      <c r="E542" s="4">
        <v>20816</v>
      </c>
      <c r="F542" s="3">
        <v>18.399999999999999</v>
      </c>
      <c r="G542" s="4">
        <v>60</v>
      </c>
      <c r="H542" t="s">
        <v>26</v>
      </c>
      <c r="I542" t="s">
        <v>27</v>
      </c>
      <c r="J542" t="s">
        <v>47</v>
      </c>
      <c r="K542" s="4">
        <v>61379</v>
      </c>
      <c r="L542" t="s">
        <v>33</v>
      </c>
      <c r="M542" s="2">
        <v>0.35</v>
      </c>
      <c r="N542" s="2">
        <v>0.56000000000000005</v>
      </c>
      <c r="O542" s="2">
        <v>3310.57</v>
      </c>
      <c r="P542" s="4">
        <v>0</v>
      </c>
      <c r="Q542" s="2">
        <v>6.2877389694221835</v>
      </c>
      <c r="R542" s="2">
        <f>Table1[[#This Row],[Annual Income]]/12</f>
        <v>5114.916666666667</v>
      </c>
      <c r="S542" s="2">
        <f t="shared" si="24"/>
        <v>346.93333333333334</v>
      </c>
      <c r="T542" s="2">
        <f>Table1[[#This Row],[Monthly Debt Payment]]/Table1[[#This Row],[monthy Income]]</f>
        <v>6.7827758679678718E-2</v>
      </c>
      <c r="U542" s="4">
        <f t="shared" ca="1" si="25"/>
        <v>30</v>
      </c>
      <c r="V542" s="2">
        <f t="shared" si="26"/>
        <v>-18.400000000001455</v>
      </c>
    </row>
    <row r="543" spans="1:22" x14ac:dyDescent="0.3">
      <c r="A543" t="s">
        <v>1127</v>
      </c>
      <c r="B543" s="1">
        <v>44885</v>
      </c>
      <c r="C543" t="s">
        <v>1128</v>
      </c>
      <c r="D543" t="s">
        <v>50</v>
      </c>
      <c r="E543" s="4">
        <v>7276</v>
      </c>
      <c r="F543" s="3">
        <v>10.199999999999999</v>
      </c>
      <c r="G543" s="4">
        <v>36</v>
      </c>
      <c r="H543" t="s">
        <v>19</v>
      </c>
      <c r="I543" t="s">
        <v>72</v>
      </c>
      <c r="J543" t="s">
        <v>37</v>
      </c>
      <c r="K543" s="4">
        <v>94729</v>
      </c>
      <c r="L543" t="s">
        <v>22</v>
      </c>
      <c r="M543" s="2">
        <v>0.1</v>
      </c>
      <c r="N543" s="2">
        <v>0.88</v>
      </c>
      <c r="O543" s="2">
        <v>8018.15</v>
      </c>
      <c r="P543" s="4">
        <v>0</v>
      </c>
      <c r="Q543" s="2">
        <v>0.90744124268066828</v>
      </c>
      <c r="R543" s="2">
        <f>Table1[[#This Row],[Annual Income]]/12</f>
        <v>7894.083333333333</v>
      </c>
      <c r="S543" s="2">
        <f t="shared" si="24"/>
        <v>202.11111111111111</v>
      </c>
      <c r="T543" s="2">
        <f>Table1[[#This Row],[Monthly Debt Payment]]/Table1[[#This Row],[monthy Income]]</f>
        <v>2.5602860088603633E-2</v>
      </c>
      <c r="U543" s="4">
        <f t="shared" ca="1" si="25"/>
        <v>33</v>
      </c>
      <c r="V543" s="2">
        <f t="shared" si="26"/>
        <v>-10.199999999999818</v>
      </c>
    </row>
    <row r="544" spans="1:22" x14ac:dyDescent="0.3">
      <c r="A544" t="s">
        <v>1129</v>
      </c>
      <c r="B544" s="1">
        <v>44301</v>
      </c>
      <c r="C544" t="s">
        <v>1130</v>
      </c>
      <c r="D544" t="s">
        <v>46</v>
      </c>
      <c r="E544" s="4">
        <v>39663</v>
      </c>
      <c r="F544" s="3">
        <v>18.5</v>
      </c>
      <c r="G544" s="4">
        <v>36</v>
      </c>
      <c r="H544" t="s">
        <v>19</v>
      </c>
      <c r="I544" t="s">
        <v>83</v>
      </c>
      <c r="J544" t="s">
        <v>28</v>
      </c>
      <c r="K544" s="4">
        <v>58378</v>
      </c>
      <c r="L544" t="s">
        <v>22</v>
      </c>
      <c r="M544" s="2">
        <v>0.16</v>
      </c>
      <c r="N544" s="2">
        <v>0.87</v>
      </c>
      <c r="O544" s="2">
        <v>47000.66</v>
      </c>
      <c r="P544" s="4">
        <v>0</v>
      </c>
      <c r="Q544" s="2">
        <v>0.84388176676667936</v>
      </c>
      <c r="R544" s="2">
        <f>Table1[[#This Row],[Annual Income]]/12</f>
        <v>4864.833333333333</v>
      </c>
      <c r="S544" s="2">
        <f t="shared" si="24"/>
        <v>1101.75</v>
      </c>
      <c r="T544" s="2">
        <f>Table1[[#This Row],[Monthly Debt Payment]]/Table1[[#This Row],[monthy Income]]</f>
        <v>0.22647230120935971</v>
      </c>
      <c r="U544" s="4">
        <f t="shared" ca="1" si="25"/>
        <v>53</v>
      </c>
      <c r="V544" s="2">
        <f t="shared" si="26"/>
        <v>-18.5</v>
      </c>
    </row>
    <row r="545" spans="1:22" x14ac:dyDescent="0.3">
      <c r="A545" t="s">
        <v>1131</v>
      </c>
      <c r="B545" s="1">
        <v>44707</v>
      </c>
      <c r="C545" t="s">
        <v>1132</v>
      </c>
      <c r="D545" t="s">
        <v>50</v>
      </c>
      <c r="E545" s="4">
        <v>14994</v>
      </c>
      <c r="F545" s="3">
        <v>10.9</v>
      </c>
      <c r="G545" s="4">
        <v>60</v>
      </c>
      <c r="H545" t="s">
        <v>26</v>
      </c>
      <c r="I545" t="s">
        <v>20</v>
      </c>
      <c r="J545" t="s">
        <v>32</v>
      </c>
      <c r="K545" s="4">
        <v>135428</v>
      </c>
      <c r="L545" t="s">
        <v>33</v>
      </c>
      <c r="M545" s="2">
        <v>0.4</v>
      </c>
      <c r="N545" s="2">
        <v>0.51</v>
      </c>
      <c r="O545" s="2">
        <v>3543.54</v>
      </c>
      <c r="P545" s="4">
        <v>0</v>
      </c>
      <c r="Q545" s="2">
        <v>4.2313618584805024</v>
      </c>
      <c r="R545" s="2">
        <f>Table1[[#This Row],[Annual Income]]/12</f>
        <v>11285.666666666666</v>
      </c>
      <c r="S545" s="2">
        <f t="shared" si="24"/>
        <v>249.9</v>
      </c>
      <c r="T545" s="2">
        <f>Table1[[#This Row],[Monthly Debt Payment]]/Table1[[#This Row],[monthy Income]]</f>
        <v>2.2143131405617748E-2</v>
      </c>
      <c r="U545" s="4">
        <f t="shared" ca="1" si="25"/>
        <v>39</v>
      </c>
      <c r="V545" s="2">
        <f t="shared" si="26"/>
        <v>-10.899999999999636</v>
      </c>
    </row>
    <row r="546" spans="1:22" x14ac:dyDescent="0.3">
      <c r="A546" t="s">
        <v>1133</v>
      </c>
      <c r="B546" s="1">
        <v>44581</v>
      </c>
      <c r="C546" t="s">
        <v>1134</v>
      </c>
      <c r="D546" t="s">
        <v>71</v>
      </c>
      <c r="E546" s="4">
        <v>24499</v>
      </c>
      <c r="F546" s="3">
        <v>19.399999999999999</v>
      </c>
      <c r="G546" s="4">
        <v>60</v>
      </c>
      <c r="H546" t="s">
        <v>19</v>
      </c>
      <c r="I546" t="s">
        <v>27</v>
      </c>
      <c r="J546" t="s">
        <v>37</v>
      </c>
      <c r="K546" s="4">
        <v>84353</v>
      </c>
      <c r="L546" t="s">
        <v>33</v>
      </c>
      <c r="M546" s="2">
        <v>0.2</v>
      </c>
      <c r="N546" s="2">
        <v>0.9</v>
      </c>
      <c r="O546" s="2">
        <v>29251.81</v>
      </c>
      <c r="P546" s="4">
        <v>0</v>
      </c>
      <c r="Q546" s="2">
        <v>0.83752082349775958</v>
      </c>
      <c r="R546" s="2">
        <f>Table1[[#This Row],[Annual Income]]/12</f>
        <v>7029.416666666667</v>
      </c>
      <c r="S546" s="2">
        <f t="shared" si="24"/>
        <v>408.31666666666666</v>
      </c>
      <c r="T546" s="2">
        <f>Table1[[#This Row],[Monthly Debt Payment]]/Table1[[#This Row],[monthy Income]]</f>
        <v>5.8086849311820558E-2</v>
      </c>
      <c r="U546" s="4">
        <f t="shared" ca="1" si="25"/>
        <v>43</v>
      </c>
      <c r="V546" s="2">
        <f t="shared" si="26"/>
        <v>-19.400000000001455</v>
      </c>
    </row>
    <row r="547" spans="1:22" x14ac:dyDescent="0.3">
      <c r="A547" t="s">
        <v>1135</v>
      </c>
      <c r="B547" s="1">
        <v>44601</v>
      </c>
      <c r="C547" t="s">
        <v>1136</v>
      </c>
      <c r="D547" t="s">
        <v>50</v>
      </c>
      <c r="E547" s="4">
        <v>24040</v>
      </c>
      <c r="F547" s="3">
        <v>24.1</v>
      </c>
      <c r="G547" s="4">
        <v>60</v>
      </c>
      <c r="H547" t="s">
        <v>26</v>
      </c>
      <c r="I547" t="s">
        <v>72</v>
      </c>
      <c r="J547" t="s">
        <v>21</v>
      </c>
      <c r="K547" s="4">
        <v>79996</v>
      </c>
      <c r="L547" t="s">
        <v>22</v>
      </c>
      <c r="M547" s="2">
        <v>0.34</v>
      </c>
      <c r="N547" s="2">
        <v>0.51</v>
      </c>
      <c r="O547" s="2">
        <v>3719.68</v>
      </c>
      <c r="P547" s="4">
        <v>0</v>
      </c>
      <c r="Q547" s="2">
        <v>6.462921541637991</v>
      </c>
      <c r="R547" s="2">
        <f>Table1[[#This Row],[Annual Income]]/12</f>
        <v>6666.333333333333</v>
      </c>
      <c r="S547" s="2">
        <f t="shared" si="24"/>
        <v>400.66666666666669</v>
      </c>
      <c r="T547" s="2">
        <f>Table1[[#This Row],[Monthly Debt Payment]]/Table1[[#This Row],[monthy Income]]</f>
        <v>6.0103005150257516E-2</v>
      </c>
      <c r="U547" s="4">
        <f t="shared" ca="1" si="25"/>
        <v>43</v>
      </c>
      <c r="V547" s="2">
        <f t="shared" si="26"/>
        <v>-24.099999999998545</v>
      </c>
    </row>
    <row r="548" spans="1:22" x14ac:dyDescent="0.3">
      <c r="A548" t="s">
        <v>1137</v>
      </c>
      <c r="B548" s="1">
        <v>45019</v>
      </c>
      <c r="C548" t="s">
        <v>1138</v>
      </c>
      <c r="D548" t="s">
        <v>40</v>
      </c>
      <c r="E548" s="4">
        <v>17959</v>
      </c>
      <c r="F548" s="3">
        <v>19.399999999999999</v>
      </c>
      <c r="G548" s="4">
        <v>60</v>
      </c>
      <c r="H548" t="s">
        <v>19</v>
      </c>
      <c r="I548" t="s">
        <v>72</v>
      </c>
      <c r="J548" t="s">
        <v>28</v>
      </c>
      <c r="K548" s="4">
        <v>44031</v>
      </c>
      <c r="L548" t="s">
        <v>22</v>
      </c>
      <c r="M548" s="2">
        <v>0.25</v>
      </c>
      <c r="N548" s="2">
        <v>0.61</v>
      </c>
      <c r="O548" s="2">
        <v>21443.05</v>
      </c>
      <c r="P548" s="4">
        <v>0</v>
      </c>
      <c r="Q548" s="2">
        <v>0.83752078179176936</v>
      </c>
      <c r="R548" s="2">
        <f>Table1[[#This Row],[Annual Income]]/12</f>
        <v>3669.25</v>
      </c>
      <c r="S548" s="2">
        <f t="shared" si="24"/>
        <v>299.31666666666666</v>
      </c>
      <c r="T548" s="2">
        <f>Table1[[#This Row],[Monthly Debt Payment]]/Table1[[#This Row],[monthy Income]]</f>
        <v>8.1574345347596014E-2</v>
      </c>
      <c r="U548" s="4">
        <f t="shared" ca="1" si="25"/>
        <v>29</v>
      </c>
      <c r="V548" s="2">
        <f t="shared" si="26"/>
        <v>-19.400000000001455</v>
      </c>
    </row>
    <row r="549" spans="1:22" x14ac:dyDescent="0.3">
      <c r="A549" t="s">
        <v>1139</v>
      </c>
      <c r="B549" s="1">
        <v>44714</v>
      </c>
      <c r="C549" t="s">
        <v>1140</v>
      </c>
      <c r="D549" t="s">
        <v>18</v>
      </c>
      <c r="E549" s="4">
        <v>7099</v>
      </c>
      <c r="F549" s="3">
        <v>22.3</v>
      </c>
      <c r="G549" s="4">
        <v>60</v>
      </c>
      <c r="H549" t="s">
        <v>80</v>
      </c>
      <c r="I549" t="s">
        <v>72</v>
      </c>
      <c r="J549" t="s">
        <v>37</v>
      </c>
      <c r="K549" s="4">
        <v>110072</v>
      </c>
      <c r="L549" t="s">
        <v>22</v>
      </c>
      <c r="M549" s="2">
        <v>0.44</v>
      </c>
      <c r="N549" s="2">
        <v>0.51</v>
      </c>
      <c r="O549" s="2">
        <v>1756.33</v>
      </c>
      <c r="P549" s="4">
        <v>874.52</v>
      </c>
      <c r="Q549" s="2">
        <v>4.041951113970609</v>
      </c>
      <c r="R549" s="2">
        <f>Table1[[#This Row],[Annual Income]]/12</f>
        <v>9172.6666666666661</v>
      </c>
      <c r="S549" s="2">
        <f t="shared" si="24"/>
        <v>118.31666666666666</v>
      </c>
      <c r="T549" s="2">
        <f>Table1[[#This Row],[Monthly Debt Payment]]/Table1[[#This Row],[monthy Income]]</f>
        <v>1.289882985682099E-2</v>
      </c>
      <c r="U549" s="4">
        <f t="shared" ca="1" si="25"/>
        <v>39</v>
      </c>
      <c r="V549" s="2">
        <f t="shared" si="26"/>
        <v>-22.300000000000182</v>
      </c>
    </row>
    <row r="550" spans="1:22" x14ac:dyDescent="0.3">
      <c r="A550" t="s">
        <v>1141</v>
      </c>
      <c r="B550" s="1">
        <v>44672</v>
      </c>
      <c r="C550" t="s">
        <v>1142</v>
      </c>
      <c r="D550" t="s">
        <v>18</v>
      </c>
      <c r="E550" s="4">
        <v>20576</v>
      </c>
      <c r="F550" s="3">
        <v>5</v>
      </c>
      <c r="G550" s="4">
        <v>60</v>
      </c>
      <c r="H550" t="s">
        <v>19</v>
      </c>
      <c r="I550" t="s">
        <v>27</v>
      </c>
      <c r="J550" t="s">
        <v>21</v>
      </c>
      <c r="K550" s="4">
        <v>95982</v>
      </c>
      <c r="L550" t="s">
        <v>29</v>
      </c>
      <c r="M550" s="2">
        <v>0.48</v>
      </c>
      <c r="N550" s="2">
        <v>0.65</v>
      </c>
      <c r="O550" s="2">
        <v>21604.799999999999</v>
      </c>
      <c r="P550" s="4">
        <v>0</v>
      </c>
      <c r="Q550" s="2">
        <v>0.95238095238095244</v>
      </c>
      <c r="R550" s="2">
        <f>Table1[[#This Row],[Annual Income]]/12</f>
        <v>7998.5</v>
      </c>
      <c r="S550" s="2">
        <f t="shared" si="24"/>
        <v>342.93333333333334</v>
      </c>
      <c r="T550" s="2">
        <f>Table1[[#This Row],[Monthly Debt Payment]]/Table1[[#This Row],[monthy Income]]</f>
        <v>4.2874705673980537E-2</v>
      </c>
      <c r="U550" s="4">
        <f t="shared" ca="1" si="25"/>
        <v>40</v>
      </c>
      <c r="V550" s="2">
        <f t="shared" si="26"/>
        <v>-5</v>
      </c>
    </row>
    <row r="551" spans="1:22" x14ac:dyDescent="0.3">
      <c r="A551" t="s">
        <v>1143</v>
      </c>
      <c r="B551" s="1">
        <v>44905</v>
      </c>
      <c r="C551" t="s">
        <v>1144</v>
      </c>
      <c r="D551" t="s">
        <v>53</v>
      </c>
      <c r="E551" s="4">
        <v>36946</v>
      </c>
      <c r="F551" s="3">
        <v>19.399999999999999</v>
      </c>
      <c r="G551" s="4">
        <v>60</v>
      </c>
      <c r="H551" t="s">
        <v>19</v>
      </c>
      <c r="I551" t="s">
        <v>36</v>
      </c>
      <c r="J551" t="s">
        <v>32</v>
      </c>
      <c r="K551" s="4">
        <v>66683</v>
      </c>
      <c r="L551" t="s">
        <v>29</v>
      </c>
      <c r="M551" s="2">
        <v>0.45</v>
      </c>
      <c r="N551" s="2">
        <v>0.73</v>
      </c>
      <c r="O551" s="2">
        <v>44113.52</v>
      </c>
      <c r="P551" s="4">
        <v>0</v>
      </c>
      <c r="Q551" s="2">
        <v>0.83752101396578649</v>
      </c>
      <c r="R551" s="2">
        <f>Table1[[#This Row],[Annual Income]]/12</f>
        <v>5556.916666666667</v>
      </c>
      <c r="S551" s="2">
        <f t="shared" si="24"/>
        <v>615.76666666666665</v>
      </c>
      <c r="T551" s="2">
        <f>Table1[[#This Row],[Monthly Debt Payment]]/Table1[[#This Row],[monthy Income]]</f>
        <v>0.11081085134142134</v>
      </c>
      <c r="U551" s="4">
        <f t="shared" ca="1" si="25"/>
        <v>33</v>
      </c>
      <c r="V551" s="2">
        <f t="shared" si="26"/>
        <v>-19.400000000001455</v>
      </c>
    </row>
    <row r="552" spans="1:22" x14ac:dyDescent="0.3">
      <c r="A552" t="s">
        <v>1145</v>
      </c>
      <c r="B552" s="1">
        <v>44967</v>
      </c>
      <c r="C552" t="s">
        <v>1146</v>
      </c>
      <c r="D552" t="s">
        <v>46</v>
      </c>
      <c r="E552" s="4">
        <v>7116</v>
      </c>
      <c r="F552" s="3">
        <v>21.6</v>
      </c>
      <c r="G552" s="4">
        <v>60</v>
      </c>
      <c r="H552" t="s">
        <v>26</v>
      </c>
      <c r="I552" t="s">
        <v>20</v>
      </c>
      <c r="J552" t="s">
        <v>47</v>
      </c>
      <c r="K552" s="4">
        <v>144091</v>
      </c>
      <c r="L552" t="s">
        <v>22</v>
      </c>
      <c r="M552" s="2">
        <v>0.21</v>
      </c>
      <c r="N552" s="2">
        <v>0.86</v>
      </c>
      <c r="O552" s="2">
        <v>3149.61</v>
      </c>
      <c r="P552" s="4">
        <v>0</v>
      </c>
      <c r="Q552" s="2">
        <v>2.259327345290369</v>
      </c>
      <c r="R552" s="2">
        <f>Table1[[#This Row],[Annual Income]]/12</f>
        <v>12007.583333333334</v>
      </c>
      <c r="S552" s="2">
        <f t="shared" si="24"/>
        <v>118.6</v>
      </c>
      <c r="T552" s="2">
        <f>Table1[[#This Row],[Monthly Debt Payment]]/Table1[[#This Row],[monthy Income]]</f>
        <v>9.8770915601945983E-3</v>
      </c>
      <c r="U552" s="4">
        <f t="shared" ca="1" si="25"/>
        <v>31</v>
      </c>
      <c r="V552" s="2">
        <f t="shared" si="26"/>
        <v>-21.600000000000364</v>
      </c>
    </row>
    <row r="553" spans="1:22" x14ac:dyDescent="0.3">
      <c r="A553" t="s">
        <v>1147</v>
      </c>
      <c r="B553" s="1">
        <v>45243</v>
      </c>
      <c r="C553" t="s">
        <v>1148</v>
      </c>
      <c r="D553" t="s">
        <v>71</v>
      </c>
      <c r="E553" s="4">
        <v>16563</v>
      </c>
      <c r="F553" s="3">
        <v>5.8</v>
      </c>
      <c r="G553" s="4">
        <v>36</v>
      </c>
      <c r="H553" t="s">
        <v>26</v>
      </c>
      <c r="I553" t="s">
        <v>20</v>
      </c>
      <c r="J553" t="s">
        <v>28</v>
      </c>
      <c r="K553" s="4">
        <v>147797</v>
      </c>
      <c r="L553" t="s">
        <v>33</v>
      </c>
      <c r="M553" s="2">
        <v>0.18</v>
      </c>
      <c r="N553" s="2">
        <v>0.65</v>
      </c>
      <c r="O553" s="2">
        <v>6135.41</v>
      </c>
      <c r="P553" s="4">
        <v>0</v>
      </c>
      <c r="Q553" s="2">
        <v>2.6995750895213195</v>
      </c>
      <c r="R553" s="2">
        <f>Table1[[#This Row],[Annual Income]]/12</f>
        <v>12316.416666666666</v>
      </c>
      <c r="S553" s="2">
        <f t="shared" si="24"/>
        <v>460.08333333333331</v>
      </c>
      <c r="T553" s="2">
        <f>Table1[[#This Row],[Monthly Debt Payment]]/Table1[[#This Row],[monthy Income]]</f>
        <v>3.7355291379392003E-2</v>
      </c>
      <c r="U553" s="4">
        <f t="shared" ca="1" si="25"/>
        <v>22</v>
      </c>
      <c r="V553" s="2">
        <f t="shared" si="26"/>
        <v>-5.7999999999992724</v>
      </c>
    </row>
    <row r="554" spans="1:22" x14ac:dyDescent="0.3">
      <c r="A554" t="s">
        <v>1149</v>
      </c>
      <c r="B554" s="1">
        <v>45193</v>
      </c>
      <c r="C554" t="s">
        <v>1150</v>
      </c>
      <c r="D554" t="s">
        <v>40</v>
      </c>
      <c r="E554" s="4">
        <v>27788</v>
      </c>
      <c r="F554" s="3">
        <v>22.4</v>
      </c>
      <c r="G554" s="4">
        <v>36</v>
      </c>
      <c r="H554" t="s">
        <v>19</v>
      </c>
      <c r="I554" t="s">
        <v>83</v>
      </c>
      <c r="J554" t="s">
        <v>47</v>
      </c>
      <c r="K554" s="4">
        <v>47618</v>
      </c>
      <c r="L554" t="s">
        <v>22</v>
      </c>
      <c r="M554" s="2">
        <v>0.28999999999999998</v>
      </c>
      <c r="N554" s="2">
        <v>0.82</v>
      </c>
      <c r="O554" s="2">
        <v>34012.51</v>
      </c>
      <c r="P554" s="4">
        <v>0</v>
      </c>
      <c r="Q554" s="2">
        <v>0.81699351209305038</v>
      </c>
      <c r="R554" s="2">
        <f>Table1[[#This Row],[Annual Income]]/12</f>
        <v>3968.1666666666665</v>
      </c>
      <c r="S554" s="2">
        <f t="shared" si="24"/>
        <v>771.88888888888891</v>
      </c>
      <c r="T554" s="2">
        <f>Table1[[#This Row],[Monthly Debt Payment]]/Table1[[#This Row],[monthy Income]]</f>
        <v>0.19452027944614783</v>
      </c>
      <c r="U554" s="4">
        <f t="shared" ca="1" si="25"/>
        <v>23</v>
      </c>
      <c r="V554" s="2">
        <f t="shared" si="26"/>
        <v>-22.400000000001455</v>
      </c>
    </row>
    <row r="555" spans="1:22" x14ac:dyDescent="0.3">
      <c r="A555" t="s">
        <v>1151</v>
      </c>
      <c r="B555" s="1">
        <v>44873</v>
      </c>
      <c r="C555" t="s">
        <v>1152</v>
      </c>
      <c r="D555" t="s">
        <v>40</v>
      </c>
      <c r="E555" s="4">
        <v>27928</v>
      </c>
      <c r="F555" s="3">
        <v>10.1</v>
      </c>
      <c r="G555" s="4">
        <v>36</v>
      </c>
      <c r="H555" t="s">
        <v>26</v>
      </c>
      <c r="I555" t="s">
        <v>20</v>
      </c>
      <c r="J555" t="s">
        <v>32</v>
      </c>
      <c r="K555" s="4">
        <v>36587</v>
      </c>
      <c r="L555" t="s">
        <v>33</v>
      </c>
      <c r="M555" s="2">
        <v>0.1</v>
      </c>
      <c r="N555" s="2">
        <v>0.57999999999999996</v>
      </c>
      <c r="O555" s="2">
        <v>8685.1299999999992</v>
      </c>
      <c r="P555" s="4">
        <v>0</v>
      </c>
      <c r="Q555" s="2">
        <v>3.2156110501512356</v>
      </c>
      <c r="R555" s="2">
        <f>Table1[[#This Row],[Annual Income]]/12</f>
        <v>3048.9166666666665</v>
      </c>
      <c r="S555" s="2">
        <f t="shared" si="24"/>
        <v>775.77777777777783</v>
      </c>
      <c r="T555" s="2">
        <f>Table1[[#This Row],[Monthly Debt Payment]]/Table1[[#This Row],[monthy Income]]</f>
        <v>0.25444374595712504</v>
      </c>
      <c r="U555" s="4">
        <f t="shared" ca="1" si="25"/>
        <v>34</v>
      </c>
      <c r="V555" s="2">
        <f t="shared" si="26"/>
        <v>-10.099999999998545</v>
      </c>
    </row>
    <row r="556" spans="1:22" x14ac:dyDescent="0.3">
      <c r="A556" t="s">
        <v>1153</v>
      </c>
      <c r="B556" s="1">
        <v>44910</v>
      </c>
      <c r="C556" t="s">
        <v>1154</v>
      </c>
      <c r="D556" t="s">
        <v>56</v>
      </c>
      <c r="E556" s="4">
        <v>37336</v>
      </c>
      <c r="F556" s="3">
        <v>18.3</v>
      </c>
      <c r="G556" s="4">
        <v>36</v>
      </c>
      <c r="H556" t="s">
        <v>19</v>
      </c>
      <c r="I556" t="s">
        <v>41</v>
      </c>
      <c r="J556" t="s">
        <v>37</v>
      </c>
      <c r="K556" s="4">
        <v>92790</v>
      </c>
      <c r="L556" t="s">
        <v>33</v>
      </c>
      <c r="M556" s="2">
        <v>0.11</v>
      </c>
      <c r="N556" s="2">
        <v>0.84</v>
      </c>
      <c r="O556" s="2">
        <v>44168.49</v>
      </c>
      <c r="P556" s="4">
        <v>0</v>
      </c>
      <c r="Q556" s="2">
        <v>0.84530849933968766</v>
      </c>
      <c r="R556" s="2">
        <f>Table1[[#This Row],[Annual Income]]/12</f>
        <v>7732.5</v>
      </c>
      <c r="S556" s="2">
        <f t="shared" si="24"/>
        <v>1037.1111111111111</v>
      </c>
      <c r="T556" s="2">
        <f>Table1[[#This Row],[Monthly Debt Payment]]/Table1[[#This Row],[monthy Income]]</f>
        <v>0.13412364838165031</v>
      </c>
      <c r="U556" s="4">
        <f t="shared" ca="1" si="25"/>
        <v>33</v>
      </c>
      <c r="V556" s="2">
        <f t="shared" si="26"/>
        <v>-18.30000000000291</v>
      </c>
    </row>
    <row r="557" spans="1:22" x14ac:dyDescent="0.3">
      <c r="A557" t="s">
        <v>1155</v>
      </c>
      <c r="B557" s="1">
        <v>44279</v>
      </c>
      <c r="C557" t="s">
        <v>1156</v>
      </c>
      <c r="D557" t="s">
        <v>64</v>
      </c>
      <c r="E557" s="4">
        <v>10847</v>
      </c>
      <c r="F557" s="3">
        <v>21</v>
      </c>
      <c r="G557" s="4">
        <v>36</v>
      </c>
      <c r="H557" t="s">
        <v>80</v>
      </c>
      <c r="I557" t="s">
        <v>72</v>
      </c>
      <c r="J557" t="s">
        <v>37</v>
      </c>
      <c r="K557" s="4">
        <v>61480</v>
      </c>
      <c r="L557" t="s">
        <v>33</v>
      </c>
      <c r="M557" s="2">
        <v>0.32</v>
      </c>
      <c r="N557" s="2">
        <v>0.61</v>
      </c>
      <c r="O557" s="2">
        <v>1374.33</v>
      </c>
      <c r="P557" s="4">
        <v>4848.7</v>
      </c>
      <c r="Q557" s="2">
        <v>7.8925731083509785</v>
      </c>
      <c r="R557" s="2">
        <f>Table1[[#This Row],[Annual Income]]/12</f>
        <v>5123.333333333333</v>
      </c>
      <c r="S557" s="2">
        <f t="shared" si="24"/>
        <v>301.30555555555554</v>
      </c>
      <c r="T557" s="2">
        <f>Table1[[#This Row],[Monthly Debt Payment]]/Table1[[#This Row],[monthy Income]]</f>
        <v>5.8810453263934075E-2</v>
      </c>
      <c r="U557" s="4">
        <f t="shared" ca="1" si="25"/>
        <v>53</v>
      </c>
      <c r="V557" s="2">
        <f t="shared" si="26"/>
        <v>-21</v>
      </c>
    </row>
    <row r="558" spans="1:22" x14ac:dyDescent="0.3">
      <c r="A558" t="s">
        <v>1157</v>
      </c>
      <c r="B558" s="1">
        <v>44653</v>
      </c>
      <c r="C558" t="s">
        <v>1158</v>
      </c>
      <c r="D558" t="s">
        <v>46</v>
      </c>
      <c r="E558" s="4">
        <v>27155</v>
      </c>
      <c r="F558" s="3">
        <v>18.3</v>
      </c>
      <c r="G558" s="4">
        <v>36</v>
      </c>
      <c r="H558" t="s">
        <v>26</v>
      </c>
      <c r="I558" t="s">
        <v>27</v>
      </c>
      <c r="J558" t="s">
        <v>32</v>
      </c>
      <c r="K558" s="4">
        <v>128530</v>
      </c>
      <c r="L558" t="s">
        <v>22</v>
      </c>
      <c r="M558" s="2">
        <v>0.31</v>
      </c>
      <c r="N558" s="2">
        <v>0.56000000000000005</v>
      </c>
      <c r="O558" s="2">
        <v>9838.16</v>
      </c>
      <c r="P558" s="4">
        <v>0</v>
      </c>
      <c r="Q558" s="2">
        <v>2.7601706010066924</v>
      </c>
      <c r="R558" s="2">
        <f>Table1[[#This Row],[Annual Income]]/12</f>
        <v>10710.833333333334</v>
      </c>
      <c r="S558" s="2">
        <f t="shared" si="24"/>
        <v>754.30555555555554</v>
      </c>
      <c r="T558" s="2">
        <f>Table1[[#This Row],[Monthly Debt Payment]]/Table1[[#This Row],[monthy Income]]</f>
        <v>7.0424544204984563E-2</v>
      </c>
      <c r="U558" s="4">
        <f t="shared" ca="1" si="25"/>
        <v>41</v>
      </c>
      <c r="V558" s="2">
        <f t="shared" si="26"/>
        <v>-18.299999999999272</v>
      </c>
    </row>
    <row r="559" spans="1:22" x14ac:dyDescent="0.3">
      <c r="A559" t="s">
        <v>1159</v>
      </c>
      <c r="B559" s="1">
        <v>44197</v>
      </c>
      <c r="C559" t="s">
        <v>1160</v>
      </c>
      <c r="D559" t="s">
        <v>40</v>
      </c>
      <c r="E559" s="4">
        <v>15135</v>
      </c>
      <c r="F559" s="3">
        <v>6.8</v>
      </c>
      <c r="G559" s="4">
        <v>60</v>
      </c>
      <c r="H559" t="s">
        <v>19</v>
      </c>
      <c r="I559" t="s">
        <v>20</v>
      </c>
      <c r="J559" t="s">
        <v>32</v>
      </c>
      <c r="K559" s="4">
        <v>50527</v>
      </c>
      <c r="L559" t="s">
        <v>22</v>
      </c>
      <c r="M559" s="2">
        <v>0.5</v>
      </c>
      <c r="N559" s="2">
        <v>0.57999999999999996</v>
      </c>
      <c r="O559" s="2">
        <v>16164.18</v>
      </c>
      <c r="P559" s="4">
        <v>0</v>
      </c>
      <c r="Q559" s="2">
        <v>0.93632958801498123</v>
      </c>
      <c r="R559" s="2">
        <f>Table1[[#This Row],[Annual Income]]/12</f>
        <v>4210.583333333333</v>
      </c>
      <c r="S559" s="2">
        <f t="shared" si="24"/>
        <v>252.25</v>
      </c>
      <c r="T559" s="2">
        <f>Table1[[#This Row],[Monthly Debt Payment]]/Table1[[#This Row],[monthy Income]]</f>
        <v>5.9908563738199382E-2</v>
      </c>
      <c r="U559" s="4">
        <f t="shared" ca="1" si="25"/>
        <v>56</v>
      </c>
      <c r="V559" s="2">
        <f t="shared" si="26"/>
        <v>-6.7999999999992724</v>
      </c>
    </row>
    <row r="560" spans="1:22" x14ac:dyDescent="0.3">
      <c r="A560" t="s">
        <v>1161</v>
      </c>
      <c r="B560" s="1">
        <v>44247</v>
      </c>
      <c r="C560" t="s">
        <v>1162</v>
      </c>
      <c r="D560" t="s">
        <v>25</v>
      </c>
      <c r="E560" s="4">
        <v>18774</v>
      </c>
      <c r="F560" s="3">
        <v>16.899999999999999</v>
      </c>
      <c r="G560" s="4">
        <v>60</v>
      </c>
      <c r="H560" t="s">
        <v>26</v>
      </c>
      <c r="I560" t="s">
        <v>20</v>
      </c>
      <c r="J560" t="s">
        <v>28</v>
      </c>
      <c r="K560" s="4">
        <v>53569</v>
      </c>
      <c r="L560" t="s">
        <v>33</v>
      </c>
      <c r="M560" s="2">
        <v>0.18</v>
      </c>
      <c r="N560" s="2">
        <v>0.57999999999999996</v>
      </c>
      <c r="O560" s="2">
        <v>2344.62</v>
      </c>
      <c r="P560" s="4">
        <v>0</v>
      </c>
      <c r="Q560" s="2">
        <v>8.0072677022289334</v>
      </c>
      <c r="R560" s="2">
        <f>Table1[[#This Row],[Annual Income]]/12</f>
        <v>4464.083333333333</v>
      </c>
      <c r="S560" s="2">
        <f t="shared" si="24"/>
        <v>312.89999999999998</v>
      </c>
      <c r="T560" s="2">
        <f>Table1[[#This Row],[Monthly Debt Payment]]/Table1[[#This Row],[monthy Income]]</f>
        <v>7.0092777539248446E-2</v>
      </c>
      <c r="U560" s="4">
        <f t="shared" ca="1" si="25"/>
        <v>54</v>
      </c>
      <c r="V560" s="2">
        <f t="shared" si="26"/>
        <v>-16.900000000001455</v>
      </c>
    </row>
    <row r="561" spans="1:22" x14ac:dyDescent="0.3">
      <c r="A561" t="s">
        <v>1163</v>
      </c>
      <c r="B561" s="1">
        <v>44881</v>
      </c>
      <c r="C561" t="s">
        <v>1164</v>
      </c>
      <c r="D561" t="s">
        <v>40</v>
      </c>
      <c r="E561" s="4">
        <v>2742</v>
      </c>
      <c r="F561" s="3">
        <v>16</v>
      </c>
      <c r="G561" s="4">
        <v>36</v>
      </c>
      <c r="H561" t="s">
        <v>19</v>
      </c>
      <c r="I561" t="s">
        <v>27</v>
      </c>
      <c r="J561" t="s">
        <v>21</v>
      </c>
      <c r="K561" s="4">
        <v>41151</v>
      </c>
      <c r="L561" t="s">
        <v>29</v>
      </c>
      <c r="M561" s="2">
        <v>0.2</v>
      </c>
      <c r="N561" s="2">
        <v>0.73</v>
      </c>
      <c r="O561" s="2">
        <v>3180.72</v>
      </c>
      <c r="P561" s="4">
        <v>0</v>
      </c>
      <c r="Q561" s="2">
        <v>0.86206896551724144</v>
      </c>
      <c r="R561" s="2">
        <f>Table1[[#This Row],[Annual Income]]/12</f>
        <v>3429.25</v>
      </c>
      <c r="S561" s="2">
        <f t="shared" si="24"/>
        <v>76.166666666666671</v>
      </c>
      <c r="T561" s="2">
        <f>Table1[[#This Row],[Monthly Debt Payment]]/Table1[[#This Row],[monthy Income]]</f>
        <v>2.2210881874073534E-2</v>
      </c>
      <c r="U561" s="4">
        <f t="shared" ca="1" si="25"/>
        <v>33</v>
      </c>
      <c r="V561" s="2">
        <f t="shared" si="26"/>
        <v>-16</v>
      </c>
    </row>
    <row r="562" spans="1:22" x14ac:dyDescent="0.3">
      <c r="A562" t="s">
        <v>1165</v>
      </c>
      <c r="B562" s="1">
        <v>44913</v>
      </c>
      <c r="C562" t="s">
        <v>1166</v>
      </c>
      <c r="D562" t="s">
        <v>56</v>
      </c>
      <c r="E562" s="4">
        <v>19309</v>
      </c>
      <c r="F562" s="3">
        <v>23</v>
      </c>
      <c r="G562" s="4">
        <v>36</v>
      </c>
      <c r="H562" t="s">
        <v>19</v>
      </c>
      <c r="I562" t="s">
        <v>36</v>
      </c>
      <c r="J562" t="s">
        <v>47</v>
      </c>
      <c r="K562" s="4">
        <v>101094</v>
      </c>
      <c r="L562" t="s">
        <v>29</v>
      </c>
      <c r="M562" s="2">
        <v>0.15</v>
      </c>
      <c r="N562" s="2">
        <v>0.88</v>
      </c>
      <c r="O562" s="2">
        <v>23750.07</v>
      </c>
      <c r="P562" s="4">
        <v>0</v>
      </c>
      <c r="Q562" s="2">
        <v>0.81300813008130079</v>
      </c>
      <c r="R562" s="2">
        <f>Table1[[#This Row],[Annual Income]]/12</f>
        <v>8424.5</v>
      </c>
      <c r="S562" s="2">
        <f t="shared" si="24"/>
        <v>536.36111111111109</v>
      </c>
      <c r="T562" s="2">
        <f>Table1[[#This Row],[Monthly Debt Payment]]/Table1[[#This Row],[monthy Income]]</f>
        <v>6.3666818340686229E-2</v>
      </c>
      <c r="U562" s="4">
        <f t="shared" ca="1" si="25"/>
        <v>32</v>
      </c>
      <c r="V562" s="2">
        <f t="shared" si="26"/>
        <v>-23</v>
      </c>
    </row>
    <row r="563" spans="1:22" x14ac:dyDescent="0.3">
      <c r="A563" t="s">
        <v>1167</v>
      </c>
      <c r="B563" s="1">
        <v>44645</v>
      </c>
      <c r="C563" t="s">
        <v>1168</v>
      </c>
      <c r="D563" t="s">
        <v>50</v>
      </c>
      <c r="E563" s="4">
        <v>1619</v>
      </c>
      <c r="F563" s="3">
        <v>13.1</v>
      </c>
      <c r="G563" s="4">
        <v>60</v>
      </c>
      <c r="H563" t="s">
        <v>2045</v>
      </c>
      <c r="I563" t="s">
        <v>41</v>
      </c>
      <c r="J563" t="s">
        <v>47</v>
      </c>
      <c r="K563" s="4">
        <v>89174</v>
      </c>
      <c r="L563" t="s">
        <v>29</v>
      </c>
      <c r="M563" s="2">
        <v>0.47</v>
      </c>
      <c r="N563" s="2">
        <v>0.54</v>
      </c>
      <c r="O563" s="2">
        <v>0</v>
      </c>
      <c r="P563" s="4">
        <v>0</v>
      </c>
      <c r="Q563" s="2">
        <v>0</v>
      </c>
      <c r="R563" s="2">
        <f>Table1[[#This Row],[Annual Income]]/12</f>
        <v>7431.166666666667</v>
      </c>
      <c r="S563" s="2">
        <f t="shared" si="24"/>
        <v>26.983333333333334</v>
      </c>
      <c r="T563" s="2">
        <f>Table1[[#This Row],[Monthly Debt Payment]]/Table1[[#This Row],[monthy Income]]</f>
        <v>3.6311032363693452E-3</v>
      </c>
      <c r="U563" s="4">
        <f t="shared" ca="1" si="25"/>
        <v>41</v>
      </c>
      <c r="V563" s="2">
        <f t="shared" si="26"/>
        <v>-13.099999999999909</v>
      </c>
    </row>
    <row r="564" spans="1:22" x14ac:dyDescent="0.3">
      <c r="A564" t="s">
        <v>1169</v>
      </c>
      <c r="B564" s="1">
        <v>45077</v>
      </c>
      <c r="C564" t="s">
        <v>1170</v>
      </c>
      <c r="D564" t="s">
        <v>75</v>
      </c>
      <c r="E564" s="4">
        <v>18658</v>
      </c>
      <c r="F564" s="3">
        <v>11.4</v>
      </c>
      <c r="G564" s="4">
        <v>60</v>
      </c>
      <c r="H564" t="s">
        <v>26</v>
      </c>
      <c r="I564" t="s">
        <v>20</v>
      </c>
      <c r="J564" t="s">
        <v>37</v>
      </c>
      <c r="K564" s="4">
        <v>74739</v>
      </c>
      <c r="L564" t="s">
        <v>33</v>
      </c>
      <c r="M564" s="2">
        <v>0.41</v>
      </c>
      <c r="N564" s="2">
        <v>0.82</v>
      </c>
      <c r="O564" s="2">
        <v>7535.32</v>
      </c>
      <c r="P564" s="4">
        <v>0</v>
      </c>
      <c r="Q564" s="2">
        <v>2.4760726817175649</v>
      </c>
      <c r="R564" s="2">
        <f>Table1[[#This Row],[Annual Income]]/12</f>
        <v>6228.25</v>
      </c>
      <c r="S564" s="2">
        <f t="shared" si="24"/>
        <v>310.96666666666664</v>
      </c>
      <c r="T564" s="2">
        <f>Table1[[#This Row],[Monthly Debt Payment]]/Table1[[#This Row],[monthy Income]]</f>
        <v>4.9928417559774681E-2</v>
      </c>
      <c r="U564" s="4">
        <f t="shared" ca="1" si="25"/>
        <v>27</v>
      </c>
      <c r="V564" s="2">
        <f t="shared" si="26"/>
        <v>-11.400000000001455</v>
      </c>
    </row>
    <row r="565" spans="1:22" x14ac:dyDescent="0.3">
      <c r="A565" t="s">
        <v>1171</v>
      </c>
      <c r="B565" s="1">
        <v>44684</v>
      </c>
      <c r="C565" t="s">
        <v>1172</v>
      </c>
      <c r="D565" t="s">
        <v>75</v>
      </c>
      <c r="E565" s="4">
        <v>35707</v>
      </c>
      <c r="F565" s="3">
        <v>20</v>
      </c>
      <c r="G565" s="4">
        <v>60</v>
      </c>
      <c r="H565" t="s">
        <v>19</v>
      </c>
      <c r="I565" t="s">
        <v>20</v>
      </c>
      <c r="J565" t="s">
        <v>37</v>
      </c>
      <c r="K565" s="4">
        <v>62954</v>
      </c>
      <c r="L565" t="s">
        <v>22</v>
      </c>
      <c r="M565" s="2">
        <v>0.43</v>
      </c>
      <c r="N565" s="2">
        <v>0.79</v>
      </c>
      <c r="O565" s="2">
        <v>42848.4</v>
      </c>
      <c r="P565" s="4">
        <v>0</v>
      </c>
      <c r="Q565" s="2">
        <v>0.83333333333333326</v>
      </c>
      <c r="R565" s="2">
        <f>Table1[[#This Row],[Annual Income]]/12</f>
        <v>5246.166666666667</v>
      </c>
      <c r="S565" s="2">
        <f t="shared" si="24"/>
        <v>595.11666666666667</v>
      </c>
      <c r="T565" s="2">
        <f>Table1[[#This Row],[Monthly Debt Payment]]/Table1[[#This Row],[monthy Income]]</f>
        <v>0.11343838358166279</v>
      </c>
      <c r="U565" s="4">
        <f t="shared" ca="1" si="25"/>
        <v>40</v>
      </c>
      <c r="V565" s="2">
        <f t="shared" si="26"/>
        <v>-20</v>
      </c>
    </row>
    <row r="566" spans="1:22" x14ac:dyDescent="0.3">
      <c r="A566" t="s">
        <v>1173</v>
      </c>
      <c r="B566" s="1">
        <v>44230</v>
      </c>
      <c r="C566" t="s">
        <v>1174</v>
      </c>
      <c r="D566" t="s">
        <v>25</v>
      </c>
      <c r="E566" s="4">
        <v>21337</v>
      </c>
      <c r="F566" s="3">
        <v>13.3</v>
      </c>
      <c r="G566" s="4">
        <v>36</v>
      </c>
      <c r="H566" t="s">
        <v>19</v>
      </c>
      <c r="I566" t="s">
        <v>20</v>
      </c>
      <c r="J566" t="s">
        <v>28</v>
      </c>
      <c r="K566" s="4">
        <v>142984</v>
      </c>
      <c r="L566" t="s">
        <v>33</v>
      </c>
      <c r="M566" s="2">
        <v>0.46</v>
      </c>
      <c r="N566" s="2">
        <v>0.89</v>
      </c>
      <c r="O566" s="2">
        <v>24174.82</v>
      </c>
      <c r="P566" s="4">
        <v>0</v>
      </c>
      <c r="Q566" s="2">
        <v>0.8826125696075503</v>
      </c>
      <c r="R566" s="2">
        <f>Table1[[#This Row],[Annual Income]]/12</f>
        <v>11915.333333333334</v>
      </c>
      <c r="S566" s="2">
        <f t="shared" si="24"/>
        <v>592.69444444444446</v>
      </c>
      <c r="T566" s="2">
        <f>Table1[[#This Row],[Monthly Debt Payment]]/Table1[[#This Row],[monthy Income]]</f>
        <v>4.9742162293216957E-2</v>
      </c>
      <c r="U566" s="4">
        <f t="shared" ca="1" si="25"/>
        <v>55</v>
      </c>
      <c r="V566" s="2">
        <f t="shared" si="26"/>
        <v>-13.299999999999272</v>
      </c>
    </row>
    <row r="567" spans="1:22" x14ac:dyDescent="0.3">
      <c r="A567" t="s">
        <v>1175</v>
      </c>
      <c r="B567" s="1">
        <v>44291</v>
      </c>
      <c r="C567" t="s">
        <v>1176</v>
      </c>
      <c r="D567" t="s">
        <v>25</v>
      </c>
      <c r="E567" s="4">
        <v>17001</v>
      </c>
      <c r="F567" s="3">
        <v>17.899999999999999</v>
      </c>
      <c r="G567" s="4">
        <v>60</v>
      </c>
      <c r="H567" t="s">
        <v>19</v>
      </c>
      <c r="I567" t="s">
        <v>83</v>
      </c>
      <c r="J567" t="s">
        <v>32</v>
      </c>
      <c r="K567" s="4">
        <v>142863</v>
      </c>
      <c r="L567" t="s">
        <v>29</v>
      </c>
      <c r="M567" s="2">
        <v>0.31</v>
      </c>
      <c r="N567" s="2">
        <v>0.61</v>
      </c>
      <c r="O567" s="2">
        <v>20044.18</v>
      </c>
      <c r="P567" s="4">
        <v>0</v>
      </c>
      <c r="Q567" s="2">
        <v>0.84817637838015825</v>
      </c>
      <c r="R567" s="2">
        <f>Table1[[#This Row],[Annual Income]]/12</f>
        <v>11905.25</v>
      </c>
      <c r="S567" s="2">
        <f t="shared" si="24"/>
        <v>283.35000000000002</v>
      </c>
      <c r="T567" s="2">
        <f>Table1[[#This Row],[Monthly Debt Payment]]/Table1[[#This Row],[monthy Income]]</f>
        <v>2.3800424182608516E-2</v>
      </c>
      <c r="U567" s="4">
        <f t="shared" ca="1" si="25"/>
        <v>53</v>
      </c>
      <c r="V567" s="2">
        <f t="shared" si="26"/>
        <v>-17.900000000001455</v>
      </c>
    </row>
    <row r="568" spans="1:22" x14ac:dyDescent="0.3">
      <c r="A568" t="s">
        <v>1177</v>
      </c>
      <c r="B568" s="1">
        <v>44350</v>
      </c>
      <c r="C568" t="s">
        <v>1178</v>
      </c>
      <c r="D568" t="s">
        <v>53</v>
      </c>
      <c r="E568" s="4">
        <v>1968</v>
      </c>
      <c r="F568" s="3">
        <v>17.899999999999999</v>
      </c>
      <c r="G568" s="4">
        <v>36</v>
      </c>
      <c r="H568" t="s">
        <v>2045</v>
      </c>
      <c r="I568" t="s">
        <v>57</v>
      </c>
      <c r="J568" t="s">
        <v>47</v>
      </c>
      <c r="K568" s="4">
        <v>139373</v>
      </c>
      <c r="L568" t="s">
        <v>22</v>
      </c>
      <c r="M568" s="2">
        <v>0.28000000000000003</v>
      </c>
      <c r="N568" s="2">
        <v>0.7</v>
      </c>
      <c r="O568" s="2">
        <v>0</v>
      </c>
      <c r="P568" s="4">
        <v>0</v>
      </c>
      <c r="Q568" s="2">
        <v>0</v>
      </c>
      <c r="R568" s="2">
        <f>Table1[[#This Row],[Annual Income]]/12</f>
        <v>11614.416666666666</v>
      </c>
      <c r="S568" s="2">
        <f t="shared" si="24"/>
        <v>54.666666666666664</v>
      </c>
      <c r="T568" s="2">
        <f>Table1[[#This Row],[Monthly Debt Payment]]/Table1[[#This Row],[monthy Income]]</f>
        <v>4.7067939988376514E-3</v>
      </c>
      <c r="U568" s="4">
        <f t="shared" ca="1" si="25"/>
        <v>51</v>
      </c>
      <c r="V568" s="2">
        <f t="shared" si="26"/>
        <v>-17.900000000000091</v>
      </c>
    </row>
    <row r="569" spans="1:22" x14ac:dyDescent="0.3">
      <c r="A569" t="s">
        <v>1179</v>
      </c>
      <c r="B569" s="1">
        <v>44446</v>
      </c>
      <c r="C569" t="s">
        <v>1180</v>
      </c>
      <c r="D569" t="s">
        <v>75</v>
      </c>
      <c r="E569" s="4">
        <v>26892</v>
      </c>
      <c r="F569" s="3">
        <v>22.8</v>
      </c>
      <c r="G569" s="4">
        <v>36</v>
      </c>
      <c r="H569" t="s">
        <v>19</v>
      </c>
      <c r="I569" t="s">
        <v>20</v>
      </c>
      <c r="J569" t="s">
        <v>28</v>
      </c>
      <c r="K569" s="4">
        <v>65303</v>
      </c>
      <c r="L569" t="s">
        <v>33</v>
      </c>
      <c r="M569" s="2">
        <v>0.23</v>
      </c>
      <c r="N569" s="2">
        <v>0.92</v>
      </c>
      <c r="O569" s="2">
        <v>33023.379999999997</v>
      </c>
      <c r="P569" s="4">
        <v>0</v>
      </c>
      <c r="Q569" s="2">
        <v>0.8143321489199471</v>
      </c>
      <c r="R569" s="2">
        <f>Table1[[#This Row],[Annual Income]]/12</f>
        <v>5441.916666666667</v>
      </c>
      <c r="S569" s="2">
        <f t="shared" si="24"/>
        <v>747</v>
      </c>
      <c r="T569" s="2">
        <f>Table1[[#This Row],[Monthly Debt Payment]]/Table1[[#This Row],[monthy Income]]</f>
        <v>0.13726781311731467</v>
      </c>
      <c r="U569" s="4">
        <f t="shared" ca="1" si="25"/>
        <v>48</v>
      </c>
      <c r="V569" s="2">
        <f t="shared" si="26"/>
        <v>-22.799999999999272</v>
      </c>
    </row>
    <row r="570" spans="1:22" x14ac:dyDescent="0.3">
      <c r="A570" t="s">
        <v>1181</v>
      </c>
      <c r="B570" s="1">
        <v>44870</v>
      </c>
      <c r="C570" t="s">
        <v>1182</v>
      </c>
      <c r="D570" t="s">
        <v>50</v>
      </c>
      <c r="E570" s="4">
        <v>26619</v>
      </c>
      <c r="F570" s="3">
        <v>17</v>
      </c>
      <c r="G570" s="4">
        <v>60</v>
      </c>
      <c r="H570" t="s">
        <v>19</v>
      </c>
      <c r="I570" t="s">
        <v>20</v>
      </c>
      <c r="J570" t="s">
        <v>37</v>
      </c>
      <c r="K570" s="4">
        <v>64700</v>
      </c>
      <c r="L570" t="s">
        <v>33</v>
      </c>
      <c r="M570" s="2">
        <v>0.34</v>
      </c>
      <c r="N570" s="2">
        <v>0.8</v>
      </c>
      <c r="O570" s="2">
        <v>31144.23</v>
      </c>
      <c r="P570" s="4">
        <v>0</v>
      </c>
      <c r="Q570" s="2">
        <v>0.85470085470085466</v>
      </c>
      <c r="R570" s="2">
        <f>Table1[[#This Row],[Annual Income]]/12</f>
        <v>5391.666666666667</v>
      </c>
      <c r="S570" s="2">
        <f t="shared" si="24"/>
        <v>443.65</v>
      </c>
      <c r="T570" s="2">
        <f>Table1[[#This Row],[Monthly Debt Payment]]/Table1[[#This Row],[monthy Income]]</f>
        <v>8.2284389489953619E-2</v>
      </c>
      <c r="U570" s="4">
        <f t="shared" ca="1" si="25"/>
        <v>34</v>
      </c>
      <c r="V570" s="2">
        <f t="shared" si="26"/>
        <v>-17</v>
      </c>
    </row>
    <row r="571" spans="1:22" x14ac:dyDescent="0.3">
      <c r="A571" t="s">
        <v>1183</v>
      </c>
      <c r="B571" s="1">
        <v>44634</v>
      </c>
      <c r="C571" t="s">
        <v>1184</v>
      </c>
      <c r="D571" t="s">
        <v>75</v>
      </c>
      <c r="E571" s="4">
        <v>1281</v>
      </c>
      <c r="F571" s="3">
        <v>15</v>
      </c>
      <c r="G571" s="4">
        <v>60</v>
      </c>
      <c r="H571" t="s">
        <v>19</v>
      </c>
      <c r="I571" t="s">
        <v>57</v>
      </c>
      <c r="J571" t="s">
        <v>37</v>
      </c>
      <c r="K571" s="4">
        <v>123036</v>
      </c>
      <c r="L571" t="s">
        <v>29</v>
      </c>
      <c r="M571" s="2">
        <v>0.28000000000000003</v>
      </c>
      <c r="N571" s="2">
        <v>0.67</v>
      </c>
      <c r="O571" s="2">
        <v>1473.15</v>
      </c>
      <c r="P571" s="4">
        <v>0</v>
      </c>
      <c r="Q571" s="2">
        <v>0.86956521739130432</v>
      </c>
      <c r="R571" s="2">
        <f>Table1[[#This Row],[Annual Income]]/12</f>
        <v>10253</v>
      </c>
      <c r="S571" s="2">
        <f t="shared" si="24"/>
        <v>21.35</v>
      </c>
      <c r="T571" s="2">
        <f>Table1[[#This Row],[Monthly Debt Payment]]/Table1[[#This Row],[monthy Income]]</f>
        <v>2.0823173705256997E-3</v>
      </c>
      <c r="U571" s="4">
        <f t="shared" ca="1" si="25"/>
        <v>42</v>
      </c>
      <c r="V571" s="2">
        <f t="shared" si="26"/>
        <v>-15</v>
      </c>
    </row>
    <row r="572" spans="1:22" x14ac:dyDescent="0.3">
      <c r="A572" t="s">
        <v>1185</v>
      </c>
      <c r="B572" s="1">
        <v>44314</v>
      </c>
      <c r="C572" t="s">
        <v>1186</v>
      </c>
      <c r="D572" t="s">
        <v>64</v>
      </c>
      <c r="E572" s="4">
        <v>28420</v>
      </c>
      <c r="F572" s="3">
        <v>7.8</v>
      </c>
      <c r="G572" s="4">
        <v>36</v>
      </c>
      <c r="H572" t="s">
        <v>19</v>
      </c>
      <c r="I572" t="s">
        <v>41</v>
      </c>
      <c r="J572" t="s">
        <v>47</v>
      </c>
      <c r="K572" s="4">
        <v>97568</v>
      </c>
      <c r="L572" t="s">
        <v>33</v>
      </c>
      <c r="M572" s="2">
        <v>0.28000000000000003</v>
      </c>
      <c r="N572" s="2">
        <v>0.56000000000000005</v>
      </c>
      <c r="O572" s="2">
        <v>30636.76</v>
      </c>
      <c r="P572" s="4">
        <v>0</v>
      </c>
      <c r="Q572" s="2">
        <v>0.927643784786642</v>
      </c>
      <c r="R572" s="2">
        <f>Table1[[#This Row],[Annual Income]]/12</f>
        <v>8130.666666666667</v>
      </c>
      <c r="S572" s="2">
        <f t="shared" si="24"/>
        <v>789.44444444444446</v>
      </c>
      <c r="T572" s="2">
        <f>Table1[[#This Row],[Monthly Debt Payment]]/Table1[[#This Row],[monthy Income]]</f>
        <v>9.709467585000546E-2</v>
      </c>
      <c r="U572" s="4">
        <f t="shared" ca="1" si="25"/>
        <v>52</v>
      </c>
      <c r="V572" s="2">
        <f t="shared" si="26"/>
        <v>-7.7999999999992724</v>
      </c>
    </row>
    <row r="573" spans="1:22" x14ac:dyDescent="0.3">
      <c r="A573" t="s">
        <v>1187</v>
      </c>
      <c r="B573" s="1">
        <v>44967</v>
      </c>
      <c r="C573" t="s">
        <v>1188</v>
      </c>
      <c r="D573" t="s">
        <v>46</v>
      </c>
      <c r="E573" s="4">
        <v>16360</v>
      </c>
      <c r="F573" s="3">
        <v>7.3</v>
      </c>
      <c r="G573" s="4">
        <v>60</v>
      </c>
      <c r="H573" t="s">
        <v>19</v>
      </c>
      <c r="I573" t="s">
        <v>72</v>
      </c>
      <c r="J573" t="s">
        <v>37</v>
      </c>
      <c r="K573" s="4">
        <v>96788</v>
      </c>
      <c r="L573" t="s">
        <v>22</v>
      </c>
      <c r="M573" s="2">
        <v>0.47</v>
      </c>
      <c r="N573" s="2">
        <v>0.62</v>
      </c>
      <c r="O573" s="2">
        <v>17554.28</v>
      </c>
      <c r="P573" s="4">
        <v>0</v>
      </c>
      <c r="Q573" s="2">
        <v>0.93196644920782856</v>
      </c>
      <c r="R573" s="2">
        <f>Table1[[#This Row],[Annual Income]]/12</f>
        <v>8065.666666666667</v>
      </c>
      <c r="S573" s="2">
        <f t="shared" si="24"/>
        <v>272.66666666666669</v>
      </c>
      <c r="T573" s="2">
        <f>Table1[[#This Row],[Monthly Debt Payment]]/Table1[[#This Row],[monthy Income]]</f>
        <v>3.3805843699632188E-2</v>
      </c>
      <c r="U573" s="4">
        <f t="shared" ca="1" si="25"/>
        <v>31</v>
      </c>
      <c r="V573" s="2">
        <f t="shared" si="26"/>
        <v>-7.2999999999992724</v>
      </c>
    </row>
    <row r="574" spans="1:22" x14ac:dyDescent="0.3">
      <c r="A574" t="s">
        <v>1189</v>
      </c>
      <c r="B574" s="1">
        <v>44464</v>
      </c>
      <c r="C574" t="s">
        <v>1190</v>
      </c>
      <c r="D574" t="s">
        <v>75</v>
      </c>
      <c r="E574" s="4">
        <v>2058</v>
      </c>
      <c r="F574" s="3">
        <v>8.1</v>
      </c>
      <c r="G574" s="4">
        <v>60</v>
      </c>
      <c r="H574" t="s">
        <v>19</v>
      </c>
      <c r="I574" t="s">
        <v>20</v>
      </c>
      <c r="J574" t="s">
        <v>37</v>
      </c>
      <c r="K574" s="4">
        <v>101045</v>
      </c>
      <c r="L574" t="s">
        <v>29</v>
      </c>
      <c r="M574" s="2">
        <v>0.49</v>
      </c>
      <c r="N574" s="2">
        <v>0.76</v>
      </c>
      <c r="O574" s="2">
        <v>2224.6999999999998</v>
      </c>
      <c r="P574" s="4">
        <v>0</v>
      </c>
      <c r="Q574" s="2">
        <v>0.92506854856834642</v>
      </c>
      <c r="R574" s="2">
        <f>Table1[[#This Row],[Annual Income]]/12</f>
        <v>8420.4166666666661</v>
      </c>
      <c r="S574" s="2">
        <f t="shared" si="24"/>
        <v>34.299999999999997</v>
      </c>
      <c r="T574" s="2">
        <f>Table1[[#This Row],[Monthly Debt Payment]]/Table1[[#This Row],[monthy Income]]</f>
        <v>4.0734326290266711E-3</v>
      </c>
      <c r="U574" s="4">
        <f t="shared" ca="1" si="25"/>
        <v>47</v>
      </c>
      <c r="V574" s="2">
        <f t="shared" si="26"/>
        <v>-8.0999999999999091</v>
      </c>
    </row>
    <row r="575" spans="1:22" x14ac:dyDescent="0.3">
      <c r="A575" t="s">
        <v>1191</v>
      </c>
      <c r="B575" s="1">
        <v>45274</v>
      </c>
      <c r="C575" t="s">
        <v>1192</v>
      </c>
      <c r="D575" t="s">
        <v>18</v>
      </c>
      <c r="E575" s="4">
        <v>21677</v>
      </c>
      <c r="F575" s="3">
        <v>8.4</v>
      </c>
      <c r="G575" s="4">
        <v>36</v>
      </c>
      <c r="H575" t="s">
        <v>19</v>
      </c>
      <c r="I575" t="s">
        <v>57</v>
      </c>
      <c r="J575" t="s">
        <v>21</v>
      </c>
      <c r="K575" s="4">
        <v>67842</v>
      </c>
      <c r="L575" t="s">
        <v>29</v>
      </c>
      <c r="M575" s="2">
        <v>0.42</v>
      </c>
      <c r="N575" s="2">
        <v>0.82</v>
      </c>
      <c r="O575" s="2">
        <v>23497.87</v>
      </c>
      <c r="P575" s="4">
        <v>0</v>
      </c>
      <c r="Q575" s="2">
        <v>0.92250914657371075</v>
      </c>
      <c r="R575" s="2">
        <f>Table1[[#This Row],[Annual Income]]/12</f>
        <v>5653.5</v>
      </c>
      <c r="S575" s="2">
        <f t="shared" si="24"/>
        <v>602.13888888888891</v>
      </c>
      <c r="T575" s="2">
        <f>Table1[[#This Row],[Monthly Debt Payment]]/Table1[[#This Row],[monthy Income]]</f>
        <v>0.10650727671157494</v>
      </c>
      <c r="U575" s="4">
        <f t="shared" ca="1" si="25"/>
        <v>21</v>
      </c>
      <c r="V575" s="2">
        <f t="shared" si="26"/>
        <v>-8.4000000000014552</v>
      </c>
    </row>
    <row r="576" spans="1:22" x14ac:dyDescent="0.3">
      <c r="A576" t="s">
        <v>1193</v>
      </c>
      <c r="B576" s="1">
        <v>44432</v>
      </c>
      <c r="C576" t="s">
        <v>1194</v>
      </c>
      <c r="D576" t="s">
        <v>53</v>
      </c>
      <c r="E576" s="4">
        <v>11724</v>
      </c>
      <c r="F576" s="3">
        <v>17.8</v>
      </c>
      <c r="G576" s="4">
        <v>60</v>
      </c>
      <c r="H576" t="s">
        <v>19</v>
      </c>
      <c r="I576" t="s">
        <v>57</v>
      </c>
      <c r="J576" t="s">
        <v>32</v>
      </c>
      <c r="K576" s="4">
        <v>43900</v>
      </c>
      <c r="L576" t="s">
        <v>22</v>
      </c>
      <c r="M576" s="2">
        <v>0.4</v>
      </c>
      <c r="N576" s="2">
        <v>0.56000000000000005</v>
      </c>
      <c r="O576" s="2">
        <v>13810.87</v>
      </c>
      <c r="P576" s="4">
        <v>0</v>
      </c>
      <c r="Q576" s="2">
        <v>0.84889655756661231</v>
      </c>
      <c r="R576" s="2">
        <f>Table1[[#This Row],[Annual Income]]/12</f>
        <v>3658.3333333333335</v>
      </c>
      <c r="S576" s="2">
        <f t="shared" si="24"/>
        <v>195.4</v>
      </c>
      <c r="T576" s="2">
        <f>Table1[[#This Row],[Monthly Debt Payment]]/Table1[[#This Row],[monthy Income]]</f>
        <v>5.34123006833713E-2</v>
      </c>
      <c r="U576" s="4">
        <f t="shared" ca="1" si="25"/>
        <v>48</v>
      </c>
      <c r="V576" s="2">
        <f t="shared" si="26"/>
        <v>-17.799999999999272</v>
      </c>
    </row>
    <row r="577" spans="1:22" x14ac:dyDescent="0.3">
      <c r="A577" t="s">
        <v>1195</v>
      </c>
      <c r="B577" s="1">
        <v>44585</v>
      </c>
      <c r="C577" t="s">
        <v>1196</v>
      </c>
      <c r="D577" t="s">
        <v>56</v>
      </c>
      <c r="E577" s="4">
        <v>29404</v>
      </c>
      <c r="F577" s="3">
        <v>19.8</v>
      </c>
      <c r="G577" s="4">
        <v>36</v>
      </c>
      <c r="H577" t="s">
        <v>80</v>
      </c>
      <c r="I577" t="s">
        <v>20</v>
      </c>
      <c r="J577" t="s">
        <v>37</v>
      </c>
      <c r="K577" s="4">
        <v>110059</v>
      </c>
      <c r="L577" t="s">
        <v>29</v>
      </c>
      <c r="M577" s="2">
        <v>0.37</v>
      </c>
      <c r="N577" s="2">
        <v>0.77</v>
      </c>
      <c r="O577" s="2">
        <v>5146.2</v>
      </c>
      <c r="P577" s="4">
        <v>7396.67</v>
      </c>
      <c r="Q577" s="2">
        <v>5.7137305196066999</v>
      </c>
      <c r="R577" s="2">
        <f>Table1[[#This Row],[Annual Income]]/12</f>
        <v>9171.5833333333339</v>
      </c>
      <c r="S577" s="2">
        <f t="shared" si="24"/>
        <v>816.77777777777783</v>
      </c>
      <c r="T577" s="2">
        <f>Table1[[#This Row],[Monthly Debt Payment]]/Table1[[#This Row],[monthy Income]]</f>
        <v>8.9055264297634301E-2</v>
      </c>
      <c r="U577" s="4">
        <f t="shared" ca="1" si="25"/>
        <v>43</v>
      </c>
      <c r="V577" s="2">
        <f t="shared" si="26"/>
        <v>-19.799999999999272</v>
      </c>
    </row>
    <row r="578" spans="1:22" x14ac:dyDescent="0.3">
      <c r="A578" t="s">
        <v>1197</v>
      </c>
      <c r="B578" s="1">
        <v>45186</v>
      </c>
      <c r="C578" t="s">
        <v>1198</v>
      </c>
      <c r="D578" t="s">
        <v>25</v>
      </c>
      <c r="E578" s="4">
        <v>38946</v>
      </c>
      <c r="F578" s="3">
        <v>15.6</v>
      </c>
      <c r="G578" s="4">
        <v>36</v>
      </c>
      <c r="H578" t="s">
        <v>19</v>
      </c>
      <c r="I578" t="s">
        <v>20</v>
      </c>
      <c r="J578" t="s">
        <v>21</v>
      </c>
      <c r="K578" s="4">
        <v>31881</v>
      </c>
      <c r="L578" t="s">
        <v>33</v>
      </c>
      <c r="M578" s="2">
        <v>0.17</v>
      </c>
      <c r="N578" s="2">
        <v>0.75</v>
      </c>
      <c r="O578" s="2">
        <v>45021.58</v>
      </c>
      <c r="P578" s="4">
        <v>0</v>
      </c>
      <c r="Q578" s="2">
        <v>0.8650518262575414</v>
      </c>
      <c r="R578" s="2">
        <f>Table1[[#This Row],[Annual Income]]/12</f>
        <v>2656.75</v>
      </c>
      <c r="S578" s="2">
        <f t="shared" ref="S578:S641" si="27">E578/G578</f>
        <v>1081.8333333333333</v>
      </c>
      <c r="T578" s="2">
        <f>Table1[[#This Row],[Monthly Debt Payment]]/Table1[[#This Row],[monthy Income]]</f>
        <v>0.40720178162541948</v>
      </c>
      <c r="U578" s="4">
        <f t="shared" ref="U578:U641" ca="1" si="28">DATEDIF(B578, TODAY(), "m")</f>
        <v>23</v>
      </c>
      <c r="V578" s="2">
        <f t="shared" ref="V578:V641" si="29">(E578-F578)-E578</f>
        <v>-15.599999999998545</v>
      </c>
    </row>
    <row r="579" spans="1:22" x14ac:dyDescent="0.3">
      <c r="A579" t="s">
        <v>1199</v>
      </c>
      <c r="B579" s="1">
        <v>44959</v>
      </c>
      <c r="C579" t="s">
        <v>1200</v>
      </c>
      <c r="D579" t="s">
        <v>64</v>
      </c>
      <c r="E579" s="4">
        <v>30856</v>
      </c>
      <c r="F579" s="3">
        <v>21.6</v>
      </c>
      <c r="G579" s="4">
        <v>60</v>
      </c>
      <c r="H579" t="s">
        <v>26</v>
      </c>
      <c r="I579" t="s">
        <v>27</v>
      </c>
      <c r="J579" t="s">
        <v>28</v>
      </c>
      <c r="K579" s="4">
        <v>63037</v>
      </c>
      <c r="L579" t="s">
        <v>33</v>
      </c>
      <c r="M579" s="2">
        <v>0.12</v>
      </c>
      <c r="N579" s="2">
        <v>0.73</v>
      </c>
      <c r="O579" s="2">
        <v>7333.61</v>
      </c>
      <c r="P579" s="4">
        <v>0</v>
      </c>
      <c r="Q579" s="2">
        <v>4.2074776269804373</v>
      </c>
      <c r="R579" s="2">
        <f>Table1[[#This Row],[Annual Income]]/12</f>
        <v>5253.083333333333</v>
      </c>
      <c r="S579" s="2">
        <f t="shared" si="27"/>
        <v>514.26666666666665</v>
      </c>
      <c r="T579" s="2">
        <f>Table1[[#This Row],[Monthly Debt Payment]]/Table1[[#This Row],[monthy Income]]</f>
        <v>9.7898059869600401E-2</v>
      </c>
      <c r="U579" s="4">
        <f t="shared" ca="1" si="28"/>
        <v>31</v>
      </c>
      <c r="V579" s="2">
        <f t="shared" si="29"/>
        <v>-21.599999999998545</v>
      </c>
    </row>
    <row r="580" spans="1:22" x14ac:dyDescent="0.3">
      <c r="A580" t="s">
        <v>1201</v>
      </c>
      <c r="B580" s="1">
        <v>44597</v>
      </c>
      <c r="C580" t="s">
        <v>1202</v>
      </c>
      <c r="D580" t="s">
        <v>25</v>
      </c>
      <c r="E580" s="4">
        <v>10200</v>
      </c>
      <c r="F580" s="3">
        <v>24.8</v>
      </c>
      <c r="G580" s="4">
        <v>36</v>
      </c>
      <c r="H580" t="s">
        <v>26</v>
      </c>
      <c r="I580" t="s">
        <v>20</v>
      </c>
      <c r="J580" t="s">
        <v>37</v>
      </c>
      <c r="K580" s="4">
        <v>31630</v>
      </c>
      <c r="L580" t="s">
        <v>29</v>
      </c>
      <c r="M580" s="2">
        <v>0.38</v>
      </c>
      <c r="N580" s="2">
        <v>0.81</v>
      </c>
      <c r="O580" s="2">
        <v>2118.66</v>
      </c>
      <c r="P580" s="4">
        <v>0</v>
      </c>
      <c r="Q580" s="2">
        <v>4.8143637959842547</v>
      </c>
      <c r="R580" s="2">
        <f>Table1[[#This Row],[Annual Income]]/12</f>
        <v>2635.8333333333335</v>
      </c>
      <c r="S580" s="2">
        <f t="shared" si="27"/>
        <v>283.33333333333331</v>
      </c>
      <c r="T580" s="2">
        <f>Table1[[#This Row],[Monthly Debt Payment]]/Table1[[#This Row],[monthy Income]]</f>
        <v>0.10749288650015806</v>
      </c>
      <c r="U580" s="4">
        <f t="shared" ca="1" si="28"/>
        <v>43</v>
      </c>
      <c r="V580" s="2">
        <f t="shared" si="29"/>
        <v>-24.799999999999272</v>
      </c>
    </row>
    <row r="581" spans="1:22" x14ac:dyDescent="0.3">
      <c r="A581" t="s">
        <v>1203</v>
      </c>
      <c r="B581" s="1">
        <v>44820</v>
      </c>
      <c r="C581" t="s">
        <v>1204</v>
      </c>
      <c r="D581" t="s">
        <v>53</v>
      </c>
      <c r="E581" s="4">
        <v>34997</v>
      </c>
      <c r="F581" s="3">
        <v>21.4</v>
      </c>
      <c r="G581" s="4">
        <v>36</v>
      </c>
      <c r="H581" t="s">
        <v>26</v>
      </c>
      <c r="I581" t="s">
        <v>20</v>
      </c>
      <c r="J581" t="s">
        <v>28</v>
      </c>
      <c r="K581" s="4">
        <v>50789</v>
      </c>
      <c r="L581" t="s">
        <v>22</v>
      </c>
      <c r="M581" s="2">
        <v>0.39</v>
      </c>
      <c r="N581" s="2">
        <v>0.88</v>
      </c>
      <c r="O581" s="2">
        <v>15275.01</v>
      </c>
      <c r="P581" s="4">
        <v>0</v>
      </c>
      <c r="Q581" s="2">
        <v>2.2911277963156818</v>
      </c>
      <c r="R581" s="2">
        <f>Table1[[#This Row],[Annual Income]]/12</f>
        <v>4232.416666666667</v>
      </c>
      <c r="S581" s="2">
        <f t="shared" si="27"/>
        <v>972.13888888888891</v>
      </c>
      <c r="T581" s="2">
        <f>Table1[[#This Row],[Monthly Debt Payment]]/Table1[[#This Row],[monthy Income]]</f>
        <v>0.2296888433847224</v>
      </c>
      <c r="U581" s="4">
        <f t="shared" ca="1" si="28"/>
        <v>35</v>
      </c>
      <c r="V581" s="2">
        <f t="shared" si="29"/>
        <v>-21.400000000001455</v>
      </c>
    </row>
    <row r="582" spans="1:22" x14ac:dyDescent="0.3">
      <c r="A582" t="s">
        <v>1205</v>
      </c>
      <c r="B582" s="1">
        <v>44963</v>
      </c>
      <c r="C582" t="s">
        <v>1206</v>
      </c>
      <c r="D582" t="s">
        <v>40</v>
      </c>
      <c r="E582" s="4">
        <v>26611</v>
      </c>
      <c r="F582" s="3">
        <v>18.899999999999999</v>
      </c>
      <c r="G582" s="4">
        <v>60</v>
      </c>
      <c r="H582" t="s">
        <v>80</v>
      </c>
      <c r="I582" t="s">
        <v>57</v>
      </c>
      <c r="J582" t="s">
        <v>37</v>
      </c>
      <c r="K582" s="4">
        <v>118059</v>
      </c>
      <c r="L582" t="s">
        <v>33</v>
      </c>
      <c r="M582" s="2">
        <v>0.12</v>
      </c>
      <c r="N582" s="2">
        <v>0.65</v>
      </c>
      <c r="O582" s="2">
        <v>3671.34</v>
      </c>
      <c r="P582" s="4">
        <v>13658.29</v>
      </c>
      <c r="Q582" s="2">
        <v>7.2483071576045797</v>
      </c>
      <c r="R582" s="2">
        <f>Table1[[#This Row],[Annual Income]]/12</f>
        <v>9838.25</v>
      </c>
      <c r="S582" s="2">
        <f t="shared" si="27"/>
        <v>443.51666666666665</v>
      </c>
      <c r="T582" s="2">
        <f>Table1[[#This Row],[Monthly Debt Payment]]/Table1[[#This Row],[monthy Income]]</f>
        <v>4.5080849405805569E-2</v>
      </c>
      <c r="U582" s="4">
        <f t="shared" ca="1" si="28"/>
        <v>31</v>
      </c>
      <c r="V582" s="2">
        <f t="shared" si="29"/>
        <v>-18.900000000001455</v>
      </c>
    </row>
    <row r="583" spans="1:22" x14ac:dyDescent="0.3">
      <c r="A583" t="s">
        <v>1207</v>
      </c>
      <c r="B583" s="1">
        <v>45115</v>
      </c>
      <c r="C583" t="s">
        <v>1208</v>
      </c>
      <c r="D583" t="s">
        <v>64</v>
      </c>
      <c r="E583" s="4">
        <v>36057</v>
      </c>
      <c r="F583" s="3">
        <v>15.6</v>
      </c>
      <c r="G583" s="4">
        <v>60</v>
      </c>
      <c r="H583" t="s">
        <v>19</v>
      </c>
      <c r="I583" t="s">
        <v>27</v>
      </c>
      <c r="J583" t="s">
        <v>47</v>
      </c>
      <c r="K583" s="4">
        <v>113494</v>
      </c>
      <c r="L583" t="s">
        <v>22</v>
      </c>
      <c r="M583" s="2">
        <v>0.47</v>
      </c>
      <c r="N583" s="2">
        <v>0.9</v>
      </c>
      <c r="O583" s="2">
        <v>41681.89</v>
      </c>
      <c r="P583" s="4">
        <v>0</v>
      </c>
      <c r="Q583" s="2">
        <v>0.86505194462151314</v>
      </c>
      <c r="R583" s="2">
        <f>Table1[[#This Row],[Annual Income]]/12</f>
        <v>9457.8333333333339</v>
      </c>
      <c r="S583" s="2">
        <f t="shared" si="27"/>
        <v>600.95000000000005</v>
      </c>
      <c r="T583" s="2">
        <f>Table1[[#This Row],[Monthly Debt Payment]]/Table1[[#This Row],[monthy Income]]</f>
        <v>6.3539922815303018E-2</v>
      </c>
      <c r="U583" s="4">
        <f t="shared" ca="1" si="28"/>
        <v>26</v>
      </c>
      <c r="V583" s="2">
        <f t="shared" si="29"/>
        <v>-15.599999999998545</v>
      </c>
    </row>
    <row r="584" spans="1:22" x14ac:dyDescent="0.3">
      <c r="A584" t="s">
        <v>1209</v>
      </c>
      <c r="B584" s="1">
        <v>45049</v>
      </c>
      <c r="C584" t="s">
        <v>1210</v>
      </c>
      <c r="D584" t="s">
        <v>71</v>
      </c>
      <c r="E584" s="4">
        <v>2239</v>
      </c>
      <c r="F584" s="3">
        <v>14</v>
      </c>
      <c r="G584" s="4">
        <v>60</v>
      </c>
      <c r="H584" t="s">
        <v>19</v>
      </c>
      <c r="I584" t="s">
        <v>72</v>
      </c>
      <c r="J584" t="s">
        <v>21</v>
      </c>
      <c r="K584" s="4">
        <v>76151</v>
      </c>
      <c r="L584" t="s">
        <v>33</v>
      </c>
      <c r="M584" s="2">
        <v>0.14000000000000001</v>
      </c>
      <c r="N584" s="2">
        <v>0.56999999999999995</v>
      </c>
      <c r="O584" s="2">
        <v>2552.46</v>
      </c>
      <c r="P584" s="4">
        <v>0</v>
      </c>
      <c r="Q584" s="2">
        <v>0.8771929824561403</v>
      </c>
      <c r="R584" s="2">
        <f>Table1[[#This Row],[Annual Income]]/12</f>
        <v>6345.916666666667</v>
      </c>
      <c r="S584" s="2">
        <f t="shared" si="27"/>
        <v>37.31666666666667</v>
      </c>
      <c r="T584" s="2">
        <f>Table1[[#This Row],[Monthly Debt Payment]]/Table1[[#This Row],[monthy Income]]</f>
        <v>5.8804217935417794E-3</v>
      </c>
      <c r="U584" s="4">
        <f t="shared" ca="1" si="28"/>
        <v>28</v>
      </c>
      <c r="V584" s="2">
        <f t="shared" si="29"/>
        <v>-14</v>
      </c>
    </row>
    <row r="585" spans="1:22" x14ac:dyDescent="0.3">
      <c r="A585" t="s">
        <v>1211</v>
      </c>
      <c r="B585" s="1">
        <v>44774</v>
      </c>
      <c r="C585" t="s">
        <v>1212</v>
      </c>
      <c r="D585" t="s">
        <v>64</v>
      </c>
      <c r="E585" s="4">
        <v>39138</v>
      </c>
      <c r="F585" s="3">
        <v>6.7</v>
      </c>
      <c r="G585" s="4">
        <v>36</v>
      </c>
      <c r="H585" t="s">
        <v>19</v>
      </c>
      <c r="I585" t="s">
        <v>27</v>
      </c>
      <c r="J585" t="s">
        <v>21</v>
      </c>
      <c r="K585" s="4">
        <v>78920</v>
      </c>
      <c r="L585" t="s">
        <v>33</v>
      </c>
      <c r="M585" s="2">
        <v>0.21</v>
      </c>
      <c r="N585" s="2">
        <v>0.57999999999999996</v>
      </c>
      <c r="O585" s="2">
        <v>41760.25</v>
      </c>
      <c r="P585" s="4">
        <v>0</v>
      </c>
      <c r="Q585" s="2">
        <v>0.93720703300387331</v>
      </c>
      <c r="R585" s="2">
        <f>Table1[[#This Row],[Annual Income]]/12</f>
        <v>6576.666666666667</v>
      </c>
      <c r="S585" s="2">
        <f t="shared" si="27"/>
        <v>1087.1666666666667</v>
      </c>
      <c r="T585" s="2">
        <f>Table1[[#This Row],[Monthly Debt Payment]]/Table1[[#This Row],[monthy Income]]</f>
        <v>0.1653066396350735</v>
      </c>
      <c r="U585" s="4">
        <f t="shared" ca="1" si="28"/>
        <v>37</v>
      </c>
      <c r="V585" s="2">
        <f t="shared" si="29"/>
        <v>-6.6999999999970896</v>
      </c>
    </row>
    <row r="586" spans="1:22" x14ac:dyDescent="0.3">
      <c r="A586" t="s">
        <v>1213</v>
      </c>
      <c r="B586" s="1">
        <v>44271</v>
      </c>
      <c r="C586" t="s">
        <v>1214</v>
      </c>
      <c r="D586" t="s">
        <v>53</v>
      </c>
      <c r="E586" s="4">
        <v>1125</v>
      </c>
      <c r="F586" s="3">
        <v>13</v>
      </c>
      <c r="G586" s="4">
        <v>36</v>
      </c>
      <c r="H586" t="s">
        <v>19</v>
      </c>
      <c r="I586" t="s">
        <v>72</v>
      </c>
      <c r="J586" t="s">
        <v>47</v>
      </c>
      <c r="K586" s="4">
        <v>139388</v>
      </c>
      <c r="L586" t="s">
        <v>29</v>
      </c>
      <c r="M586" s="2">
        <v>0.37</v>
      </c>
      <c r="N586" s="2">
        <v>0.62</v>
      </c>
      <c r="O586" s="2">
        <v>1271.25</v>
      </c>
      <c r="P586" s="4">
        <v>0</v>
      </c>
      <c r="Q586" s="2">
        <v>0.88495575221238942</v>
      </c>
      <c r="R586" s="2">
        <f>Table1[[#This Row],[Annual Income]]/12</f>
        <v>11615.666666666666</v>
      </c>
      <c r="S586" s="2">
        <f t="shared" si="27"/>
        <v>31.25</v>
      </c>
      <c r="T586" s="2">
        <f>Table1[[#This Row],[Monthly Debt Payment]]/Table1[[#This Row],[monthy Income]]</f>
        <v>2.6903320228427127E-3</v>
      </c>
      <c r="U586" s="4">
        <f t="shared" ca="1" si="28"/>
        <v>53</v>
      </c>
      <c r="V586" s="2">
        <f t="shared" si="29"/>
        <v>-13</v>
      </c>
    </row>
    <row r="587" spans="1:22" x14ac:dyDescent="0.3">
      <c r="A587" t="s">
        <v>1215</v>
      </c>
      <c r="B587" s="1">
        <v>44631</v>
      </c>
      <c r="C587" t="s">
        <v>1216</v>
      </c>
      <c r="D587" t="s">
        <v>56</v>
      </c>
      <c r="E587" s="4">
        <v>24857</v>
      </c>
      <c r="F587" s="3">
        <v>23.2</v>
      </c>
      <c r="G587" s="4">
        <v>60</v>
      </c>
      <c r="H587" t="s">
        <v>26</v>
      </c>
      <c r="I587" t="s">
        <v>27</v>
      </c>
      <c r="J587" t="s">
        <v>32</v>
      </c>
      <c r="K587" s="4">
        <v>97231</v>
      </c>
      <c r="L587" t="s">
        <v>29</v>
      </c>
      <c r="M587" s="2">
        <v>0.17</v>
      </c>
      <c r="N587" s="2">
        <v>0.55000000000000004</v>
      </c>
      <c r="O587" s="2">
        <v>7569.96</v>
      </c>
      <c r="P587" s="4">
        <v>0</v>
      </c>
      <c r="Q587" s="2">
        <v>3.2836369016480931</v>
      </c>
      <c r="R587" s="2">
        <f>Table1[[#This Row],[Annual Income]]/12</f>
        <v>8102.583333333333</v>
      </c>
      <c r="S587" s="2">
        <f t="shared" si="27"/>
        <v>414.28333333333336</v>
      </c>
      <c r="T587" s="2">
        <f>Table1[[#This Row],[Monthly Debt Payment]]/Table1[[#This Row],[monthy Income]]</f>
        <v>5.1129783710956389E-2</v>
      </c>
      <c r="U587" s="4">
        <f t="shared" ca="1" si="28"/>
        <v>42</v>
      </c>
      <c r="V587" s="2">
        <f t="shared" si="29"/>
        <v>-23.200000000000728</v>
      </c>
    </row>
    <row r="588" spans="1:22" x14ac:dyDescent="0.3">
      <c r="A588" t="s">
        <v>1217</v>
      </c>
      <c r="B588" s="1">
        <v>44299</v>
      </c>
      <c r="C588" t="s">
        <v>1218</v>
      </c>
      <c r="D588" t="s">
        <v>64</v>
      </c>
      <c r="E588" s="4">
        <v>16398</v>
      </c>
      <c r="F588" s="3">
        <v>21.2</v>
      </c>
      <c r="G588" s="4">
        <v>36</v>
      </c>
      <c r="H588" t="s">
        <v>26</v>
      </c>
      <c r="I588" t="s">
        <v>20</v>
      </c>
      <c r="J588" t="s">
        <v>21</v>
      </c>
      <c r="K588" s="4">
        <v>147946</v>
      </c>
      <c r="L588" t="s">
        <v>22</v>
      </c>
      <c r="M588" s="2">
        <v>0.12</v>
      </c>
      <c r="N588" s="2">
        <v>0.6</v>
      </c>
      <c r="O588" s="2">
        <v>1868.19</v>
      </c>
      <c r="P588" s="4">
        <v>0</v>
      </c>
      <c r="Q588" s="2">
        <v>8.7774798066577802</v>
      </c>
      <c r="R588" s="2">
        <f>Table1[[#This Row],[Annual Income]]/12</f>
        <v>12328.833333333334</v>
      </c>
      <c r="S588" s="2">
        <f t="shared" si="27"/>
        <v>455.5</v>
      </c>
      <c r="T588" s="2">
        <f>Table1[[#This Row],[Monthly Debt Payment]]/Table1[[#This Row],[monthy Income]]</f>
        <v>3.6945912697876247E-2</v>
      </c>
      <c r="U588" s="4">
        <f t="shared" ca="1" si="28"/>
        <v>53</v>
      </c>
      <c r="V588" s="2">
        <f t="shared" si="29"/>
        <v>-21.200000000000728</v>
      </c>
    </row>
    <row r="589" spans="1:22" x14ac:dyDescent="0.3">
      <c r="A589" t="s">
        <v>1219</v>
      </c>
      <c r="B589" s="1">
        <v>44960</v>
      </c>
      <c r="C589" t="s">
        <v>1220</v>
      </c>
      <c r="D589" t="s">
        <v>53</v>
      </c>
      <c r="E589" s="4">
        <v>7638</v>
      </c>
      <c r="F589" s="3">
        <v>9.3000000000000007</v>
      </c>
      <c r="G589" s="4">
        <v>60</v>
      </c>
      <c r="H589" t="s">
        <v>80</v>
      </c>
      <c r="I589" t="s">
        <v>36</v>
      </c>
      <c r="J589" t="s">
        <v>28</v>
      </c>
      <c r="K589" s="4">
        <v>110357</v>
      </c>
      <c r="L589" t="s">
        <v>29</v>
      </c>
      <c r="M589" s="2">
        <v>0.23</v>
      </c>
      <c r="N589" s="2">
        <v>0.55000000000000004</v>
      </c>
      <c r="O589" s="2">
        <v>2378.77</v>
      </c>
      <c r="P589" s="4">
        <v>1767.84</v>
      </c>
      <c r="Q589" s="2">
        <v>3.2109031137941035</v>
      </c>
      <c r="R589" s="2">
        <f>Table1[[#This Row],[Annual Income]]/12</f>
        <v>9196.4166666666661</v>
      </c>
      <c r="S589" s="2">
        <f t="shared" si="27"/>
        <v>127.3</v>
      </c>
      <c r="T589" s="2">
        <f>Table1[[#This Row],[Monthly Debt Payment]]/Table1[[#This Row],[monthy Income]]</f>
        <v>1.3842348015984487E-2</v>
      </c>
      <c r="U589" s="4">
        <f t="shared" ca="1" si="28"/>
        <v>31</v>
      </c>
      <c r="V589" s="2">
        <f t="shared" si="29"/>
        <v>-9.3000000000001819</v>
      </c>
    </row>
    <row r="590" spans="1:22" x14ac:dyDescent="0.3">
      <c r="A590" t="s">
        <v>1221</v>
      </c>
      <c r="B590" s="1">
        <v>44934</v>
      </c>
      <c r="C590" t="s">
        <v>1222</v>
      </c>
      <c r="D590" t="s">
        <v>50</v>
      </c>
      <c r="E590" s="4">
        <v>7570</v>
      </c>
      <c r="F590" s="3">
        <v>14.3</v>
      </c>
      <c r="G590" s="4">
        <v>60</v>
      </c>
      <c r="H590" t="s">
        <v>19</v>
      </c>
      <c r="I590" t="s">
        <v>20</v>
      </c>
      <c r="J590" t="s">
        <v>21</v>
      </c>
      <c r="K590" s="4">
        <v>33262</v>
      </c>
      <c r="L590" t="s">
        <v>33</v>
      </c>
      <c r="M590" s="2">
        <v>0.41</v>
      </c>
      <c r="N590" s="2">
        <v>0.87</v>
      </c>
      <c r="O590" s="2">
        <v>8652.51</v>
      </c>
      <c r="P590" s="4">
        <v>0</v>
      </c>
      <c r="Q590" s="2">
        <v>0.87489063867016625</v>
      </c>
      <c r="R590" s="2">
        <f>Table1[[#This Row],[Annual Income]]/12</f>
        <v>2771.8333333333335</v>
      </c>
      <c r="S590" s="2">
        <f t="shared" si="27"/>
        <v>126.16666666666667</v>
      </c>
      <c r="T590" s="2">
        <f>Table1[[#This Row],[Monthly Debt Payment]]/Table1[[#This Row],[monthy Income]]</f>
        <v>4.5517407251518247E-2</v>
      </c>
      <c r="U590" s="4">
        <f t="shared" ca="1" si="28"/>
        <v>32</v>
      </c>
      <c r="V590" s="2">
        <f t="shared" si="29"/>
        <v>-14.300000000000182</v>
      </c>
    </row>
    <row r="591" spans="1:22" x14ac:dyDescent="0.3">
      <c r="A591" t="s">
        <v>1223</v>
      </c>
      <c r="B591" s="1">
        <v>45002</v>
      </c>
      <c r="C591" t="s">
        <v>1224</v>
      </c>
      <c r="D591" t="s">
        <v>46</v>
      </c>
      <c r="E591" s="4">
        <v>4249</v>
      </c>
      <c r="F591" s="3">
        <v>21.3</v>
      </c>
      <c r="G591" s="4">
        <v>36</v>
      </c>
      <c r="H591" t="s">
        <v>80</v>
      </c>
      <c r="I591" t="s">
        <v>57</v>
      </c>
      <c r="J591" t="s">
        <v>32</v>
      </c>
      <c r="K591" s="4">
        <v>96981</v>
      </c>
      <c r="L591" t="s">
        <v>33</v>
      </c>
      <c r="M591" s="2">
        <v>0.27</v>
      </c>
      <c r="N591" s="2">
        <v>0.56000000000000005</v>
      </c>
      <c r="O591" s="2">
        <v>1578.6</v>
      </c>
      <c r="P591" s="4">
        <v>1006.52</v>
      </c>
      <c r="Q591" s="2">
        <v>2.6916254909413406</v>
      </c>
      <c r="R591" s="2">
        <f>Table1[[#This Row],[Annual Income]]/12</f>
        <v>8081.75</v>
      </c>
      <c r="S591" s="2">
        <f t="shared" si="27"/>
        <v>118.02777777777777</v>
      </c>
      <c r="T591" s="2">
        <f>Table1[[#This Row],[Monthly Debt Payment]]/Table1[[#This Row],[monthy Income]]</f>
        <v>1.4604235193835217E-2</v>
      </c>
      <c r="U591" s="4">
        <f t="shared" ca="1" si="28"/>
        <v>29</v>
      </c>
      <c r="V591" s="2">
        <f t="shared" si="29"/>
        <v>-21.300000000000182</v>
      </c>
    </row>
    <row r="592" spans="1:22" x14ac:dyDescent="0.3">
      <c r="A592" t="s">
        <v>1225</v>
      </c>
      <c r="B592" s="1">
        <v>44294</v>
      </c>
      <c r="C592" t="s">
        <v>1226</v>
      </c>
      <c r="D592" t="s">
        <v>75</v>
      </c>
      <c r="E592" s="4">
        <v>10110</v>
      </c>
      <c r="F592" s="3">
        <v>6.3</v>
      </c>
      <c r="G592" s="4">
        <v>60</v>
      </c>
      <c r="H592" t="s">
        <v>19</v>
      </c>
      <c r="I592" t="s">
        <v>27</v>
      </c>
      <c r="J592" t="s">
        <v>28</v>
      </c>
      <c r="K592" s="4">
        <v>111972</v>
      </c>
      <c r="L592" t="s">
        <v>22</v>
      </c>
      <c r="M592" s="2">
        <v>0.36</v>
      </c>
      <c r="N592" s="2">
        <v>0.84</v>
      </c>
      <c r="O592" s="2">
        <v>10746.93</v>
      </c>
      <c r="P592" s="4">
        <v>0</v>
      </c>
      <c r="Q592" s="2">
        <v>0.94073377234242705</v>
      </c>
      <c r="R592" s="2">
        <f>Table1[[#This Row],[Annual Income]]/12</f>
        <v>9331</v>
      </c>
      <c r="S592" s="2">
        <f t="shared" si="27"/>
        <v>168.5</v>
      </c>
      <c r="T592" s="2">
        <f>Table1[[#This Row],[Monthly Debt Payment]]/Table1[[#This Row],[monthy Income]]</f>
        <v>1.8058085950058943E-2</v>
      </c>
      <c r="U592" s="4">
        <f t="shared" ca="1" si="28"/>
        <v>53</v>
      </c>
      <c r="V592" s="2">
        <f t="shared" si="29"/>
        <v>-6.2999999999992724</v>
      </c>
    </row>
    <row r="593" spans="1:22" x14ac:dyDescent="0.3">
      <c r="A593" t="s">
        <v>1227</v>
      </c>
      <c r="B593" s="1">
        <v>44994</v>
      </c>
      <c r="C593" t="s">
        <v>1228</v>
      </c>
      <c r="D593" t="s">
        <v>50</v>
      </c>
      <c r="E593" s="4">
        <v>14605</v>
      </c>
      <c r="F593" s="3">
        <v>12.7</v>
      </c>
      <c r="G593" s="4">
        <v>36</v>
      </c>
      <c r="H593" t="s">
        <v>19</v>
      </c>
      <c r="I593" t="s">
        <v>57</v>
      </c>
      <c r="J593" t="s">
        <v>28</v>
      </c>
      <c r="K593" s="4">
        <v>105485</v>
      </c>
      <c r="L593" t="s">
        <v>22</v>
      </c>
      <c r="M593" s="2">
        <v>0.33</v>
      </c>
      <c r="N593" s="2">
        <v>0.52</v>
      </c>
      <c r="O593" s="2">
        <v>16459.84</v>
      </c>
      <c r="P593" s="4">
        <v>0</v>
      </c>
      <c r="Q593" s="2">
        <v>0.88731117677936111</v>
      </c>
      <c r="R593" s="2">
        <f>Table1[[#This Row],[Annual Income]]/12</f>
        <v>8790.4166666666661</v>
      </c>
      <c r="S593" s="2">
        <f t="shared" si="27"/>
        <v>405.69444444444446</v>
      </c>
      <c r="T593" s="2">
        <f>Table1[[#This Row],[Monthly Debt Payment]]/Table1[[#This Row],[monthy Income]]</f>
        <v>4.615190153418338E-2</v>
      </c>
      <c r="U593" s="4">
        <f t="shared" ca="1" si="28"/>
        <v>30</v>
      </c>
      <c r="V593" s="2">
        <f t="shared" si="29"/>
        <v>-12.700000000000728</v>
      </c>
    </row>
    <row r="594" spans="1:22" x14ac:dyDescent="0.3">
      <c r="A594" t="s">
        <v>1229</v>
      </c>
      <c r="B594" s="1">
        <v>45055</v>
      </c>
      <c r="C594" t="s">
        <v>1230</v>
      </c>
      <c r="D594" t="s">
        <v>53</v>
      </c>
      <c r="E594" s="4">
        <v>13115</v>
      </c>
      <c r="F594" s="3">
        <v>22</v>
      </c>
      <c r="G594" s="4">
        <v>36</v>
      </c>
      <c r="H594" t="s">
        <v>19</v>
      </c>
      <c r="I594" t="s">
        <v>36</v>
      </c>
      <c r="J594" t="s">
        <v>47</v>
      </c>
      <c r="K594" s="4">
        <v>84722</v>
      </c>
      <c r="L594" t="s">
        <v>33</v>
      </c>
      <c r="M594" s="2">
        <v>0.11</v>
      </c>
      <c r="N594" s="2">
        <v>0.93</v>
      </c>
      <c r="O594" s="2">
        <v>16000.3</v>
      </c>
      <c r="P594" s="4">
        <v>0</v>
      </c>
      <c r="Q594" s="2">
        <v>0.81967213114754101</v>
      </c>
      <c r="R594" s="2">
        <f>Table1[[#This Row],[Annual Income]]/12</f>
        <v>7060.166666666667</v>
      </c>
      <c r="S594" s="2">
        <f t="shared" si="27"/>
        <v>364.30555555555554</v>
      </c>
      <c r="T594" s="2">
        <f>Table1[[#This Row],[Monthly Debt Payment]]/Table1[[#This Row],[monthy Income]]</f>
        <v>5.1600135344617291E-2</v>
      </c>
      <c r="U594" s="4">
        <f t="shared" ca="1" si="28"/>
        <v>28</v>
      </c>
      <c r="V594" s="2">
        <f t="shared" si="29"/>
        <v>-22</v>
      </c>
    </row>
    <row r="595" spans="1:22" x14ac:dyDescent="0.3">
      <c r="A595" t="s">
        <v>1231</v>
      </c>
      <c r="B595" s="1">
        <v>44631</v>
      </c>
      <c r="C595" t="s">
        <v>1232</v>
      </c>
      <c r="D595" t="s">
        <v>18</v>
      </c>
      <c r="E595" s="4">
        <v>23911</v>
      </c>
      <c r="F595" s="3">
        <v>13.1</v>
      </c>
      <c r="G595" s="4">
        <v>60</v>
      </c>
      <c r="H595" t="s">
        <v>26</v>
      </c>
      <c r="I595" t="s">
        <v>72</v>
      </c>
      <c r="J595" t="s">
        <v>37</v>
      </c>
      <c r="K595" s="4">
        <v>119499</v>
      </c>
      <c r="L595" t="s">
        <v>29</v>
      </c>
      <c r="M595" s="2">
        <v>0.5</v>
      </c>
      <c r="N595" s="2">
        <v>0.82</v>
      </c>
      <c r="O595" s="2">
        <v>5871.91</v>
      </c>
      <c r="P595" s="4">
        <v>0</v>
      </c>
      <c r="Q595" s="2">
        <v>4.0720991977056871</v>
      </c>
      <c r="R595" s="2">
        <f>Table1[[#This Row],[Annual Income]]/12</f>
        <v>9958.25</v>
      </c>
      <c r="S595" s="2">
        <f t="shared" si="27"/>
        <v>398.51666666666665</v>
      </c>
      <c r="T595" s="2">
        <f>Table1[[#This Row],[Monthly Debt Payment]]/Table1[[#This Row],[monthy Income]]</f>
        <v>4.0018744926735787E-2</v>
      </c>
      <c r="U595" s="4">
        <f t="shared" ca="1" si="28"/>
        <v>42</v>
      </c>
      <c r="V595" s="2">
        <f t="shared" si="29"/>
        <v>-13.099999999998545</v>
      </c>
    </row>
    <row r="596" spans="1:22" x14ac:dyDescent="0.3">
      <c r="A596" t="s">
        <v>1233</v>
      </c>
      <c r="B596" s="1">
        <v>44643</v>
      </c>
      <c r="C596" t="s">
        <v>1234</v>
      </c>
      <c r="D596" t="s">
        <v>40</v>
      </c>
      <c r="E596" s="4">
        <v>39525</v>
      </c>
      <c r="F596" s="3">
        <v>6.6</v>
      </c>
      <c r="G596" s="4">
        <v>36</v>
      </c>
      <c r="H596" t="s">
        <v>19</v>
      </c>
      <c r="I596" t="s">
        <v>83</v>
      </c>
      <c r="J596" t="s">
        <v>47</v>
      </c>
      <c r="K596" s="4">
        <v>80818</v>
      </c>
      <c r="L596" t="s">
        <v>29</v>
      </c>
      <c r="M596" s="2">
        <v>0.12</v>
      </c>
      <c r="N596" s="2">
        <v>0.5</v>
      </c>
      <c r="O596" s="2">
        <v>42133.65</v>
      </c>
      <c r="P596" s="4">
        <v>0</v>
      </c>
      <c r="Q596" s="2">
        <v>0.9380863039399624</v>
      </c>
      <c r="R596" s="2">
        <f>Table1[[#This Row],[Annual Income]]/12</f>
        <v>6734.833333333333</v>
      </c>
      <c r="S596" s="2">
        <f t="shared" si="27"/>
        <v>1097.9166666666667</v>
      </c>
      <c r="T596" s="2">
        <f>Table1[[#This Row],[Monthly Debt Payment]]/Table1[[#This Row],[monthy Income]]</f>
        <v>0.16302061421960456</v>
      </c>
      <c r="U596" s="4">
        <f t="shared" ca="1" si="28"/>
        <v>41</v>
      </c>
      <c r="V596" s="2">
        <f t="shared" si="29"/>
        <v>-6.5999999999985448</v>
      </c>
    </row>
    <row r="597" spans="1:22" x14ac:dyDescent="0.3">
      <c r="A597" t="s">
        <v>1235</v>
      </c>
      <c r="B597" s="1">
        <v>44445</v>
      </c>
      <c r="C597" t="s">
        <v>1236</v>
      </c>
      <c r="D597" t="s">
        <v>75</v>
      </c>
      <c r="E597" s="4">
        <v>33556</v>
      </c>
      <c r="F597" s="3">
        <v>15.9</v>
      </c>
      <c r="G597" s="4">
        <v>60</v>
      </c>
      <c r="H597" t="s">
        <v>80</v>
      </c>
      <c r="I597" t="s">
        <v>83</v>
      </c>
      <c r="J597" t="s">
        <v>37</v>
      </c>
      <c r="K597" s="4">
        <v>59932</v>
      </c>
      <c r="L597" t="s">
        <v>22</v>
      </c>
      <c r="M597" s="2">
        <v>0.49</v>
      </c>
      <c r="N597" s="2">
        <v>0.84</v>
      </c>
      <c r="O597" s="2">
        <v>8269.1299999999992</v>
      </c>
      <c r="P597" s="4">
        <v>9226.86</v>
      </c>
      <c r="Q597" s="2">
        <v>4.0579843345067745</v>
      </c>
      <c r="R597" s="2">
        <f>Table1[[#This Row],[Annual Income]]/12</f>
        <v>4994.333333333333</v>
      </c>
      <c r="S597" s="2">
        <f t="shared" si="27"/>
        <v>559.26666666666665</v>
      </c>
      <c r="T597" s="2">
        <f>Table1[[#This Row],[Monthly Debt Payment]]/Table1[[#This Row],[monthy Income]]</f>
        <v>0.11198024427684709</v>
      </c>
      <c r="U597" s="4">
        <f t="shared" ca="1" si="28"/>
        <v>48</v>
      </c>
      <c r="V597" s="2">
        <f t="shared" si="29"/>
        <v>-15.900000000001455</v>
      </c>
    </row>
    <row r="598" spans="1:22" x14ac:dyDescent="0.3">
      <c r="A598" t="s">
        <v>1237</v>
      </c>
      <c r="B598" s="1">
        <v>44362</v>
      </c>
      <c r="C598" t="s">
        <v>1238</v>
      </c>
      <c r="D598" t="s">
        <v>18</v>
      </c>
      <c r="E598" s="4">
        <v>13595</v>
      </c>
      <c r="F598" s="3">
        <v>22.2</v>
      </c>
      <c r="G598" s="4">
        <v>36</v>
      </c>
      <c r="H598" t="s">
        <v>80</v>
      </c>
      <c r="I598" t="s">
        <v>41</v>
      </c>
      <c r="J598" t="s">
        <v>47</v>
      </c>
      <c r="K598" s="4">
        <v>36901</v>
      </c>
      <c r="L598" t="s">
        <v>22</v>
      </c>
      <c r="M598" s="2">
        <v>0.32</v>
      </c>
      <c r="N598" s="2">
        <v>0.73</v>
      </c>
      <c r="O598" s="2">
        <v>5141.99</v>
      </c>
      <c r="P598" s="4">
        <v>2205.12</v>
      </c>
      <c r="Q598" s="2">
        <v>2.6439180161766167</v>
      </c>
      <c r="R598" s="2">
        <f>Table1[[#This Row],[Annual Income]]/12</f>
        <v>3075.0833333333335</v>
      </c>
      <c r="S598" s="2">
        <f t="shared" si="27"/>
        <v>377.63888888888891</v>
      </c>
      <c r="T598" s="2">
        <f>Table1[[#This Row],[Monthly Debt Payment]]/Table1[[#This Row],[monthy Income]]</f>
        <v>0.12280606668292639</v>
      </c>
      <c r="U598" s="4">
        <f t="shared" ca="1" si="28"/>
        <v>51</v>
      </c>
      <c r="V598" s="2">
        <f t="shared" si="29"/>
        <v>-22.200000000000728</v>
      </c>
    </row>
    <row r="599" spans="1:22" x14ac:dyDescent="0.3">
      <c r="A599" t="s">
        <v>1239</v>
      </c>
      <c r="B599" s="1">
        <v>45180</v>
      </c>
      <c r="C599" t="s">
        <v>1240</v>
      </c>
      <c r="D599" t="s">
        <v>56</v>
      </c>
      <c r="E599" s="4">
        <v>2969</v>
      </c>
      <c r="F599" s="3">
        <v>16.8</v>
      </c>
      <c r="G599" s="4">
        <v>36</v>
      </c>
      <c r="H599" t="s">
        <v>80</v>
      </c>
      <c r="I599" t="s">
        <v>36</v>
      </c>
      <c r="J599" t="s">
        <v>37</v>
      </c>
      <c r="K599" s="4">
        <v>147473</v>
      </c>
      <c r="L599" t="s">
        <v>33</v>
      </c>
      <c r="M599" s="2">
        <v>0.49</v>
      </c>
      <c r="N599" s="2">
        <v>0.85</v>
      </c>
      <c r="O599" s="2">
        <v>760.95</v>
      </c>
      <c r="P599" s="4">
        <v>303.63</v>
      </c>
      <c r="Q599" s="2">
        <v>3.901701820093304</v>
      </c>
      <c r="R599" s="2">
        <f>Table1[[#This Row],[Annual Income]]/12</f>
        <v>12289.416666666666</v>
      </c>
      <c r="S599" s="2">
        <f t="shared" si="27"/>
        <v>82.472222222222229</v>
      </c>
      <c r="T599" s="2">
        <f>Table1[[#This Row],[Monthly Debt Payment]]/Table1[[#This Row],[monthy Income]]</f>
        <v>6.7108329434314535E-3</v>
      </c>
      <c r="U599" s="4">
        <f t="shared" ca="1" si="28"/>
        <v>24</v>
      </c>
      <c r="V599" s="2">
        <f t="shared" si="29"/>
        <v>-16.800000000000182</v>
      </c>
    </row>
    <row r="600" spans="1:22" x14ac:dyDescent="0.3">
      <c r="A600" t="s">
        <v>1241</v>
      </c>
      <c r="B600" s="1">
        <v>45216</v>
      </c>
      <c r="C600" t="s">
        <v>1242</v>
      </c>
      <c r="D600" t="s">
        <v>25</v>
      </c>
      <c r="E600" s="4">
        <v>18275</v>
      </c>
      <c r="F600" s="3">
        <v>9.5</v>
      </c>
      <c r="G600" s="4">
        <v>36</v>
      </c>
      <c r="H600" t="s">
        <v>19</v>
      </c>
      <c r="I600" t="s">
        <v>36</v>
      </c>
      <c r="J600" t="s">
        <v>21</v>
      </c>
      <c r="K600" s="4">
        <v>129023</v>
      </c>
      <c r="L600" t="s">
        <v>33</v>
      </c>
      <c r="M600" s="2">
        <v>0.15</v>
      </c>
      <c r="N600" s="2">
        <v>0.74</v>
      </c>
      <c r="O600" s="2">
        <v>20011.12</v>
      </c>
      <c r="P600" s="4">
        <v>0</v>
      </c>
      <c r="Q600" s="2">
        <v>0.91324223731605236</v>
      </c>
      <c r="R600" s="2">
        <f>Table1[[#This Row],[Annual Income]]/12</f>
        <v>10751.916666666666</v>
      </c>
      <c r="S600" s="2">
        <f t="shared" si="27"/>
        <v>507.63888888888891</v>
      </c>
      <c r="T600" s="2">
        <f>Table1[[#This Row],[Monthly Debt Payment]]/Table1[[#This Row],[monthy Income]]</f>
        <v>4.721380425712212E-2</v>
      </c>
      <c r="U600" s="4">
        <f t="shared" ca="1" si="28"/>
        <v>22</v>
      </c>
      <c r="V600" s="2">
        <f t="shared" si="29"/>
        <v>-9.5</v>
      </c>
    </row>
    <row r="601" spans="1:22" x14ac:dyDescent="0.3">
      <c r="A601" t="s">
        <v>1243</v>
      </c>
      <c r="B601" s="1">
        <v>44738</v>
      </c>
      <c r="C601" t="s">
        <v>1244</v>
      </c>
      <c r="D601" t="s">
        <v>71</v>
      </c>
      <c r="E601" s="4">
        <v>5470</v>
      </c>
      <c r="F601" s="3">
        <v>12.7</v>
      </c>
      <c r="G601" s="4">
        <v>60</v>
      </c>
      <c r="H601" t="s">
        <v>80</v>
      </c>
      <c r="I601" t="s">
        <v>27</v>
      </c>
      <c r="J601" t="s">
        <v>28</v>
      </c>
      <c r="K601" s="4">
        <v>38597</v>
      </c>
      <c r="L601" t="s">
        <v>22</v>
      </c>
      <c r="M601" s="2">
        <v>0.3</v>
      </c>
      <c r="N601" s="2">
        <v>0.79</v>
      </c>
      <c r="O601" s="2">
        <v>1347.15</v>
      </c>
      <c r="P601" s="4">
        <v>2258.6</v>
      </c>
      <c r="Q601" s="2">
        <v>4.0604238577738183</v>
      </c>
      <c r="R601" s="2">
        <f>Table1[[#This Row],[Annual Income]]/12</f>
        <v>3216.4166666666665</v>
      </c>
      <c r="S601" s="2">
        <f t="shared" si="27"/>
        <v>91.166666666666671</v>
      </c>
      <c r="T601" s="2">
        <f>Table1[[#This Row],[Monthly Debt Payment]]/Table1[[#This Row],[monthy Income]]</f>
        <v>2.8344171826825922E-2</v>
      </c>
      <c r="U601" s="4">
        <f t="shared" ca="1" si="28"/>
        <v>38</v>
      </c>
      <c r="V601" s="2">
        <f t="shared" si="29"/>
        <v>-12.699999999999818</v>
      </c>
    </row>
    <row r="602" spans="1:22" x14ac:dyDescent="0.3">
      <c r="A602" t="s">
        <v>1245</v>
      </c>
      <c r="B602" s="1">
        <v>44955</v>
      </c>
      <c r="C602" t="s">
        <v>1246</v>
      </c>
      <c r="D602" t="s">
        <v>75</v>
      </c>
      <c r="E602" s="4">
        <v>11225</v>
      </c>
      <c r="F602" s="3">
        <v>14</v>
      </c>
      <c r="G602" s="4">
        <v>36</v>
      </c>
      <c r="H602" t="s">
        <v>26</v>
      </c>
      <c r="I602" t="s">
        <v>57</v>
      </c>
      <c r="J602" t="s">
        <v>37</v>
      </c>
      <c r="K602" s="4">
        <v>93909</v>
      </c>
      <c r="L602" t="s">
        <v>33</v>
      </c>
      <c r="M602" s="2">
        <v>0.17</v>
      </c>
      <c r="N602" s="2">
        <v>0.85</v>
      </c>
      <c r="O602" s="2">
        <v>3482.53</v>
      </c>
      <c r="P602" s="4">
        <v>0</v>
      </c>
      <c r="Q602" s="2">
        <v>3.2232313863771451</v>
      </c>
      <c r="R602" s="2">
        <f>Table1[[#This Row],[Annual Income]]/12</f>
        <v>7825.75</v>
      </c>
      <c r="S602" s="2">
        <f t="shared" si="27"/>
        <v>311.80555555555554</v>
      </c>
      <c r="T602" s="2">
        <f>Table1[[#This Row],[Monthly Debt Payment]]/Table1[[#This Row],[monthy Income]]</f>
        <v>3.9843536473252471E-2</v>
      </c>
      <c r="U602" s="4">
        <f t="shared" ca="1" si="28"/>
        <v>31</v>
      </c>
      <c r="V602" s="2">
        <f t="shared" si="29"/>
        <v>-14</v>
      </c>
    </row>
    <row r="603" spans="1:22" x14ac:dyDescent="0.3">
      <c r="A603" t="s">
        <v>1247</v>
      </c>
      <c r="B603" s="1">
        <v>44277</v>
      </c>
      <c r="C603" t="s">
        <v>1248</v>
      </c>
      <c r="D603" t="s">
        <v>50</v>
      </c>
      <c r="E603" s="4">
        <v>24196</v>
      </c>
      <c r="F603" s="3">
        <v>16.600000000000001</v>
      </c>
      <c r="G603" s="4">
        <v>60</v>
      </c>
      <c r="H603" t="s">
        <v>19</v>
      </c>
      <c r="I603" t="s">
        <v>20</v>
      </c>
      <c r="J603" t="s">
        <v>21</v>
      </c>
      <c r="K603" s="4">
        <v>102391</v>
      </c>
      <c r="L603" t="s">
        <v>22</v>
      </c>
      <c r="M603" s="2">
        <v>0.12</v>
      </c>
      <c r="N603" s="2">
        <v>0.68</v>
      </c>
      <c r="O603" s="2">
        <v>28212.54</v>
      </c>
      <c r="P603" s="4">
        <v>0</v>
      </c>
      <c r="Q603" s="2">
        <v>0.85763281150864112</v>
      </c>
      <c r="R603" s="2">
        <f>Table1[[#This Row],[Annual Income]]/12</f>
        <v>8532.5833333333339</v>
      </c>
      <c r="S603" s="2">
        <f t="shared" si="27"/>
        <v>403.26666666666665</v>
      </c>
      <c r="T603" s="2">
        <f>Table1[[#This Row],[Monthly Debt Payment]]/Table1[[#This Row],[monthy Income]]</f>
        <v>4.726196638376419E-2</v>
      </c>
      <c r="U603" s="4">
        <f t="shared" ca="1" si="28"/>
        <v>53</v>
      </c>
      <c r="V603" s="2">
        <f t="shared" si="29"/>
        <v>-16.599999999998545</v>
      </c>
    </row>
    <row r="604" spans="1:22" x14ac:dyDescent="0.3">
      <c r="A604" t="s">
        <v>1249</v>
      </c>
      <c r="B604" s="1">
        <v>44329</v>
      </c>
      <c r="C604" t="s">
        <v>1250</v>
      </c>
      <c r="D604" t="s">
        <v>40</v>
      </c>
      <c r="E604" s="4">
        <v>14669</v>
      </c>
      <c r="F604" s="3">
        <v>20.2</v>
      </c>
      <c r="G604" s="4">
        <v>36</v>
      </c>
      <c r="H604" t="s">
        <v>19</v>
      </c>
      <c r="I604" t="s">
        <v>27</v>
      </c>
      <c r="J604" t="s">
        <v>32</v>
      </c>
      <c r="K604" s="4">
        <v>114214</v>
      </c>
      <c r="L604" t="s">
        <v>22</v>
      </c>
      <c r="M604" s="2">
        <v>0.35</v>
      </c>
      <c r="N604" s="2">
        <v>0.5</v>
      </c>
      <c r="O604" s="2">
        <v>17632.14</v>
      </c>
      <c r="P604" s="4">
        <v>0</v>
      </c>
      <c r="Q604" s="2">
        <v>0.83194666104057702</v>
      </c>
      <c r="R604" s="2">
        <f>Table1[[#This Row],[Annual Income]]/12</f>
        <v>9517.8333333333339</v>
      </c>
      <c r="S604" s="2">
        <f t="shared" si="27"/>
        <v>407.47222222222223</v>
      </c>
      <c r="T604" s="2">
        <f>Table1[[#This Row],[Monthly Debt Payment]]/Table1[[#This Row],[monthy Income]]</f>
        <v>4.2811447516650031E-2</v>
      </c>
      <c r="U604" s="4">
        <f t="shared" ca="1" si="28"/>
        <v>52</v>
      </c>
      <c r="V604" s="2">
        <f t="shared" si="29"/>
        <v>-20.200000000000728</v>
      </c>
    </row>
    <row r="605" spans="1:22" x14ac:dyDescent="0.3">
      <c r="A605" t="s">
        <v>1251</v>
      </c>
      <c r="B605" s="1">
        <v>44993</v>
      </c>
      <c r="C605" t="s">
        <v>1252</v>
      </c>
      <c r="D605" t="s">
        <v>18</v>
      </c>
      <c r="E605" s="4">
        <v>38380</v>
      </c>
      <c r="F605" s="3">
        <v>7</v>
      </c>
      <c r="G605" s="4">
        <v>36</v>
      </c>
      <c r="H605" t="s">
        <v>19</v>
      </c>
      <c r="I605" t="s">
        <v>41</v>
      </c>
      <c r="J605" t="s">
        <v>47</v>
      </c>
      <c r="K605" s="4">
        <v>38263</v>
      </c>
      <c r="L605" t="s">
        <v>29</v>
      </c>
      <c r="M605" s="2">
        <v>0.18</v>
      </c>
      <c r="N605" s="2">
        <v>0.88</v>
      </c>
      <c r="O605" s="2">
        <v>41066.6</v>
      </c>
      <c r="P605" s="4">
        <v>0</v>
      </c>
      <c r="Q605" s="2">
        <v>0.93457943925233644</v>
      </c>
      <c r="R605" s="2">
        <f>Table1[[#This Row],[Annual Income]]/12</f>
        <v>3188.5833333333335</v>
      </c>
      <c r="S605" s="2">
        <f t="shared" si="27"/>
        <v>1066.1111111111111</v>
      </c>
      <c r="T605" s="2">
        <f>Table1[[#This Row],[Monthly Debt Payment]]/Table1[[#This Row],[monthy Income]]</f>
        <v>0.33435259476082202</v>
      </c>
      <c r="U605" s="4">
        <f t="shared" ca="1" si="28"/>
        <v>30</v>
      </c>
      <c r="V605" s="2">
        <f t="shared" si="29"/>
        <v>-7</v>
      </c>
    </row>
    <row r="606" spans="1:22" x14ac:dyDescent="0.3">
      <c r="A606" t="s">
        <v>1253</v>
      </c>
      <c r="B606" s="1">
        <v>45096</v>
      </c>
      <c r="C606" t="s">
        <v>1254</v>
      </c>
      <c r="D606" t="s">
        <v>53</v>
      </c>
      <c r="E606" s="4">
        <v>39006</v>
      </c>
      <c r="F606" s="3">
        <v>22.8</v>
      </c>
      <c r="G606" s="4">
        <v>60</v>
      </c>
      <c r="H606" t="s">
        <v>19</v>
      </c>
      <c r="I606" t="s">
        <v>27</v>
      </c>
      <c r="J606" t="s">
        <v>32</v>
      </c>
      <c r="K606" s="4">
        <v>93293</v>
      </c>
      <c r="L606" t="s">
        <v>22</v>
      </c>
      <c r="M606" s="2">
        <v>0.34</v>
      </c>
      <c r="N606" s="2">
        <v>0.67</v>
      </c>
      <c r="O606" s="2">
        <v>47899.37</v>
      </c>
      <c r="P606" s="4">
        <v>0</v>
      </c>
      <c r="Q606" s="2">
        <v>0.81433221355520957</v>
      </c>
      <c r="R606" s="2">
        <f>Table1[[#This Row],[Annual Income]]/12</f>
        <v>7774.416666666667</v>
      </c>
      <c r="S606" s="2">
        <f t="shared" si="27"/>
        <v>650.1</v>
      </c>
      <c r="T606" s="2">
        <f>Table1[[#This Row],[Monthly Debt Payment]]/Table1[[#This Row],[monthy Income]]</f>
        <v>8.3620421682226956E-2</v>
      </c>
      <c r="U606" s="4">
        <f t="shared" ca="1" si="28"/>
        <v>26</v>
      </c>
      <c r="V606" s="2">
        <f t="shared" si="29"/>
        <v>-22.80000000000291</v>
      </c>
    </row>
    <row r="607" spans="1:22" x14ac:dyDescent="0.3">
      <c r="A607" t="s">
        <v>1255</v>
      </c>
      <c r="B607" s="1">
        <v>44334</v>
      </c>
      <c r="C607" t="s">
        <v>1256</v>
      </c>
      <c r="D607" t="s">
        <v>75</v>
      </c>
      <c r="E607" s="4">
        <v>16577</v>
      </c>
      <c r="F607" s="3">
        <v>5.2</v>
      </c>
      <c r="G607" s="4">
        <v>60</v>
      </c>
      <c r="H607" t="s">
        <v>19</v>
      </c>
      <c r="I607" t="s">
        <v>36</v>
      </c>
      <c r="J607" t="s">
        <v>21</v>
      </c>
      <c r="K607" s="4">
        <v>142824</v>
      </c>
      <c r="L607" t="s">
        <v>33</v>
      </c>
      <c r="M607" s="2">
        <v>0.14000000000000001</v>
      </c>
      <c r="N607" s="2">
        <v>0.72</v>
      </c>
      <c r="O607" s="2">
        <v>17439</v>
      </c>
      <c r="P607" s="4">
        <v>0</v>
      </c>
      <c r="Q607" s="2">
        <v>0.9505705602385458</v>
      </c>
      <c r="R607" s="2">
        <f>Table1[[#This Row],[Annual Income]]/12</f>
        <v>11902</v>
      </c>
      <c r="S607" s="2">
        <f t="shared" si="27"/>
        <v>276.28333333333336</v>
      </c>
      <c r="T607" s="2">
        <f>Table1[[#This Row],[Monthly Debt Payment]]/Table1[[#This Row],[monthy Income]]</f>
        <v>2.3213185459026495E-2</v>
      </c>
      <c r="U607" s="4">
        <f t="shared" ca="1" si="28"/>
        <v>51</v>
      </c>
      <c r="V607" s="2">
        <f t="shared" si="29"/>
        <v>-5.2000000000007276</v>
      </c>
    </row>
    <row r="608" spans="1:22" x14ac:dyDescent="0.3">
      <c r="A608" t="s">
        <v>1257</v>
      </c>
      <c r="B608" s="1">
        <v>44380</v>
      </c>
      <c r="C608" t="s">
        <v>1258</v>
      </c>
      <c r="D608" t="s">
        <v>25</v>
      </c>
      <c r="E608" s="4">
        <v>23473</v>
      </c>
      <c r="F608" s="3">
        <v>12.4</v>
      </c>
      <c r="G608" s="4">
        <v>60</v>
      </c>
      <c r="H608" t="s">
        <v>2045</v>
      </c>
      <c r="I608" t="s">
        <v>83</v>
      </c>
      <c r="J608" t="s">
        <v>32</v>
      </c>
      <c r="K608" s="4">
        <v>55805</v>
      </c>
      <c r="L608" t="s">
        <v>29</v>
      </c>
      <c r="M608" s="2">
        <v>0.23</v>
      </c>
      <c r="N608" s="2">
        <v>0.5</v>
      </c>
      <c r="O608" s="2">
        <v>0</v>
      </c>
      <c r="P608" s="4">
        <v>0</v>
      </c>
      <c r="Q608" s="2">
        <v>0</v>
      </c>
      <c r="R608" s="2">
        <f>Table1[[#This Row],[Annual Income]]/12</f>
        <v>4650.416666666667</v>
      </c>
      <c r="S608" s="2">
        <f t="shared" si="27"/>
        <v>391.21666666666664</v>
      </c>
      <c r="T608" s="2">
        <f>Table1[[#This Row],[Monthly Debt Payment]]/Table1[[#This Row],[monthy Income]]</f>
        <v>8.4125078397993006E-2</v>
      </c>
      <c r="U608" s="4">
        <f t="shared" ca="1" si="28"/>
        <v>50</v>
      </c>
      <c r="V608" s="2">
        <f t="shared" si="29"/>
        <v>-12.400000000001455</v>
      </c>
    </row>
    <row r="609" spans="1:22" x14ac:dyDescent="0.3">
      <c r="A609" t="s">
        <v>1259</v>
      </c>
      <c r="B609" s="1">
        <v>44981</v>
      </c>
      <c r="C609" t="s">
        <v>1260</v>
      </c>
      <c r="D609" t="s">
        <v>53</v>
      </c>
      <c r="E609" s="4">
        <v>29625</v>
      </c>
      <c r="F609" s="3">
        <v>5.5</v>
      </c>
      <c r="G609" s="4">
        <v>60</v>
      </c>
      <c r="H609" t="s">
        <v>19</v>
      </c>
      <c r="I609" t="s">
        <v>20</v>
      </c>
      <c r="J609" t="s">
        <v>32</v>
      </c>
      <c r="K609" s="4">
        <v>121679</v>
      </c>
      <c r="L609" t="s">
        <v>29</v>
      </c>
      <c r="M609" s="2">
        <v>0.41</v>
      </c>
      <c r="N609" s="2">
        <v>0.72</v>
      </c>
      <c r="O609" s="2">
        <v>31254.37</v>
      </c>
      <c r="P609" s="4">
        <v>0</v>
      </c>
      <c r="Q609" s="2">
        <v>0.94786745021576191</v>
      </c>
      <c r="R609" s="2">
        <f>Table1[[#This Row],[Annual Income]]/12</f>
        <v>10139.916666666666</v>
      </c>
      <c r="S609" s="2">
        <f t="shared" si="27"/>
        <v>493.75</v>
      </c>
      <c r="T609" s="2">
        <f>Table1[[#This Row],[Monthly Debt Payment]]/Table1[[#This Row],[monthy Income]]</f>
        <v>4.8693694063889417E-2</v>
      </c>
      <c r="U609" s="4">
        <f t="shared" ca="1" si="28"/>
        <v>30</v>
      </c>
      <c r="V609" s="2">
        <f t="shared" si="29"/>
        <v>-5.5</v>
      </c>
    </row>
    <row r="610" spans="1:22" x14ac:dyDescent="0.3">
      <c r="A610" t="s">
        <v>1261</v>
      </c>
      <c r="B610" s="1">
        <v>45180</v>
      </c>
      <c r="C610" t="s">
        <v>1262</v>
      </c>
      <c r="D610" t="s">
        <v>18</v>
      </c>
      <c r="E610" s="4">
        <v>16504</v>
      </c>
      <c r="F610" s="3">
        <v>12.9</v>
      </c>
      <c r="G610" s="4">
        <v>60</v>
      </c>
      <c r="H610" t="s">
        <v>19</v>
      </c>
      <c r="I610" t="s">
        <v>20</v>
      </c>
      <c r="J610" t="s">
        <v>21</v>
      </c>
      <c r="K610" s="4">
        <v>41874</v>
      </c>
      <c r="L610" t="s">
        <v>33</v>
      </c>
      <c r="M610" s="2">
        <v>0.27</v>
      </c>
      <c r="N610" s="2">
        <v>0.94</v>
      </c>
      <c r="O610" s="2">
        <v>18633.02</v>
      </c>
      <c r="P610" s="4">
        <v>0</v>
      </c>
      <c r="Q610" s="2">
        <v>0.88573940241571147</v>
      </c>
      <c r="R610" s="2">
        <f>Table1[[#This Row],[Annual Income]]/12</f>
        <v>3489.5</v>
      </c>
      <c r="S610" s="2">
        <f t="shared" si="27"/>
        <v>275.06666666666666</v>
      </c>
      <c r="T610" s="2">
        <f>Table1[[#This Row],[Monthly Debt Payment]]/Table1[[#This Row],[monthy Income]]</f>
        <v>7.8826957061661179E-2</v>
      </c>
      <c r="U610" s="4">
        <f t="shared" ca="1" si="28"/>
        <v>24</v>
      </c>
      <c r="V610" s="2">
        <f t="shared" si="29"/>
        <v>-12.900000000001455</v>
      </c>
    </row>
    <row r="611" spans="1:22" x14ac:dyDescent="0.3">
      <c r="A611" t="s">
        <v>1263</v>
      </c>
      <c r="B611" s="1">
        <v>44265</v>
      </c>
      <c r="C611" t="s">
        <v>1264</v>
      </c>
      <c r="D611" t="s">
        <v>40</v>
      </c>
      <c r="E611" s="4">
        <v>25089</v>
      </c>
      <c r="F611" s="3">
        <v>15.5</v>
      </c>
      <c r="G611" s="4">
        <v>36</v>
      </c>
      <c r="H611" t="s">
        <v>2045</v>
      </c>
      <c r="I611" t="s">
        <v>57</v>
      </c>
      <c r="J611" t="s">
        <v>28</v>
      </c>
      <c r="K611" s="4">
        <v>123065</v>
      </c>
      <c r="L611" t="s">
        <v>33</v>
      </c>
      <c r="M611" s="2">
        <v>0.35</v>
      </c>
      <c r="N611" s="2">
        <v>0.63</v>
      </c>
      <c r="O611" s="2">
        <v>0</v>
      </c>
      <c r="P611" s="4">
        <v>0</v>
      </c>
      <c r="Q611" s="2">
        <v>0</v>
      </c>
      <c r="R611" s="2">
        <f>Table1[[#This Row],[Annual Income]]/12</f>
        <v>10255.416666666666</v>
      </c>
      <c r="S611" s="2">
        <f t="shared" si="27"/>
        <v>696.91666666666663</v>
      </c>
      <c r="T611" s="2">
        <f>Table1[[#This Row],[Monthly Debt Payment]]/Table1[[#This Row],[monthy Income]]</f>
        <v>6.7955958233453864E-2</v>
      </c>
      <c r="U611" s="4">
        <f t="shared" ca="1" si="28"/>
        <v>54</v>
      </c>
      <c r="V611" s="2">
        <f t="shared" si="29"/>
        <v>-15.5</v>
      </c>
    </row>
    <row r="612" spans="1:22" x14ac:dyDescent="0.3">
      <c r="A612" t="s">
        <v>1265</v>
      </c>
      <c r="B612" s="1">
        <v>44742</v>
      </c>
      <c r="C612" t="s">
        <v>1266</v>
      </c>
      <c r="D612" t="s">
        <v>64</v>
      </c>
      <c r="E612" s="4">
        <v>37487</v>
      </c>
      <c r="F612" s="3">
        <v>15.2</v>
      </c>
      <c r="G612" s="4">
        <v>36</v>
      </c>
      <c r="H612" t="s">
        <v>19</v>
      </c>
      <c r="I612" t="s">
        <v>20</v>
      </c>
      <c r="J612" t="s">
        <v>37</v>
      </c>
      <c r="K612" s="4">
        <v>116402</v>
      </c>
      <c r="L612" t="s">
        <v>33</v>
      </c>
      <c r="M612" s="2">
        <v>0.36</v>
      </c>
      <c r="N612" s="2">
        <v>0.68</v>
      </c>
      <c r="O612" s="2">
        <v>43185.02</v>
      </c>
      <c r="P612" s="4">
        <v>0</v>
      </c>
      <c r="Q612" s="2">
        <v>0.86805563595895063</v>
      </c>
      <c r="R612" s="2">
        <f>Table1[[#This Row],[Annual Income]]/12</f>
        <v>9700.1666666666661</v>
      </c>
      <c r="S612" s="2">
        <f t="shared" si="27"/>
        <v>1041.3055555555557</v>
      </c>
      <c r="T612" s="2">
        <f>Table1[[#This Row],[Monthly Debt Payment]]/Table1[[#This Row],[monthy Income]]</f>
        <v>0.1073492437128801</v>
      </c>
      <c r="U612" s="4">
        <f t="shared" ca="1" si="28"/>
        <v>38</v>
      </c>
      <c r="V612" s="2">
        <f t="shared" si="29"/>
        <v>-15.19999999999709</v>
      </c>
    </row>
    <row r="613" spans="1:22" x14ac:dyDescent="0.3">
      <c r="A613" t="s">
        <v>1267</v>
      </c>
      <c r="B613" s="1">
        <v>44249</v>
      </c>
      <c r="C613" t="s">
        <v>1268</v>
      </c>
      <c r="D613" t="s">
        <v>25</v>
      </c>
      <c r="E613" s="4">
        <v>1302</v>
      </c>
      <c r="F613" s="3">
        <v>8.3000000000000007</v>
      </c>
      <c r="G613" s="4">
        <v>60</v>
      </c>
      <c r="H613" t="s">
        <v>80</v>
      </c>
      <c r="I613" t="s">
        <v>72</v>
      </c>
      <c r="J613" t="s">
        <v>47</v>
      </c>
      <c r="K613" s="4">
        <v>44079</v>
      </c>
      <c r="L613" t="s">
        <v>22</v>
      </c>
      <c r="M613" s="2">
        <v>0.44</v>
      </c>
      <c r="N613" s="2">
        <v>0.81</v>
      </c>
      <c r="O613" s="2">
        <v>399.41</v>
      </c>
      <c r="P613" s="4">
        <v>452.5</v>
      </c>
      <c r="Q613" s="2">
        <v>3.259808217120252</v>
      </c>
      <c r="R613" s="2">
        <f>Table1[[#This Row],[Annual Income]]/12</f>
        <v>3673.25</v>
      </c>
      <c r="S613" s="2">
        <f t="shared" si="27"/>
        <v>21.7</v>
      </c>
      <c r="T613" s="2">
        <f>Table1[[#This Row],[Monthly Debt Payment]]/Table1[[#This Row],[monthy Income]]</f>
        <v>5.9075750357313007E-3</v>
      </c>
      <c r="U613" s="4">
        <f t="shared" ca="1" si="28"/>
        <v>54</v>
      </c>
      <c r="V613" s="2">
        <f t="shared" si="29"/>
        <v>-8.2999999999999545</v>
      </c>
    </row>
    <row r="614" spans="1:22" x14ac:dyDescent="0.3">
      <c r="A614" t="s">
        <v>1269</v>
      </c>
      <c r="B614" s="1">
        <v>44401</v>
      </c>
      <c r="C614" t="s">
        <v>1270</v>
      </c>
      <c r="D614" t="s">
        <v>53</v>
      </c>
      <c r="E614" s="4">
        <v>32463</v>
      </c>
      <c r="F614" s="3">
        <v>17.899999999999999</v>
      </c>
      <c r="G614" s="4">
        <v>36</v>
      </c>
      <c r="H614" t="s">
        <v>19</v>
      </c>
      <c r="I614" t="s">
        <v>41</v>
      </c>
      <c r="J614" t="s">
        <v>37</v>
      </c>
      <c r="K614" s="4">
        <v>79850</v>
      </c>
      <c r="L614" t="s">
        <v>29</v>
      </c>
      <c r="M614" s="2">
        <v>0.23</v>
      </c>
      <c r="N614" s="2">
        <v>0.87</v>
      </c>
      <c r="O614" s="2">
        <v>38273.879999999997</v>
      </c>
      <c r="P614" s="4">
        <v>0</v>
      </c>
      <c r="Q614" s="2">
        <v>0.84817635421336957</v>
      </c>
      <c r="R614" s="2">
        <f>Table1[[#This Row],[Annual Income]]/12</f>
        <v>6654.166666666667</v>
      </c>
      <c r="S614" s="2">
        <f t="shared" si="27"/>
        <v>901.75</v>
      </c>
      <c r="T614" s="2">
        <f>Table1[[#This Row],[Monthly Debt Payment]]/Table1[[#This Row],[monthy Income]]</f>
        <v>0.13551659361302443</v>
      </c>
      <c r="U614" s="4">
        <f t="shared" ca="1" si="28"/>
        <v>49</v>
      </c>
      <c r="V614" s="2">
        <f t="shared" si="29"/>
        <v>-17.900000000001455</v>
      </c>
    </row>
    <row r="615" spans="1:22" x14ac:dyDescent="0.3">
      <c r="A615" t="s">
        <v>1271</v>
      </c>
      <c r="B615" s="1">
        <v>44322</v>
      </c>
      <c r="C615" t="s">
        <v>1272</v>
      </c>
      <c r="D615" t="s">
        <v>25</v>
      </c>
      <c r="E615" s="4">
        <v>30259</v>
      </c>
      <c r="F615" s="3">
        <v>5.9</v>
      </c>
      <c r="G615" s="4">
        <v>36</v>
      </c>
      <c r="H615" t="s">
        <v>26</v>
      </c>
      <c r="I615" t="s">
        <v>27</v>
      </c>
      <c r="J615" t="s">
        <v>47</v>
      </c>
      <c r="K615" s="4">
        <v>102779</v>
      </c>
      <c r="L615" t="s">
        <v>22</v>
      </c>
      <c r="M615" s="2">
        <v>0.37</v>
      </c>
      <c r="N615" s="2">
        <v>0.69</v>
      </c>
      <c r="O615" s="2">
        <v>2968.33</v>
      </c>
      <c r="P615" s="4">
        <v>0</v>
      </c>
      <c r="Q615" s="2">
        <v>10.193947438458663</v>
      </c>
      <c r="R615" s="2">
        <f>Table1[[#This Row],[Annual Income]]/12</f>
        <v>8564.9166666666661</v>
      </c>
      <c r="S615" s="2">
        <f t="shared" si="27"/>
        <v>840.52777777777783</v>
      </c>
      <c r="T615" s="2">
        <f>Table1[[#This Row],[Monthly Debt Payment]]/Table1[[#This Row],[monthy Income]]</f>
        <v>9.8136130273045408E-2</v>
      </c>
      <c r="U615" s="4">
        <f t="shared" ca="1" si="28"/>
        <v>52</v>
      </c>
      <c r="V615" s="2">
        <f t="shared" si="29"/>
        <v>-5.9000000000014552</v>
      </c>
    </row>
    <row r="616" spans="1:22" x14ac:dyDescent="0.3">
      <c r="A616" t="s">
        <v>1273</v>
      </c>
      <c r="B616" s="1">
        <v>44239</v>
      </c>
      <c r="C616" t="s">
        <v>1274</v>
      </c>
      <c r="D616" t="s">
        <v>56</v>
      </c>
      <c r="E616" s="4">
        <v>38208</v>
      </c>
      <c r="F616" s="3">
        <v>20.2</v>
      </c>
      <c r="G616" s="4">
        <v>36</v>
      </c>
      <c r="H616" t="s">
        <v>19</v>
      </c>
      <c r="I616" t="s">
        <v>57</v>
      </c>
      <c r="J616" t="s">
        <v>37</v>
      </c>
      <c r="K616" s="4">
        <v>125408</v>
      </c>
      <c r="L616" t="s">
        <v>22</v>
      </c>
      <c r="M616" s="2">
        <v>0.48</v>
      </c>
      <c r="N616" s="2">
        <v>0.64</v>
      </c>
      <c r="O616" s="2">
        <v>45926.02</v>
      </c>
      <c r="P616" s="4">
        <v>0</v>
      </c>
      <c r="Q616" s="2">
        <v>0.83194668294792373</v>
      </c>
      <c r="R616" s="2">
        <f>Table1[[#This Row],[Annual Income]]/12</f>
        <v>10450.666666666666</v>
      </c>
      <c r="S616" s="2">
        <f t="shared" si="27"/>
        <v>1061.3333333333333</v>
      </c>
      <c r="T616" s="2">
        <f>Table1[[#This Row],[Monthly Debt Payment]]/Table1[[#This Row],[monthy Income]]</f>
        <v>0.10155651952028578</v>
      </c>
      <c r="U616" s="4">
        <f t="shared" ca="1" si="28"/>
        <v>55</v>
      </c>
      <c r="V616" s="2">
        <f t="shared" si="29"/>
        <v>-20.19999999999709</v>
      </c>
    </row>
    <row r="617" spans="1:22" x14ac:dyDescent="0.3">
      <c r="A617" t="s">
        <v>1275</v>
      </c>
      <c r="B617" s="1">
        <v>44307</v>
      </c>
      <c r="C617" t="s">
        <v>1276</v>
      </c>
      <c r="D617" t="s">
        <v>53</v>
      </c>
      <c r="E617" s="4">
        <v>31659</v>
      </c>
      <c r="F617" s="3">
        <v>23.9</v>
      </c>
      <c r="G617" s="4">
        <v>60</v>
      </c>
      <c r="H617" t="s">
        <v>26</v>
      </c>
      <c r="I617" t="s">
        <v>20</v>
      </c>
      <c r="J617" t="s">
        <v>32</v>
      </c>
      <c r="K617" s="4">
        <v>39018</v>
      </c>
      <c r="L617" t="s">
        <v>22</v>
      </c>
      <c r="M617" s="2">
        <v>0.39</v>
      </c>
      <c r="N617" s="2">
        <v>0.92</v>
      </c>
      <c r="O617" s="2">
        <v>13280.94</v>
      </c>
      <c r="P617" s="4">
        <v>0</v>
      </c>
      <c r="Q617" s="2">
        <v>2.3837921111005698</v>
      </c>
      <c r="R617" s="2">
        <f>Table1[[#This Row],[Annual Income]]/12</f>
        <v>3251.5</v>
      </c>
      <c r="S617" s="2">
        <f t="shared" si="27"/>
        <v>527.65</v>
      </c>
      <c r="T617" s="2">
        <f>Table1[[#This Row],[Monthly Debt Payment]]/Table1[[#This Row],[monthy Income]]</f>
        <v>0.16227894817776412</v>
      </c>
      <c r="U617" s="4">
        <f t="shared" ca="1" si="28"/>
        <v>52</v>
      </c>
      <c r="V617" s="2">
        <f t="shared" si="29"/>
        <v>-23.900000000001455</v>
      </c>
    </row>
    <row r="618" spans="1:22" x14ac:dyDescent="0.3">
      <c r="A618" t="s">
        <v>1277</v>
      </c>
      <c r="B618" s="1">
        <v>44957</v>
      </c>
      <c r="C618" t="s">
        <v>1278</v>
      </c>
      <c r="D618" t="s">
        <v>75</v>
      </c>
      <c r="E618" s="4">
        <v>36840</v>
      </c>
      <c r="F618" s="3">
        <v>11.8</v>
      </c>
      <c r="G618" s="4">
        <v>36</v>
      </c>
      <c r="H618" t="s">
        <v>19</v>
      </c>
      <c r="I618" t="s">
        <v>57</v>
      </c>
      <c r="J618" t="s">
        <v>28</v>
      </c>
      <c r="K618" s="4">
        <v>79500</v>
      </c>
      <c r="L618" t="s">
        <v>22</v>
      </c>
      <c r="M618" s="2">
        <v>0.3</v>
      </c>
      <c r="N618" s="2">
        <v>0.8</v>
      </c>
      <c r="O618" s="2">
        <v>41187.120000000003</v>
      </c>
      <c r="P618" s="4">
        <v>0</v>
      </c>
      <c r="Q618" s="2">
        <v>0.89445438282647582</v>
      </c>
      <c r="R618" s="2">
        <f>Table1[[#This Row],[Annual Income]]/12</f>
        <v>6625</v>
      </c>
      <c r="S618" s="2">
        <f t="shared" si="27"/>
        <v>1023.3333333333334</v>
      </c>
      <c r="T618" s="2">
        <f>Table1[[#This Row],[Monthly Debt Payment]]/Table1[[#This Row],[monthy Income]]</f>
        <v>0.15446540880503146</v>
      </c>
      <c r="U618" s="4">
        <f t="shared" ca="1" si="28"/>
        <v>31</v>
      </c>
      <c r="V618" s="2">
        <f t="shared" si="29"/>
        <v>-11.80000000000291</v>
      </c>
    </row>
    <row r="619" spans="1:22" x14ac:dyDescent="0.3">
      <c r="A619" t="s">
        <v>1279</v>
      </c>
      <c r="B619" s="1">
        <v>45044</v>
      </c>
      <c r="C619" t="s">
        <v>1280</v>
      </c>
      <c r="D619" t="s">
        <v>64</v>
      </c>
      <c r="E619" s="4">
        <v>32890</v>
      </c>
      <c r="F619" s="3">
        <v>15.3</v>
      </c>
      <c r="G619" s="4">
        <v>36</v>
      </c>
      <c r="H619" t="s">
        <v>26</v>
      </c>
      <c r="I619" t="s">
        <v>72</v>
      </c>
      <c r="J619" t="s">
        <v>32</v>
      </c>
      <c r="K619" s="4">
        <v>42100</v>
      </c>
      <c r="L619" t="s">
        <v>29</v>
      </c>
      <c r="M619" s="2">
        <v>0.35</v>
      </c>
      <c r="N619" s="2">
        <v>0.55000000000000004</v>
      </c>
      <c r="O619" s="2">
        <v>8090.19</v>
      </c>
      <c r="P619" s="4">
        <v>0</v>
      </c>
      <c r="Q619" s="2">
        <v>4.0654174994654024</v>
      </c>
      <c r="R619" s="2">
        <f>Table1[[#This Row],[Annual Income]]/12</f>
        <v>3508.3333333333335</v>
      </c>
      <c r="S619" s="2">
        <f t="shared" si="27"/>
        <v>913.61111111111109</v>
      </c>
      <c r="T619" s="2">
        <f>Table1[[#This Row],[Monthly Debt Payment]]/Table1[[#This Row],[monthy Income]]</f>
        <v>0.2604117181314331</v>
      </c>
      <c r="U619" s="4">
        <f t="shared" ca="1" si="28"/>
        <v>28</v>
      </c>
      <c r="V619" s="2">
        <f t="shared" si="29"/>
        <v>-15.30000000000291</v>
      </c>
    </row>
    <row r="620" spans="1:22" x14ac:dyDescent="0.3">
      <c r="A620" t="s">
        <v>1281</v>
      </c>
      <c r="B620" s="1">
        <v>44291</v>
      </c>
      <c r="C620" t="s">
        <v>1282</v>
      </c>
      <c r="D620" t="s">
        <v>64</v>
      </c>
      <c r="E620" s="4">
        <v>14598</v>
      </c>
      <c r="F620" s="3">
        <v>12.6</v>
      </c>
      <c r="G620" s="4">
        <v>36</v>
      </c>
      <c r="H620" t="s">
        <v>19</v>
      </c>
      <c r="I620" t="s">
        <v>57</v>
      </c>
      <c r="J620" t="s">
        <v>28</v>
      </c>
      <c r="K620" s="4">
        <v>87021</v>
      </c>
      <c r="L620" t="s">
        <v>29</v>
      </c>
      <c r="M620" s="2">
        <v>0.4</v>
      </c>
      <c r="N620" s="2">
        <v>0.53</v>
      </c>
      <c r="O620" s="2">
        <v>16437.349999999999</v>
      </c>
      <c r="P620" s="4">
        <v>0</v>
      </c>
      <c r="Q620" s="2">
        <v>0.88809935908160387</v>
      </c>
      <c r="R620" s="2">
        <f>Table1[[#This Row],[Annual Income]]/12</f>
        <v>7251.75</v>
      </c>
      <c r="S620" s="2">
        <f t="shared" si="27"/>
        <v>405.5</v>
      </c>
      <c r="T620" s="2">
        <f>Table1[[#This Row],[Monthly Debt Payment]]/Table1[[#This Row],[monthy Income]]</f>
        <v>5.5917537146206085E-2</v>
      </c>
      <c r="U620" s="4">
        <f t="shared" ca="1" si="28"/>
        <v>53</v>
      </c>
      <c r="V620" s="2">
        <f t="shared" si="29"/>
        <v>-12.600000000000364</v>
      </c>
    </row>
    <row r="621" spans="1:22" x14ac:dyDescent="0.3">
      <c r="A621" t="s">
        <v>1283</v>
      </c>
      <c r="B621" s="1">
        <v>45096</v>
      </c>
      <c r="C621" t="s">
        <v>1284</v>
      </c>
      <c r="D621" t="s">
        <v>71</v>
      </c>
      <c r="E621" s="4">
        <v>20508</v>
      </c>
      <c r="F621" s="3">
        <v>5.0999999999999996</v>
      </c>
      <c r="G621" s="4">
        <v>60</v>
      </c>
      <c r="H621" t="s">
        <v>80</v>
      </c>
      <c r="I621" t="s">
        <v>20</v>
      </c>
      <c r="J621" t="s">
        <v>21</v>
      </c>
      <c r="K621" s="4">
        <v>144995</v>
      </c>
      <c r="L621" t="s">
        <v>22</v>
      </c>
      <c r="M621" s="2">
        <v>0.34</v>
      </c>
      <c r="N621" s="2">
        <v>0.72</v>
      </c>
      <c r="O621" s="2">
        <v>2495.92</v>
      </c>
      <c r="P621" s="4">
        <v>3057.79</v>
      </c>
      <c r="Q621" s="2">
        <v>8.216609506714958</v>
      </c>
      <c r="R621" s="2">
        <f>Table1[[#This Row],[Annual Income]]/12</f>
        <v>12082.916666666666</v>
      </c>
      <c r="S621" s="2">
        <f t="shared" si="27"/>
        <v>341.8</v>
      </c>
      <c r="T621" s="2">
        <f>Table1[[#This Row],[Monthly Debt Payment]]/Table1[[#This Row],[monthy Income]]</f>
        <v>2.8287871995586057E-2</v>
      </c>
      <c r="U621" s="4">
        <f t="shared" ca="1" si="28"/>
        <v>26</v>
      </c>
      <c r="V621" s="2">
        <f t="shared" si="29"/>
        <v>-5.0999999999985448</v>
      </c>
    </row>
    <row r="622" spans="1:22" x14ac:dyDescent="0.3">
      <c r="A622" t="s">
        <v>1285</v>
      </c>
      <c r="B622" s="1">
        <v>44556</v>
      </c>
      <c r="C622" t="s">
        <v>1286</v>
      </c>
      <c r="D622" t="s">
        <v>25</v>
      </c>
      <c r="E622" s="4">
        <v>14380</v>
      </c>
      <c r="F622" s="3">
        <v>12.7</v>
      </c>
      <c r="G622" s="4">
        <v>36</v>
      </c>
      <c r="H622" t="s">
        <v>19</v>
      </c>
      <c r="I622" t="s">
        <v>57</v>
      </c>
      <c r="J622" t="s">
        <v>47</v>
      </c>
      <c r="K622" s="4">
        <v>49800</v>
      </c>
      <c r="L622" t="s">
        <v>33</v>
      </c>
      <c r="M622" s="2">
        <v>0.11</v>
      </c>
      <c r="N622" s="2">
        <v>0.6</v>
      </c>
      <c r="O622" s="2">
        <v>16206.26</v>
      </c>
      <c r="P622" s="4">
        <v>0</v>
      </c>
      <c r="Q622" s="2">
        <v>0.88731144631765746</v>
      </c>
      <c r="R622" s="2">
        <f>Table1[[#This Row],[Annual Income]]/12</f>
        <v>4150</v>
      </c>
      <c r="S622" s="2">
        <f t="shared" si="27"/>
        <v>399.44444444444446</v>
      </c>
      <c r="T622" s="2">
        <f>Table1[[#This Row],[Monthly Debt Payment]]/Table1[[#This Row],[monthy Income]]</f>
        <v>9.6251673360107093E-2</v>
      </c>
      <c r="U622" s="4">
        <f t="shared" ca="1" si="28"/>
        <v>44</v>
      </c>
      <c r="V622" s="2">
        <f t="shared" si="29"/>
        <v>-12.700000000000728</v>
      </c>
    </row>
    <row r="623" spans="1:22" x14ac:dyDescent="0.3">
      <c r="A623" t="s">
        <v>1287</v>
      </c>
      <c r="B623" s="1">
        <v>45096</v>
      </c>
      <c r="C623" t="s">
        <v>1288</v>
      </c>
      <c r="D623" t="s">
        <v>50</v>
      </c>
      <c r="E623" s="4">
        <v>27984</v>
      </c>
      <c r="F623" s="3">
        <v>20.8</v>
      </c>
      <c r="G623" s="4">
        <v>36</v>
      </c>
      <c r="H623" t="s">
        <v>19</v>
      </c>
      <c r="I623" t="s">
        <v>57</v>
      </c>
      <c r="J623" t="s">
        <v>47</v>
      </c>
      <c r="K623" s="4">
        <v>93400</v>
      </c>
      <c r="L623" t="s">
        <v>29</v>
      </c>
      <c r="M623" s="2">
        <v>0.18</v>
      </c>
      <c r="N623" s="2">
        <v>0.61</v>
      </c>
      <c r="O623" s="2">
        <v>33804.67</v>
      </c>
      <c r="P623" s="4">
        <v>0</v>
      </c>
      <c r="Q623" s="2">
        <v>0.82781461851276761</v>
      </c>
      <c r="R623" s="2">
        <f>Table1[[#This Row],[Annual Income]]/12</f>
        <v>7783.333333333333</v>
      </c>
      <c r="S623" s="2">
        <f t="shared" si="27"/>
        <v>777.33333333333337</v>
      </c>
      <c r="T623" s="2">
        <f>Table1[[#This Row],[Monthly Debt Payment]]/Table1[[#This Row],[monthy Income]]</f>
        <v>9.987152034261243E-2</v>
      </c>
      <c r="U623" s="4">
        <f t="shared" ca="1" si="28"/>
        <v>26</v>
      </c>
      <c r="V623" s="2">
        <f t="shared" si="29"/>
        <v>-20.799999999999272</v>
      </c>
    </row>
    <row r="624" spans="1:22" x14ac:dyDescent="0.3">
      <c r="A624" t="s">
        <v>1289</v>
      </c>
      <c r="B624" s="1">
        <v>44477</v>
      </c>
      <c r="C624" t="s">
        <v>1290</v>
      </c>
      <c r="D624" t="s">
        <v>64</v>
      </c>
      <c r="E624" s="4">
        <v>9125</v>
      </c>
      <c r="F624" s="3">
        <v>16.899999999999999</v>
      </c>
      <c r="G624" s="4">
        <v>60</v>
      </c>
      <c r="H624" t="s">
        <v>26</v>
      </c>
      <c r="I624" t="s">
        <v>36</v>
      </c>
      <c r="J624" t="s">
        <v>21</v>
      </c>
      <c r="K624" s="4">
        <v>122446</v>
      </c>
      <c r="L624" t="s">
        <v>22</v>
      </c>
      <c r="M624" s="2">
        <v>0.42</v>
      </c>
      <c r="N624" s="2">
        <v>0.89</v>
      </c>
      <c r="O624" s="2">
        <v>3684.51</v>
      </c>
      <c r="P624" s="4">
        <v>0</v>
      </c>
      <c r="Q624" s="2">
        <v>2.4765844033534985</v>
      </c>
      <c r="R624" s="2">
        <f>Table1[[#This Row],[Annual Income]]/12</f>
        <v>10203.833333333334</v>
      </c>
      <c r="S624" s="2">
        <f t="shared" si="27"/>
        <v>152.08333333333334</v>
      </c>
      <c r="T624" s="2">
        <f>Table1[[#This Row],[Monthly Debt Payment]]/Table1[[#This Row],[monthy Income]]</f>
        <v>1.490452934354736E-2</v>
      </c>
      <c r="U624" s="4">
        <f t="shared" ca="1" si="28"/>
        <v>47</v>
      </c>
      <c r="V624" s="2">
        <f t="shared" si="29"/>
        <v>-16.899999999999636</v>
      </c>
    </row>
    <row r="625" spans="1:22" x14ac:dyDescent="0.3">
      <c r="A625" t="s">
        <v>1291</v>
      </c>
      <c r="B625" s="1">
        <v>44863</v>
      </c>
      <c r="C625" t="s">
        <v>1292</v>
      </c>
      <c r="D625" t="s">
        <v>64</v>
      </c>
      <c r="E625" s="4">
        <v>37059</v>
      </c>
      <c r="F625" s="3">
        <v>7</v>
      </c>
      <c r="G625" s="4">
        <v>60</v>
      </c>
      <c r="H625" t="s">
        <v>19</v>
      </c>
      <c r="I625" t="s">
        <v>20</v>
      </c>
      <c r="J625" t="s">
        <v>37</v>
      </c>
      <c r="K625" s="4">
        <v>59437</v>
      </c>
      <c r="L625" t="s">
        <v>33</v>
      </c>
      <c r="M625" s="2">
        <v>0.21</v>
      </c>
      <c r="N625" s="2">
        <v>0.54</v>
      </c>
      <c r="O625" s="2">
        <v>39653.129999999997</v>
      </c>
      <c r="P625" s="4">
        <v>0</v>
      </c>
      <c r="Q625" s="2">
        <v>0.93457943925233655</v>
      </c>
      <c r="R625" s="2">
        <f>Table1[[#This Row],[Annual Income]]/12</f>
        <v>4953.083333333333</v>
      </c>
      <c r="S625" s="2">
        <f t="shared" si="27"/>
        <v>617.65</v>
      </c>
      <c r="T625" s="2">
        <f>Table1[[#This Row],[Monthly Debt Payment]]/Table1[[#This Row],[monthy Income]]</f>
        <v>0.12470010262967512</v>
      </c>
      <c r="U625" s="4">
        <f t="shared" ca="1" si="28"/>
        <v>34</v>
      </c>
      <c r="V625" s="2">
        <f t="shared" si="29"/>
        <v>-7</v>
      </c>
    </row>
    <row r="626" spans="1:22" x14ac:dyDescent="0.3">
      <c r="A626" t="s">
        <v>1293</v>
      </c>
      <c r="B626" s="1">
        <v>44289</v>
      </c>
      <c r="C626" t="s">
        <v>1294</v>
      </c>
      <c r="D626" t="s">
        <v>56</v>
      </c>
      <c r="E626" s="4">
        <v>5033</v>
      </c>
      <c r="F626" s="3">
        <v>21.9</v>
      </c>
      <c r="G626" s="4">
        <v>36</v>
      </c>
      <c r="H626" t="s">
        <v>26</v>
      </c>
      <c r="I626" t="s">
        <v>20</v>
      </c>
      <c r="J626" t="s">
        <v>21</v>
      </c>
      <c r="K626" s="4">
        <v>133124</v>
      </c>
      <c r="L626" t="s">
        <v>33</v>
      </c>
      <c r="M626" s="2">
        <v>0.39</v>
      </c>
      <c r="N626" s="2">
        <v>0.82</v>
      </c>
      <c r="O626" s="2">
        <v>1105.3900000000001</v>
      </c>
      <c r="P626" s="4">
        <v>0</v>
      </c>
      <c r="Q626" s="2">
        <v>4.5531441391725993</v>
      </c>
      <c r="R626" s="2">
        <f>Table1[[#This Row],[Annual Income]]/12</f>
        <v>11093.666666666666</v>
      </c>
      <c r="S626" s="2">
        <f t="shared" si="27"/>
        <v>139.80555555555554</v>
      </c>
      <c r="T626" s="2">
        <f>Table1[[#This Row],[Monthly Debt Payment]]/Table1[[#This Row],[monthy Income]]</f>
        <v>1.2602285588373747E-2</v>
      </c>
      <c r="U626" s="4">
        <f t="shared" ca="1" si="28"/>
        <v>53</v>
      </c>
      <c r="V626" s="2">
        <f t="shared" si="29"/>
        <v>-21.899999999999636</v>
      </c>
    </row>
    <row r="627" spans="1:22" x14ac:dyDescent="0.3">
      <c r="A627" t="s">
        <v>1295</v>
      </c>
      <c r="B627" s="1">
        <v>44868</v>
      </c>
      <c r="C627" t="s">
        <v>1296</v>
      </c>
      <c r="D627" t="s">
        <v>46</v>
      </c>
      <c r="E627" s="4">
        <v>38873</v>
      </c>
      <c r="F627" s="3">
        <v>15.6</v>
      </c>
      <c r="G627" s="4">
        <v>36</v>
      </c>
      <c r="H627" t="s">
        <v>2045</v>
      </c>
      <c r="I627" t="s">
        <v>20</v>
      </c>
      <c r="J627" t="s">
        <v>21</v>
      </c>
      <c r="K627" s="4">
        <v>106537</v>
      </c>
      <c r="L627" t="s">
        <v>22</v>
      </c>
      <c r="M627" s="2">
        <v>0.25</v>
      </c>
      <c r="N627" s="2">
        <v>0.62</v>
      </c>
      <c r="O627" s="2">
        <v>0</v>
      </c>
      <c r="P627" s="4">
        <v>0</v>
      </c>
      <c r="Q627" s="2">
        <v>0</v>
      </c>
      <c r="R627" s="2">
        <f>Table1[[#This Row],[Annual Income]]/12</f>
        <v>8878.0833333333339</v>
      </c>
      <c r="S627" s="2">
        <f t="shared" si="27"/>
        <v>1079.8055555555557</v>
      </c>
      <c r="T627" s="2">
        <f>Table1[[#This Row],[Monthly Debt Payment]]/Table1[[#This Row],[monthy Income]]</f>
        <v>0.12162597657777736</v>
      </c>
      <c r="U627" s="4">
        <f t="shared" ca="1" si="28"/>
        <v>34</v>
      </c>
      <c r="V627" s="2">
        <f t="shared" si="29"/>
        <v>-15.599999999998545</v>
      </c>
    </row>
    <row r="628" spans="1:22" x14ac:dyDescent="0.3">
      <c r="A628" t="s">
        <v>1297</v>
      </c>
      <c r="B628" s="1">
        <v>44257</v>
      </c>
      <c r="C628" t="s">
        <v>1298</v>
      </c>
      <c r="D628" t="s">
        <v>56</v>
      </c>
      <c r="E628" s="4">
        <v>18087</v>
      </c>
      <c r="F628" s="3">
        <v>21.8</v>
      </c>
      <c r="G628" s="4">
        <v>60</v>
      </c>
      <c r="H628" t="s">
        <v>26</v>
      </c>
      <c r="I628" t="s">
        <v>57</v>
      </c>
      <c r="J628" t="s">
        <v>28</v>
      </c>
      <c r="K628" s="4">
        <v>76675</v>
      </c>
      <c r="L628" t="s">
        <v>29</v>
      </c>
      <c r="M628" s="2">
        <v>0.31</v>
      </c>
      <c r="N628" s="2">
        <v>0.84</v>
      </c>
      <c r="O628" s="2">
        <v>1721.26</v>
      </c>
      <c r="P628" s="4">
        <v>0</v>
      </c>
      <c r="Q628" s="2">
        <v>10.50799995352242</v>
      </c>
      <c r="R628" s="2">
        <f>Table1[[#This Row],[Annual Income]]/12</f>
        <v>6389.583333333333</v>
      </c>
      <c r="S628" s="2">
        <f t="shared" si="27"/>
        <v>301.45</v>
      </c>
      <c r="T628" s="2">
        <f>Table1[[#This Row],[Monthly Debt Payment]]/Table1[[#This Row],[monthy Income]]</f>
        <v>4.7178350179328338E-2</v>
      </c>
      <c r="U628" s="4">
        <f t="shared" ca="1" si="28"/>
        <v>54</v>
      </c>
      <c r="V628" s="2">
        <f t="shared" si="29"/>
        <v>-21.799999999999272</v>
      </c>
    </row>
    <row r="629" spans="1:22" x14ac:dyDescent="0.3">
      <c r="A629" t="s">
        <v>1299</v>
      </c>
      <c r="B629" s="1">
        <v>44830</v>
      </c>
      <c r="C629" t="s">
        <v>1300</v>
      </c>
      <c r="D629" t="s">
        <v>56</v>
      </c>
      <c r="E629" s="4">
        <v>6704</v>
      </c>
      <c r="F629" s="3">
        <v>16.600000000000001</v>
      </c>
      <c r="G629" s="4">
        <v>60</v>
      </c>
      <c r="H629" t="s">
        <v>19</v>
      </c>
      <c r="I629" t="s">
        <v>27</v>
      </c>
      <c r="J629" t="s">
        <v>21</v>
      </c>
      <c r="K629" s="4">
        <v>49942</v>
      </c>
      <c r="L629" t="s">
        <v>33</v>
      </c>
      <c r="M629" s="2">
        <v>0.13</v>
      </c>
      <c r="N629" s="2">
        <v>0.83</v>
      </c>
      <c r="O629" s="2">
        <v>7816.86</v>
      </c>
      <c r="P629" s="4">
        <v>0</v>
      </c>
      <c r="Q629" s="2">
        <v>0.85763337196777223</v>
      </c>
      <c r="R629" s="2">
        <f>Table1[[#This Row],[Annual Income]]/12</f>
        <v>4161.833333333333</v>
      </c>
      <c r="S629" s="2">
        <f t="shared" si="27"/>
        <v>111.73333333333333</v>
      </c>
      <c r="T629" s="2">
        <f>Table1[[#This Row],[Monthly Debt Payment]]/Table1[[#This Row],[monthy Income]]</f>
        <v>2.6847142685515201E-2</v>
      </c>
      <c r="U629" s="4">
        <f t="shared" ca="1" si="28"/>
        <v>35</v>
      </c>
      <c r="V629" s="2">
        <f t="shared" si="29"/>
        <v>-16.600000000000364</v>
      </c>
    </row>
    <row r="630" spans="1:22" x14ac:dyDescent="0.3">
      <c r="A630" t="s">
        <v>1301</v>
      </c>
      <c r="B630" s="1">
        <v>45271</v>
      </c>
      <c r="C630" t="s">
        <v>1302</v>
      </c>
      <c r="D630" t="s">
        <v>46</v>
      </c>
      <c r="E630" s="4">
        <v>8848</v>
      </c>
      <c r="F630" s="3">
        <v>16.2</v>
      </c>
      <c r="G630" s="4">
        <v>60</v>
      </c>
      <c r="H630" t="s">
        <v>26</v>
      </c>
      <c r="I630" t="s">
        <v>27</v>
      </c>
      <c r="J630" t="s">
        <v>47</v>
      </c>
      <c r="K630" s="4">
        <v>50862</v>
      </c>
      <c r="L630" t="s">
        <v>29</v>
      </c>
      <c r="M630" s="2">
        <v>0.17</v>
      </c>
      <c r="N630" s="2">
        <v>0.5</v>
      </c>
      <c r="O630" s="2">
        <v>2965.85</v>
      </c>
      <c r="P630" s="4">
        <v>0</v>
      </c>
      <c r="Q630" s="2">
        <v>2.9832931537333311</v>
      </c>
      <c r="R630" s="2">
        <f>Table1[[#This Row],[Annual Income]]/12</f>
        <v>4238.5</v>
      </c>
      <c r="S630" s="2">
        <f t="shared" si="27"/>
        <v>147.46666666666667</v>
      </c>
      <c r="T630" s="2">
        <f>Table1[[#This Row],[Monthly Debt Payment]]/Table1[[#This Row],[monthy Income]]</f>
        <v>3.4792182769061382E-2</v>
      </c>
      <c r="U630" s="4">
        <f t="shared" ca="1" si="28"/>
        <v>21</v>
      </c>
      <c r="V630" s="2">
        <f t="shared" si="29"/>
        <v>-16.200000000000728</v>
      </c>
    </row>
    <row r="631" spans="1:22" x14ac:dyDescent="0.3">
      <c r="A631" t="s">
        <v>1303</v>
      </c>
      <c r="B631" s="1">
        <v>45225</v>
      </c>
      <c r="C631" t="s">
        <v>1304</v>
      </c>
      <c r="D631" t="s">
        <v>25</v>
      </c>
      <c r="E631" s="4">
        <v>22592</v>
      </c>
      <c r="F631" s="3">
        <v>7.1</v>
      </c>
      <c r="G631" s="4">
        <v>60</v>
      </c>
      <c r="H631" t="s">
        <v>26</v>
      </c>
      <c r="I631" t="s">
        <v>72</v>
      </c>
      <c r="J631" t="s">
        <v>32</v>
      </c>
      <c r="K631" s="4">
        <v>41669</v>
      </c>
      <c r="L631" t="s">
        <v>29</v>
      </c>
      <c r="M631" s="2">
        <v>0.48</v>
      </c>
      <c r="N631" s="2">
        <v>0.73</v>
      </c>
      <c r="O631" s="2">
        <v>10077.370000000001</v>
      </c>
      <c r="P631" s="4">
        <v>0</v>
      </c>
      <c r="Q631" s="2">
        <v>2.2418547696472393</v>
      </c>
      <c r="R631" s="2">
        <f>Table1[[#This Row],[Annual Income]]/12</f>
        <v>3472.4166666666665</v>
      </c>
      <c r="S631" s="2">
        <f t="shared" si="27"/>
        <v>376.53333333333336</v>
      </c>
      <c r="T631" s="2">
        <f>Table1[[#This Row],[Monthly Debt Payment]]/Table1[[#This Row],[monthy Income]]</f>
        <v>0.10843552761045383</v>
      </c>
      <c r="U631" s="4">
        <f t="shared" ca="1" si="28"/>
        <v>22</v>
      </c>
      <c r="V631" s="2">
        <f t="shared" si="29"/>
        <v>-7.0999999999985448</v>
      </c>
    </row>
    <row r="632" spans="1:22" x14ac:dyDescent="0.3">
      <c r="A632" t="s">
        <v>1305</v>
      </c>
      <c r="B632" s="1">
        <v>44800</v>
      </c>
      <c r="C632" t="s">
        <v>1306</v>
      </c>
      <c r="D632" t="s">
        <v>53</v>
      </c>
      <c r="E632" s="4">
        <v>7924</v>
      </c>
      <c r="F632" s="3">
        <v>8.3000000000000007</v>
      </c>
      <c r="G632" s="4">
        <v>60</v>
      </c>
      <c r="H632" t="s">
        <v>26</v>
      </c>
      <c r="I632" t="s">
        <v>27</v>
      </c>
      <c r="J632" t="s">
        <v>28</v>
      </c>
      <c r="K632" s="4">
        <v>83772</v>
      </c>
      <c r="L632" t="s">
        <v>33</v>
      </c>
      <c r="M632" s="2">
        <v>0.46</v>
      </c>
      <c r="N632" s="2">
        <v>0.56000000000000005</v>
      </c>
      <c r="O632" s="2">
        <v>3561.75</v>
      </c>
      <c r="P632" s="4">
        <v>0</v>
      </c>
      <c r="Q632" s="2">
        <v>2.2247490699796448</v>
      </c>
      <c r="R632" s="2">
        <f>Table1[[#This Row],[Annual Income]]/12</f>
        <v>6981</v>
      </c>
      <c r="S632" s="2">
        <f t="shared" si="27"/>
        <v>132.06666666666666</v>
      </c>
      <c r="T632" s="2">
        <f>Table1[[#This Row],[Monthly Debt Payment]]/Table1[[#This Row],[monthy Income]]</f>
        <v>1.8918015566060258E-2</v>
      </c>
      <c r="U632" s="4">
        <f t="shared" ca="1" si="28"/>
        <v>36</v>
      </c>
      <c r="V632" s="2">
        <f t="shared" si="29"/>
        <v>-8.3000000000001819</v>
      </c>
    </row>
    <row r="633" spans="1:22" x14ac:dyDescent="0.3">
      <c r="A633" t="s">
        <v>1307</v>
      </c>
      <c r="B633" s="1">
        <v>44878</v>
      </c>
      <c r="C633" t="s">
        <v>1308</v>
      </c>
      <c r="D633" t="s">
        <v>40</v>
      </c>
      <c r="E633" s="4">
        <v>28208</v>
      </c>
      <c r="F633" s="3">
        <v>24.4</v>
      </c>
      <c r="G633" s="4">
        <v>60</v>
      </c>
      <c r="H633" t="s">
        <v>19</v>
      </c>
      <c r="I633" t="s">
        <v>57</v>
      </c>
      <c r="J633" t="s">
        <v>28</v>
      </c>
      <c r="K633" s="4">
        <v>45916</v>
      </c>
      <c r="L633" t="s">
        <v>22</v>
      </c>
      <c r="M633" s="2">
        <v>0.36</v>
      </c>
      <c r="N633" s="2">
        <v>0.89</v>
      </c>
      <c r="O633" s="2">
        <v>35090.75</v>
      </c>
      <c r="P633" s="4">
        <v>0</v>
      </c>
      <c r="Q633" s="2">
        <v>0.80385856671629985</v>
      </c>
      <c r="R633" s="2">
        <f>Table1[[#This Row],[Annual Income]]/12</f>
        <v>3826.3333333333335</v>
      </c>
      <c r="S633" s="2">
        <f t="shared" si="27"/>
        <v>470.13333333333333</v>
      </c>
      <c r="T633" s="2">
        <f>Table1[[#This Row],[Monthly Debt Payment]]/Table1[[#This Row],[monthy Income]]</f>
        <v>0.12286784563115254</v>
      </c>
      <c r="U633" s="4">
        <f t="shared" ca="1" si="28"/>
        <v>34</v>
      </c>
      <c r="V633" s="2">
        <f t="shared" si="29"/>
        <v>-24.400000000001455</v>
      </c>
    </row>
    <row r="634" spans="1:22" x14ac:dyDescent="0.3">
      <c r="A634" t="s">
        <v>1309</v>
      </c>
      <c r="B634" s="1">
        <v>44730</v>
      </c>
      <c r="C634" t="s">
        <v>1310</v>
      </c>
      <c r="D634" t="s">
        <v>50</v>
      </c>
      <c r="E634" s="4">
        <v>20614</v>
      </c>
      <c r="F634" s="3">
        <v>9.6</v>
      </c>
      <c r="G634" s="4">
        <v>60</v>
      </c>
      <c r="H634" t="s">
        <v>19</v>
      </c>
      <c r="I634" t="s">
        <v>27</v>
      </c>
      <c r="J634" t="s">
        <v>37</v>
      </c>
      <c r="K634" s="4">
        <v>40878</v>
      </c>
      <c r="L634" t="s">
        <v>33</v>
      </c>
      <c r="M634" s="2">
        <v>0.28000000000000003</v>
      </c>
      <c r="N634" s="2">
        <v>0.89</v>
      </c>
      <c r="O634" s="2">
        <v>22592.94</v>
      </c>
      <c r="P634" s="4">
        <v>0</v>
      </c>
      <c r="Q634" s="2">
        <v>0.91240892066282653</v>
      </c>
      <c r="R634" s="2">
        <f>Table1[[#This Row],[Annual Income]]/12</f>
        <v>3406.5</v>
      </c>
      <c r="S634" s="2">
        <f t="shared" si="27"/>
        <v>343.56666666666666</v>
      </c>
      <c r="T634" s="2">
        <f>Table1[[#This Row],[Monthly Debt Payment]]/Table1[[#This Row],[monthy Income]]</f>
        <v>0.10085620627232252</v>
      </c>
      <c r="U634" s="4">
        <f t="shared" ca="1" si="28"/>
        <v>38</v>
      </c>
      <c r="V634" s="2">
        <f t="shared" si="29"/>
        <v>-9.5999999999985448</v>
      </c>
    </row>
    <row r="635" spans="1:22" x14ac:dyDescent="0.3">
      <c r="A635" t="s">
        <v>1311</v>
      </c>
      <c r="B635" s="1">
        <v>45034</v>
      </c>
      <c r="C635" t="s">
        <v>1312</v>
      </c>
      <c r="D635" t="s">
        <v>64</v>
      </c>
      <c r="E635" s="4">
        <v>1488</v>
      </c>
      <c r="F635" s="3">
        <v>24.5</v>
      </c>
      <c r="G635" s="4">
        <v>36</v>
      </c>
      <c r="H635" t="s">
        <v>19</v>
      </c>
      <c r="I635" t="s">
        <v>20</v>
      </c>
      <c r="J635" t="s">
        <v>32</v>
      </c>
      <c r="K635" s="4">
        <v>32985</v>
      </c>
      <c r="L635" t="s">
        <v>33</v>
      </c>
      <c r="M635" s="2">
        <v>0.37</v>
      </c>
      <c r="N635" s="2">
        <v>0.69</v>
      </c>
      <c r="O635" s="2">
        <v>1852.56</v>
      </c>
      <c r="P635" s="4">
        <v>0</v>
      </c>
      <c r="Q635" s="2">
        <v>0.80321285140562249</v>
      </c>
      <c r="R635" s="2">
        <f>Table1[[#This Row],[Annual Income]]/12</f>
        <v>2748.75</v>
      </c>
      <c r="S635" s="2">
        <f t="shared" si="27"/>
        <v>41.333333333333336</v>
      </c>
      <c r="T635" s="2">
        <f>Table1[[#This Row],[Monthly Debt Payment]]/Table1[[#This Row],[monthy Income]]</f>
        <v>1.5037138093072609E-2</v>
      </c>
      <c r="U635" s="4">
        <f t="shared" ca="1" si="28"/>
        <v>28</v>
      </c>
      <c r="V635" s="2">
        <f t="shared" si="29"/>
        <v>-24.5</v>
      </c>
    </row>
    <row r="636" spans="1:22" x14ac:dyDescent="0.3">
      <c r="A636" t="s">
        <v>1313</v>
      </c>
      <c r="B636" s="1">
        <v>44841</v>
      </c>
      <c r="C636" t="s">
        <v>1314</v>
      </c>
      <c r="D636" t="s">
        <v>71</v>
      </c>
      <c r="E636" s="4">
        <v>26923</v>
      </c>
      <c r="F636" s="3">
        <v>15.6</v>
      </c>
      <c r="G636" s="4">
        <v>60</v>
      </c>
      <c r="H636" t="s">
        <v>19</v>
      </c>
      <c r="I636" t="s">
        <v>57</v>
      </c>
      <c r="J636" t="s">
        <v>28</v>
      </c>
      <c r="K636" s="4">
        <v>127905</v>
      </c>
      <c r="L636" t="s">
        <v>29</v>
      </c>
      <c r="M636" s="2">
        <v>0.35</v>
      </c>
      <c r="N636" s="2">
        <v>0.7</v>
      </c>
      <c r="O636" s="2">
        <v>31122.99</v>
      </c>
      <c r="P636" s="4">
        <v>0</v>
      </c>
      <c r="Q636" s="2">
        <v>0.86505184752493247</v>
      </c>
      <c r="R636" s="2">
        <f>Table1[[#This Row],[Annual Income]]/12</f>
        <v>10658.75</v>
      </c>
      <c r="S636" s="2">
        <f t="shared" si="27"/>
        <v>448.71666666666664</v>
      </c>
      <c r="T636" s="2">
        <f>Table1[[#This Row],[Monthly Debt Payment]]/Table1[[#This Row],[monthy Income]]</f>
        <v>4.2098432430319375E-2</v>
      </c>
      <c r="U636" s="4">
        <f t="shared" ca="1" si="28"/>
        <v>35</v>
      </c>
      <c r="V636" s="2">
        <f t="shared" si="29"/>
        <v>-15.599999999998545</v>
      </c>
    </row>
    <row r="637" spans="1:22" x14ac:dyDescent="0.3">
      <c r="A637" t="s">
        <v>1315</v>
      </c>
      <c r="B637" s="1">
        <v>44429</v>
      </c>
      <c r="C637" t="s">
        <v>1316</v>
      </c>
      <c r="D637" t="s">
        <v>50</v>
      </c>
      <c r="E637" s="4">
        <v>36941</v>
      </c>
      <c r="F637" s="3">
        <v>7.7</v>
      </c>
      <c r="G637" s="4">
        <v>60</v>
      </c>
      <c r="H637" t="s">
        <v>19</v>
      </c>
      <c r="I637" t="s">
        <v>83</v>
      </c>
      <c r="J637" t="s">
        <v>21</v>
      </c>
      <c r="K637" s="4">
        <v>103648</v>
      </c>
      <c r="L637" t="s">
        <v>22</v>
      </c>
      <c r="M637" s="2">
        <v>0.33</v>
      </c>
      <c r="N637" s="2">
        <v>0.64</v>
      </c>
      <c r="O637" s="2">
        <v>39785.46</v>
      </c>
      <c r="P637" s="4">
        <v>0</v>
      </c>
      <c r="Q637" s="2">
        <v>0.92850503676468743</v>
      </c>
      <c r="R637" s="2">
        <f>Table1[[#This Row],[Annual Income]]/12</f>
        <v>8637.3333333333339</v>
      </c>
      <c r="S637" s="2">
        <f t="shared" si="27"/>
        <v>615.68333333333328</v>
      </c>
      <c r="T637" s="2">
        <f>Table1[[#This Row],[Monthly Debt Payment]]/Table1[[#This Row],[monthy Income]]</f>
        <v>7.1281645569620244E-2</v>
      </c>
      <c r="U637" s="4">
        <f t="shared" ca="1" si="28"/>
        <v>48</v>
      </c>
      <c r="V637" s="2">
        <f t="shared" si="29"/>
        <v>-7.6999999999970896</v>
      </c>
    </row>
    <row r="638" spans="1:22" x14ac:dyDescent="0.3">
      <c r="A638" t="s">
        <v>1317</v>
      </c>
      <c r="B638" s="1">
        <v>44720</v>
      </c>
      <c r="C638" t="s">
        <v>1318</v>
      </c>
      <c r="D638" t="s">
        <v>53</v>
      </c>
      <c r="E638" s="4">
        <v>30165</v>
      </c>
      <c r="F638" s="3">
        <v>7</v>
      </c>
      <c r="G638" s="4">
        <v>36</v>
      </c>
      <c r="H638" t="s">
        <v>19</v>
      </c>
      <c r="I638" t="s">
        <v>83</v>
      </c>
      <c r="J638" t="s">
        <v>28</v>
      </c>
      <c r="K638" s="4">
        <v>71235</v>
      </c>
      <c r="L638" t="s">
        <v>29</v>
      </c>
      <c r="M638" s="2">
        <v>0.12</v>
      </c>
      <c r="N638" s="2">
        <v>0.82</v>
      </c>
      <c r="O638" s="2">
        <v>32276.55</v>
      </c>
      <c r="P638" s="4">
        <v>0</v>
      </c>
      <c r="Q638" s="2">
        <v>0.93457943925233644</v>
      </c>
      <c r="R638" s="2">
        <f>Table1[[#This Row],[Annual Income]]/12</f>
        <v>5936.25</v>
      </c>
      <c r="S638" s="2">
        <f t="shared" si="27"/>
        <v>837.91666666666663</v>
      </c>
      <c r="T638" s="2">
        <f>Table1[[#This Row],[Monthly Debt Payment]]/Table1[[#This Row],[monthy Income]]</f>
        <v>0.14115252333824665</v>
      </c>
      <c r="U638" s="4">
        <f t="shared" ca="1" si="28"/>
        <v>39</v>
      </c>
      <c r="V638" s="2">
        <f t="shared" si="29"/>
        <v>-7</v>
      </c>
    </row>
    <row r="639" spans="1:22" x14ac:dyDescent="0.3">
      <c r="A639" t="s">
        <v>1319</v>
      </c>
      <c r="B639" s="1">
        <v>44542</v>
      </c>
      <c r="C639" t="s">
        <v>1320</v>
      </c>
      <c r="D639" t="s">
        <v>46</v>
      </c>
      <c r="E639" s="4">
        <v>2667</v>
      </c>
      <c r="F639" s="3">
        <v>9.1999999999999993</v>
      </c>
      <c r="G639" s="4">
        <v>60</v>
      </c>
      <c r="H639" t="s">
        <v>26</v>
      </c>
      <c r="I639" t="s">
        <v>27</v>
      </c>
      <c r="J639" t="s">
        <v>28</v>
      </c>
      <c r="K639" s="4">
        <v>48931</v>
      </c>
      <c r="L639" t="s">
        <v>33</v>
      </c>
      <c r="M639" s="2">
        <v>0.35</v>
      </c>
      <c r="N639" s="2">
        <v>0.66</v>
      </c>
      <c r="O639" s="2">
        <v>1282.69</v>
      </c>
      <c r="P639" s="4">
        <v>0</v>
      </c>
      <c r="Q639" s="2">
        <v>2.079224130538166</v>
      </c>
      <c r="R639" s="2">
        <f>Table1[[#This Row],[Annual Income]]/12</f>
        <v>4077.5833333333335</v>
      </c>
      <c r="S639" s="2">
        <f t="shared" si="27"/>
        <v>44.45</v>
      </c>
      <c r="T639" s="2">
        <f>Table1[[#This Row],[Monthly Debt Payment]]/Table1[[#This Row],[monthy Income]]</f>
        <v>1.0901064764668615E-2</v>
      </c>
      <c r="U639" s="4">
        <f t="shared" ca="1" si="28"/>
        <v>45</v>
      </c>
      <c r="V639" s="2">
        <f t="shared" si="29"/>
        <v>-9.1999999999998181</v>
      </c>
    </row>
    <row r="640" spans="1:22" x14ac:dyDescent="0.3">
      <c r="A640" t="s">
        <v>1321</v>
      </c>
      <c r="B640" s="1">
        <v>45266</v>
      </c>
      <c r="C640" t="s">
        <v>1322</v>
      </c>
      <c r="D640" t="s">
        <v>50</v>
      </c>
      <c r="E640" s="4">
        <v>27213</v>
      </c>
      <c r="F640" s="3">
        <v>23.5</v>
      </c>
      <c r="G640" s="4">
        <v>60</v>
      </c>
      <c r="H640" t="s">
        <v>80</v>
      </c>
      <c r="I640" t="s">
        <v>20</v>
      </c>
      <c r="J640" t="s">
        <v>28</v>
      </c>
      <c r="K640" s="4">
        <v>122876</v>
      </c>
      <c r="L640" t="s">
        <v>22</v>
      </c>
      <c r="M640" s="2">
        <v>0.41</v>
      </c>
      <c r="N640" s="2">
        <v>0.62</v>
      </c>
      <c r="O640" s="2">
        <v>9805.16</v>
      </c>
      <c r="P640" s="4">
        <v>8501.7099999999991</v>
      </c>
      <c r="Q640" s="2">
        <v>2.7753754145776304</v>
      </c>
      <c r="R640" s="2">
        <f>Table1[[#This Row],[Annual Income]]/12</f>
        <v>10239.666666666666</v>
      </c>
      <c r="S640" s="2">
        <f t="shared" si="27"/>
        <v>453.55</v>
      </c>
      <c r="T640" s="2">
        <f>Table1[[#This Row],[Monthly Debt Payment]]/Table1[[#This Row],[monthy Income]]</f>
        <v>4.4293434031055699E-2</v>
      </c>
      <c r="U640" s="4">
        <f t="shared" ca="1" si="28"/>
        <v>21</v>
      </c>
      <c r="V640" s="2">
        <f t="shared" si="29"/>
        <v>-23.5</v>
      </c>
    </row>
    <row r="641" spans="1:22" x14ac:dyDescent="0.3">
      <c r="A641" t="s">
        <v>1323</v>
      </c>
      <c r="B641" s="1">
        <v>44742</v>
      </c>
      <c r="C641" t="s">
        <v>1324</v>
      </c>
      <c r="D641" t="s">
        <v>64</v>
      </c>
      <c r="E641" s="4">
        <v>5114</v>
      </c>
      <c r="F641" s="3">
        <v>13.3</v>
      </c>
      <c r="G641" s="4">
        <v>36</v>
      </c>
      <c r="H641" t="s">
        <v>26</v>
      </c>
      <c r="I641" t="s">
        <v>20</v>
      </c>
      <c r="J641" t="s">
        <v>37</v>
      </c>
      <c r="K641" s="4">
        <v>30336</v>
      </c>
      <c r="L641" t="s">
        <v>22</v>
      </c>
      <c r="M641" s="2">
        <v>0.5</v>
      </c>
      <c r="N641" s="2">
        <v>0.69</v>
      </c>
      <c r="O641" s="2">
        <v>260.63</v>
      </c>
      <c r="P641" s="4">
        <v>0</v>
      </c>
      <c r="Q641" s="2">
        <v>19.621685914898517</v>
      </c>
      <c r="R641" s="2">
        <f>Table1[[#This Row],[Annual Income]]/12</f>
        <v>2528</v>
      </c>
      <c r="S641" s="2">
        <f t="shared" si="27"/>
        <v>142.05555555555554</v>
      </c>
      <c r="T641" s="2">
        <f>Table1[[#This Row],[Monthly Debt Payment]]/Table1[[#This Row],[monthy Income]]</f>
        <v>5.6192862165963427E-2</v>
      </c>
      <c r="U641" s="4">
        <f t="shared" ca="1" si="28"/>
        <v>38</v>
      </c>
      <c r="V641" s="2">
        <f t="shared" si="29"/>
        <v>-13.300000000000182</v>
      </c>
    </row>
    <row r="642" spans="1:22" x14ac:dyDescent="0.3">
      <c r="A642" t="s">
        <v>1325</v>
      </c>
      <c r="B642" s="1">
        <v>44990</v>
      </c>
      <c r="C642" t="s">
        <v>1326</v>
      </c>
      <c r="D642" t="s">
        <v>50</v>
      </c>
      <c r="E642" s="4">
        <v>37321</v>
      </c>
      <c r="F642" s="3">
        <v>12.9</v>
      </c>
      <c r="G642" s="4">
        <v>60</v>
      </c>
      <c r="H642" t="s">
        <v>19</v>
      </c>
      <c r="I642" t="s">
        <v>41</v>
      </c>
      <c r="J642" t="s">
        <v>28</v>
      </c>
      <c r="K642" s="4">
        <v>72933</v>
      </c>
      <c r="L642" t="s">
        <v>22</v>
      </c>
      <c r="M642" s="2">
        <v>0.1</v>
      </c>
      <c r="N642" s="2">
        <v>0.54</v>
      </c>
      <c r="O642" s="2">
        <v>42135.41</v>
      </c>
      <c r="P642" s="4">
        <v>0</v>
      </c>
      <c r="Q642" s="2">
        <v>0.88573957153852301</v>
      </c>
      <c r="R642" s="2">
        <f>Table1[[#This Row],[Annual Income]]/12</f>
        <v>6077.75</v>
      </c>
      <c r="S642" s="2">
        <f t="shared" ref="S642:S705" si="30">E642/G642</f>
        <v>622.01666666666665</v>
      </c>
      <c r="T642" s="2">
        <f>Table1[[#This Row],[Monthly Debt Payment]]/Table1[[#This Row],[monthy Income]]</f>
        <v>0.10234324654134616</v>
      </c>
      <c r="U642" s="4">
        <f t="shared" ref="U642:U705" ca="1" si="31">DATEDIF(B642, TODAY(), "m")</f>
        <v>30</v>
      </c>
      <c r="V642" s="2">
        <f t="shared" ref="V642:V705" si="32">(E642-F642)-E642</f>
        <v>-12.900000000001455</v>
      </c>
    </row>
    <row r="643" spans="1:22" x14ac:dyDescent="0.3">
      <c r="A643" t="s">
        <v>1327</v>
      </c>
      <c r="B643" s="1">
        <v>44445</v>
      </c>
      <c r="C643" t="s">
        <v>1328</v>
      </c>
      <c r="D643" t="s">
        <v>40</v>
      </c>
      <c r="E643" s="4">
        <v>8761</v>
      </c>
      <c r="F643" s="3">
        <v>11.3</v>
      </c>
      <c r="G643" s="4">
        <v>36</v>
      </c>
      <c r="H643" t="s">
        <v>19</v>
      </c>
      <c r="I643" t="s">
        <v>20</v>
      </c>
      <c r="J643" t="s">
        <v>28</v>
      </c>
      <c r="K643" s="4">
        <v>114899</v>
      </c>
      <c r="L643" t="s">
        <v>22</v>
      </c>
      <c r="M643" s="2">
        <v>0.39</v>
      </c>
      <c r="N643" s="2">
        <v>0.84</v>
      </c>
      <c r="O643" s="2">
        <v>9750.99</v>
      </c>
      <c r="P643" s="4">
        <v>0</v>
      </c>
      <c r="Q643" s="2">
        <v>0.898472873010843</v>
      </c>
      <c r="R643" s="2">
        <f>Table1[[#This Row],[Annual Income]]/12</f>
        <v>9574.9166666666661</v>
      </c>
      <c r="S643" s="2">
        <f t="shared" si="30"/>
        <v>243.36111111111111</v>
      </c>
      <c r="T643" s="2">
        <f>Table1[[#This Row],[Monthly Debt Payment]]/Table1[[#This Row],[monthy Income]]</f>
        <v>2.5416525238107675E-2</v>
      </c>
      <c r="U643" s="4">
        <f t="shared" ca="1" si="31"/>
        <v>48</v>
      </c>
      <c r="V643" s="2">
        <f t="shared" si="32"/>
        <v>-11.299999999999272</v>
      </c>
    </row>
    <row r="644" spans="1:22" x14ac:dyDescent="0.3">
      <c r="A644" t="s">
        <v>1329</v>
      </c>
      <c r="B644" s="1">
        <v>44243</v>
      </c>
      <c r="C644" t="s">
        <v>1330</v>
      </c>
      <c r="D644" t="s">
        <v>46</v>
      </c>
      <c r="E644" s="4">
        <v>32116</v>
      </c>
      <c r="F644" s="3">
        <v>7.9</v>
      </c>
      <c r="G644" s="4">
        <v>36</v>
      </c>
      <c r="H644" t="s">
        <v>2045</v>
      </c>
      <c r="I644" t="s">
        <v>20</v>
      </c>
      <c r="J644" t="s">
        <v>37</v>
      </c>
      <c r="K644" s="4">
        <v>75536</v>
      </c>
      <c r="L644" t="s">
        <v>22</v>
      </c>
      <c r="M644" s="2">
        <v>0.33</v>
      </c>
      <c r="N644" s="2">
        <v>0.51</v>
      </c>
      <c r="O644" s="2">
        <v>0</v>
      </c>
      <c r="P644" s="4">
        <v>0</v>
      </c>
      <c r="Q644" s="2">
        <v>0</v>
      </c>
      <c r="R644" s="2">
        <f>Table1[[#This Row],[Annual Income]]/12</f>
        <v>6294.666666666667</v>
      </c>
      <c r="S644" s="2">
        <f t="shared" si="30"/>
        <v>892.11111111111109</v>
      </c>
      <c r="T644" s="2">
        <f>Table1[[#This Row],[Monthly Debt Payment]]/Table1[[#This Row],[monthy Income]]</f>
        <v>0.14172491703735082</v>
      </c>
      <c r="U644" s="4">
        <f t="shared" ca="1" si="31"/>
        <v>54</v>
      </c>
      <c r="V644" s="2">
        <f t="shared" si="32"/>
        <v>-7.9000000000014552</v>
      </c>
    </row>
    <row r="645" spans="1:22" x14ac:dyDescent="0.3">
      <c r="A645" t="s">
        <v>1331</v>
      </c>
      <c r="B645" s="1">
        <v>44410</v>
      </c>
      <c r="C645" t="s">
        <v>1332</v>
      </c>
      <c r="D645" t="s">
        <v>50</v>
      </c>
      <c r="E645" s="4">
        <v>34768</v>
      </c>
      <c r="F645" s="3">
        <v>14.8</v>
      </c>
      <c r="G645" s="4">
        <v>36</v>
      </c>
      <c r="H645" t="s">
        <v>2045</v>
      </c>
      <c r="I645" t="s">
        <v>20</v>
      </c>
      <c r="J645" t="s">
        <v>32</v>
      </c>
      <c r="K645" s="4">
        <v>99504</v>
      </c>
      <c r="L645" t="s">
        <v>33</v>
      </c>
      <c r="M645" s="2">
        <v>0.27</v>
      </c>
      <c r="N645" s="2">
        <v>0.79</v>
      </c>
      <c r="O645" s="2">
        <v>0</v>
      </c>
      <c r="P645" s="4">
        <v>0</v>
      </c>
      <c r="Q645" s="2">
        <v>0</v>
      </c>
      <c r="R645" s="2">
        <f>Table1[[#This Row],[Annual Income]]/12</f>
        <v>8292</v>
      </c>
      <c r="S645" s="2">
        <f t="shared" si="30"/>
        <v>965.77777777777783</v>
      </c>
      <c r="T645" s="2">
        <f>Table1[[#This Row],[Monthly Debt Payment]]/Table1[[#This Row],[monthy Income]]</f>
        <v>0.11647102964034947</v>
      </c>
      <c r="U645" s="4">
        <f t="shared" ca="1" si="31"/>
        <v>49</v>
      </c>
      <c r="V645" s="2">
        <f t="shared" si="32"/>
        <v>-14.80000000000291</v>
      </c>
    </row>
    <row r="646" spans="1:22" x14ac:dyDescent="0.3">
      <c r="A646" t="s">
        <v>1333</v>
      </c>
      <c r="B646" s="1">
        <v>44435</v>
      </c>
      <c r="C646" t="s">
        <v>1334</v>
      </c>
      <c r="D646" t="s">
        <v>64</v>
      </c>
      <c r="E646" s="4">
        <v>26426</v>
      </c>
      <c r="F646" s="3">
        <v>7.6</v>
      </c>
      <c r="G646" s="4">
        <v>36</v>
      </c>
      <c r="H646" t="s">
        <v>80</v>
      </c>
      <c r="I646" t="s">
        <v>57</v>
      </c>
      <c r="J646" t="s">
        <v>47</v>
      </c>
      <c r="K646" s="4">
        <v>129214</v>
      </c>
      <c r="L646" t="s">
        <v>33</v>
      </c>
      <c r="M646" s="2">
        <v>0.15</v>
      </c>
      <c r="N646" s="2">
        <v>0.57999999999999996</v>
      </c>
      <c r="O646" s="2">
        <v>5657.08</v>
      </c>
      <c r="P646" s="4">
        <v>8575.9699999999993</v>
      </c>
      <c r="Q646" s="2">
        <v>4.6713145297574012</v>
      </c>
      <c r="R646" s="2">
        <f>Table1[[#This Row],[Annual Income]]/12</f>
        <v>10767.833333333334</v>
      </c>
      <c r="S646" s="2">
        <f t="shared" si="30"/>
        <v>734.05555555555554</v>
      </c>
      <c r="T646" s="2">
        <f>Table1[[#This Row],[Monthly Debt Payment]]/Table1[[#This Row],[monthy Income]]</f>
        <v>6.8171147605264645E-2</v>
      </c>
      <c r="U646" s="4">
        <f t="shared" ca="1" si="31"/>
        <v>48</v>
      </c>
      <c r="V646" s="2">
        <f t="shared" si="32"/>
        <v>-7.5999999999985448</v>
      </c>
    </row>
    <row r="647" spans="1:22" x14ac:dyDescent="0.3">
      <c r="A647" t="s">
        <v>1335</v>
      </c>
      <c r="B647" s="1">
        <v>45276</v>
      </c>
      <c r="C647" t="s">
        <v>1336</v>
      </c>
      <c r="D647" t="s">
        <v>64</v>
      </c>
      <c r="E647" s="4">
        <v>18772</v>
      </c>
      <c r="F647" s="3">
        <v>21.7</v>
      </c>
      <c r="G647" s="4">
        <v>60</v>
      </c>
      <c r="H647" t="s">
        <v>26</v>
      </c>
      <c r="I647" t="s">
        <v>20</v>
      </c>
      <c r="J647" t="s">
        <v>37</v>
      </c>
      <c r="K647" s="4">
        <v>81148</v>
      </c>
      <c r="L647" t="s">
        <v>33</v>
      </c>
      <c r="M647" s="2">
        <v>0.26</v>
      </c>
      <c r="N647" s="2">
        <v>0.6</v>
      </c>
      <c r="O647" s="2">
        <v>7853.16</v>
      </c>
      <c r="P647" s="4">
        <v>0</v>
      </c>
      <c r="Q647" s="2">
        <v>2.3903753393538398</v>
      </c>
      <c r="R647" s="2">
        <f>Table1[[#This Row],[Annual Income]]/12</f>
        <v>6762.333333333333</v>
      </c>
      <c r="S647" s="2">
        <f t="shared" si="30"/>
        <v>312.86666666666667</v>
      </c>
      <c r="T647" s="2">
        <f>Table1[[#This Row],[Monthly Debt Payment]]/Table1[[#This Row],[monthy Income]]</f>
        <v>4.6266081727214477E-2</v>
      </c>
      <c r="U647" s="4">
        <f t="shared" ca="1" si="31"/>
        <v>20</v>
      </c>
      <c r="V647" s="2">
        <f t="shared" si="32"/>
        <v>-21.700000000000728</v>
      </c>
    </row>
    <row r="648" spans="1:22" x14ac:dyDescent="0.3">
      <c r="A648" t="s">
        <v>1337</v>
      </c>
      <c r="B648" s="1">
        <v>44546</v>
      </c>
      <c r="C648" t="s">
        <v>1338</v>
      </c>
      <c r="D648" t="s">
        <v>50</v>
      </c>
      <c r="E648" s="4">
        <v>39218</v>
      </c>
      <c r="F648" s="3">
        <v>12.4</v>
      </c>
      <c r="G648" s="4">
        <v>36</v>
      </c>
      <c r="H648" t="s">
        <v>19</v>
      </c>
      <c r="I648" t="s">
        <v>72</v>
      </c>
      <c r="J648" t="s">
        <v>37</v>
      </c>
      <c r="K648" s="4">
        <v>143936</v>
      </c>
      <c r="L648" t="s">
        <v>29</v>
      </c>
      <c r="M648" s="2">
        <v>0.24</v>
      </c>
      <c r="N648" s="2">
        <v>0.79</v>
      </c>
      <c r="O648" s="2">
        <v>44081.03</v>
      </c>
      <c r="P648" s="4">
        <v>0</v>
      </c>
      <c r="Q648" s="2">
        <v>0.88967975566814117</v>
      </c>
      <c r="R648" s="2">
        <f>Table1[[#This Row],[Annual Income]]/12</f>
        <v>11994.666666666666</v>
      </c>
      <c r="S648" s="2">
        <f t="shared" si="30"/>
        <v>1089.3888888888889</v>
      </c>
      <c r="T648" s="2">
        <f>Table1[[#This Row],[Monthly Debt Payment]]/Table1[[#This Row],[monthy Income]]</f>
        <v>9.0822773084333785E-2</v>
      </c>
      <c r="U648" s="4">
        <f t="shared" ca="1" si="31"/>
        <v>44</v>
      </c>
      <c r="V648" s="2">
        <f t="shared" si="32"/>
        <v>-12.400000000001455</v>
      </c>
    </row>
    <row r="649" spans="1:22" x14ac:dyDescent="0.3">
      <c r="A649" t="s">
        <v>1339</v>
      </c>
      <c r="B649" s="1">
        <v>44303</v>
      </c>
      <c r="C649" t="s">
        <v>1340</v>
      </c>
      <c r="D649" t="s">
        <v>25</v>
      </c>
      <c r="E649" s="4">
        <v>4712</v>
      </c>
      <c r="F649" s="3">
        <v>12.5</v>
      </c>
      <c r="G649" s="4">
        <v>36</v>
      </c>
      <c r="H649" t="s">
        <v>26</v>
      </c>
      <c r="I649" t="s">
        <v>72</v>
      </c>
      <c r="J649" t="s">
        <v>28</v>
      </c>
      <c r="K649" s="4">
        <v>46279</v>
      </c>
      <c r="L649" t="s">
        <v>22</v>
      </c>
      <c r="M649" s="2">
        <v>0.22</v>
      </c>
      <c r="N649" s="2">
        <v>0.95</v>
      </c>
      <c r="O649" s="2">
        <v>1012.2</v>
      </c>
      <c r="P649" s="4">
        <v>0</v>
      </c>
      <c r="Q649" s="2">
        <v>4.6552064809326215</v>
      </c>
      <c r="R649" s="2">
        <f>Table1[[#This Row],[Annual Income]]/12</f>
        <v>3856.5833333333335</v>
      </c>
      <c r="S649" s="2">
        <f t="shared" si="30"/>
        <v>130.88888888888889</v>
      </c>
      <c r="T649" s="2">
        <f>Table1[[#This Row],[Monthly Debt Payment]]/Table1[[#This Row],[monthy Income]]</f>
        <v>3.3939079640153559E-2</v>
      </c>
      <c r="U649" s="4">
        <f t="shared" ca="1" si="31"/>
        <v>52</v>
      </c>
      <c r="V649" s="2">
        <f t="shared" si="32"/>
        <v>-12.5</v>
      </c>
    </row>
    <row r="650" spans="1:22" x14ac:dyDescent="0.3">
      <c r="A650" t="s">
        <v>1341</v>
      </c>
      <c r="B650" s="1">
        <v>45027</v>
      </c>
      <c r="C650" t="s">
        <v>1342</v>
      </c>
      <c r="D650" t="s">
        <v>71</v>
      </c>
      <c r="E650" s="4">
        <v>2367</v>
      </c>
      <c r="F650" s="3">
        <v>14.5</v>
      </c>
      <c r="G650" s="4">
        <v>60</v>
      </c>
      <c r="H650" t="s">
        <v>19</v>
      </c>
      <c r="I650" t="s">
        <v>36</v>
      </c>
      <c r="J650" t="s">
        <v>28</v>
      </c>
      <c r="K650" s="4">
        <v>98665</v>
      </c>
      <c r="L650" t="s">
        <v>22</v>
      </c>
      <c r="M650" s="2">
        <v>0.39</v>
      </c>
      <c r="N650" s="2">
        <v>0.85</v>
      </c>
      <c r="O650" s="2">
        <v>2710.22</v>
      </c>
      <c r="P650" s="4">
        <v>0</v>
      </c>
      <c r="Q650" s="2">
        <v>0.87336083417582344</v>
      </c>
      <c r="R650" s="2">
        <f>Table1[[#This Row],[Annual Income]]/12</f>
        <v>8222.0833333333339</v>
      </c>
      <c r="S650" s="2">
        <f t="shared" si="30"/>
        <v>39.450000000000003</v>
      </c>
      <c r="T650" s="2">
        <f>Table1[[#This Row],[Monthly Debt Payment]]/Table1[[#This Row],[monthy Income]]</f>
        <v>4.7980540211827903E-3</v>
      </c>
      <c r="U650" s="4">
        <f t="shared" ca="1" si="31"/>
        <v>29</v>
      </c>
      <c r="V650" s="2">
        <f t="shared" si="32"/>
        <v>-14.5</v>
      </c>
    </row>
    <row r="651" spans="1:22" x14ac:dyDescent="0.3">
      <c r="A651" t="s">
        <v>1343</v>
      </c>
      <c r="B651" s="1">
        <v>44244</v>
      </c>
      <c r="C651" t="s">
        <v>1344</v>
      </c>
      <c r="D651" t="s">
        <v>18</v>
      </c>
      <c r="E651" s="4">
        <v>27200</v>
      </c>
      <c r="F651" s="3">
        <v>13.9</v>
      </c>
      <c r="G651" s="4">
        <v>36</v>
      </c>
      <c r="H651" t="s">
        <v>19</v>
      </c>
      <c r="I651" t="s">
        <v>20</v>
      </c>
      <c r="J651" t="s">
        <v>47</v>
      </c>
      <c r="K651" s="4">
        <v>133751</v>
      </c>
      <c r="L651" t="s">
        <v>33</v>
      </c>
      <c r="M651" s="2">
        <v>0.38</v>
      </c>
      <c r="N651" s="2">
        <v>0.6</v>
      </c>
      <c r="O651" s="2">
        <v>30980.799999999999</v>
      </c>
      <c r="P651" s="4">
        <v>0</v>
      </c>
      <c r="Q651" s="2">
        <v>0.87796312554872702</v>
      </c>
      <c r="R651" s="2">
        <f>Table1[[#This Row],[Annual Income]]/12</f>
        <v>11145.916666666666</v>
      </c>
      <c r="S651" s="2">
        <f t="shared" si="30"/>
        <v>755.55555555555554</v>
      </c>
      <c r="T651" s="2">
        <f>Table1[[#This Row],[Monthly Debt Payment]]/Table1[[#This Row],[monthy Income]]</f>
        <v>6.7787655170179414E-2</v>
      </c>
      <c r="U651" s="4">
        <f t="shared" ca="1" si="31"/>
        <v>54</v>
      </c>
      <c r="V651" s="2">
        <f t="shared" si="32"/>
        <v>-13.900000000001455</v>
      </c>
    </row>
    <row r="652" spans="1:22" x14ac:dyDescent="0.3">
      <c r="A652" t="s">
        <v>1345</v>
      </c>
      <c r="B652" s="1">
        <v>44533</v>
      </c>
      <c r="C652" t="s">
        <v>1346</v>
      </c>
      <c r="D652" t="s">
        <v>56</v>
      </c>
      <c r="E652" s="4">
        <v>4726</v>
      </c>
      <c r="F652" s="3">
        <v>24.9</v>
      </c>
      <c r="G652" s="4">
        <v>36</v>
      </c>
      <c r="H652" t="s">
        <v>26</v>
      </c>
      <c r="I652" t="s">
        <v>57</v>
      </c>
      <c r="J652" t="s">
        <v>28</v>
      </c>
      <c r="K652" s="4">
        <v>134433</v>
      </c>
      <c r="L652" t="s">
        <v>22</v>
      </c>
      <c r="M652" s="2">
        <v>0.34</v>
      </c>
      <c r="N652" s="2">
        <v>0.57999999999999996</v>
      </c>
      <c r="O652" s="2">
        <v>1515.61</v>
      </c>
      <c r="P652" s="4">
        <v>0</v>
      </c>
      <c r="Q652" s="2">
        <v>3.1182164277089757</v>
      </c>
      <c r="R652" s="2">
        <f>Table1[[#This Row],[Annual Income]]/12</f>
        <v>11202.75</v>
      </c>
      <c r="S652" s="2">
        <f t="shared" si="30"/>
        <v>131.27777777777777</v>
      </c>
      <c r="T652" s="2">
        <f>Table1[[#This Row],[Monthly Debt Payment]]/Table1[[#This Row],[monthy Income]]</f>
        <v>1.171835288458439E-2</v>
      </c>
      <c r="U652" s="4">
        <f t="shared" ca="1" si="31"/>
        <v>45</v>
      </c>
      <c r="V652" s="2">
        <f t="shared" si="32"/>
        <v>-24.899999999999636</v>
      </c>
    </row>
    <row r="653" spans="1:22" x14ac:dyDescent="0.3">
      <c r="A653" t="s">
        <v>1347</v>
      </c>
      <c r="B653" s="1">
        <v>45246</v>
      </c>
      <c r="C653" t="s">
        <v>1348</v>
      </c>
      <c r="D653" t="s">
        <v>46</v>
      </c>
      <c r="E653" s="4">
        <v>24616</v>
      </c>
      <c r="F653" s="3">
        <v>15.9</v>
      </c>
      <c r="G653" s="4">
        <v>36</v>
      </c>
      <c r="H653" t="s">
        <v>19</v>
      </c>
      <c r="I653" t="s">
        <v>72</v>
      </c>
      <c r="J653" t="s">
        <v>21</v>
      </c>
      <c r="K653" s="4">
        <v>101386</v>
      </c>
      <c r="L653" t="s">
        <v>29</v>
      </c>
      <c r="M653" s="2">
        <v>0.48</v>
      </c>
      <c r="N653" s="2">
        <v>0.89</v>
      </c>
      <c r="O653" s="2">
        <v>28529.94</v>
      </c>
      <c r="P653" s="4">
        <v>0</v>
      </c>
      <c r="Q653" s="2">
        <v>0.86281289059843802</v>
      </c>
      <c r="R653" s="2">
        <f>Table1[[#This Row],[Annual Income]]/12</f>
        <v>8448.8333333333339</v>
      </c>
      <c r="S653" s="2">
        <f t="shared" si="30"/>
        <v>683.77777777777783</v>
      </c>
      <c r="T653" s="2">
        <f>Table1[[#This Row],[Monthly Debt Payment]]/Table1[[#This Row],[monthy Income]]</f>
        <v>8.0931621065367346E-2</v>
      </c>
      <c r="U653" s="4">
        <f t="shared" ca="1" si="31"/>
        <v>21</v>
      </c>
      <c r="V653" s="2">
        <f t="shared" si="32"/>
        <v>-15.900000000001455</v>
      </c>
    </row>
    <row r="654" spans="1:22" x14ac:dyDescent="0.3">
      <c r="A654" t="s">
        <v>1349</v>
      </c>
      <c r="B654" s="1">
        <v>45000</v>
      </c>
      <c r="C654" t="s">
        <v>1350</v>
      </c>
      <c r="D654" t="s">
        <v>18</v>
      </c>
      <c r="E654" s="4">
        <v>28723</v>
      </c>
      <c r="F654" s="3">
        <v>6.8</v>
      </c>
      <c r="G654" s="4">
        <v>36</v>
      </c>
      <c r="H654" t="s">
        <v>19</v>
      </c>
      <c r="I654" t="s">
        <v>72</v>
      </c>
      <c r="J654" t="s">
        <v>28</v>
      </c>
      <c r="K654" s="4">
        <v>116124</v>
      </c>
      <c r="L654" t="s">
        <v>22</v>
      </c>
      <c r="M654" s="2">
        <v>0.24</v>
      </c>
      <c r="N654" s="2">
        <v>0.7</v>
      </c>
      <c r="O654" s="2">
        <v>30676.16</v>
      </c>
      <c r="P654" s="4">
        <v>0</v>
      </c>
      <c r="Q654" s="2">
        <v>0.93632971010713206</v>
      </c>
      <c r="R654" s="2">
        <f>Table1[[#This Row],[Annual Income]]/12</f>
        <v>9677</v>
      </c>
      <c r="S654" s="2">
        <f t="shared" si="30"/>
        <v>797.86111111111109</v>
      </c>
      <c r="T654" s="2">
        <f>Table1[[#This Row],[Monthly Debt Payment]]/Table1[[#This Row],[monthy Income]]</f>
        <v>8.2449220947722543E-2</v>
      </c>
      <c r="U654" s="4">
        <f t="shared" ca="1" si="31"/>
        <v>30</v>
      </c>
      <c r="V654" s="2">
        <f t="shared" si="32"/>
        <v>-6.7999999999992724</v>
      </c>
    </row>
    <row r="655" spans="1:22" x14ac:dyDescent="0.3">
      <c r="A655" t="s">
        <v>1351</v>
      </c>
      <c r="B655" s="1">
        <v>44204</v>
      </c>
      <c r="C655" t="s">
        <v>1352</v>
      </c>
      <c r="D655" t="s">
        <v>53</v>
      </c>
      <c r="E655" s="4">
        <v>38574</v>
      </c>
      <c r="F655" s="3">
        <v>17.100000000000001</v>
      </c>
      <c r="G655" s="4">
        <v>60</v>
      </c>
      <c r="H655" t="s">
        <v>19</v>
      </c>
      <c r="I655" t="s">
        <v>72</v>
      </c>
      <c r="J655" t="s">
        <v>28</v>
      </c>
      <c r="K655" s="4">
        <v>135750</v>
      </c>
      <c r="L655" t="s">
        <v>22</v>
      </c>
      <c r="M655" s="2">
        <v>0.2</v>
      </c>
      <c r="N655" s="2">
        <v>0.56000000000000005</v>
      </c>
      <c r="O655" s="2">
        <v>45170.15</v>
      </c>
      <c r="P655" s="4">
        <v>0</v>
      </c>
      <c r="Q655" s="2">
        <v>0.85397104060978324</v>
      </c>
      <c r="R655" s="2">
        <f>Table1[[#This Row],[Annual Income]]/12</f>
        <v>11312.5</v>
      </c>
      <c r="S655" s="2">
        <f t="shared" si="30"/>
        <v>642.9</v>
      </c>
      <c r="T655" s="2">
        <f>Table1[[#This Row],[Monthly Debt Payment]]/Table1[[#This Row],[monthy Income]]</f>
        <v>5.6830939226519335E-2</v>
      </c>
      <c r="U655" s="4">
        <f t="shared" ca="1" si="31"/>
        <v>56</v>
      </c>
      <c r="V655" s="2">
        <f t="shared" si="32"/>
        <v>-17.099999999998545</v>
      </c>
    </row>
    <row r="656" spans="1:22" x14ac:dyDescent="0.3">
      <c r="A656" t="s">
        <v>1353</v>
      </c>
      <c r="B656" s="1">
        <v>44821</v>
      </c>
      <c r="C656" t="s">
        <v>1354</v>
      </c>
      <c r="D656" t="s">
        <v>53</v>
      </c>
      <c r="E656" s="4">
        <v>35958</v>
      </c>
      <c r="F656" s="3">
        <v>8</v>
      </c>
      <c r="G656" s="4">
        <v>36</v>
      </c>
      <c r="H656" t="s">
        <v>19</v>
      </c>
      <c r="I656" t="s">
        <v>83</v>
      </c>
      <c r="J656" t="s">
        <v>21</v>
      </c>
      <c r="K656" s="4">
        <v>107485</v>
      </c>
      <c r="L656" t="s">
        <v>29</v>
      </c>
      <c r="M656" s="2">
        <v>0.36</v>
      </c>
      <c r="N656" s="2">
        <v>0.89</v>
      </c>
      <c r="O656" s="2">
        <v>38834.639999999999</v>
      </c>
      <c r="P656" s="4">
        <v>0</v>
      </c>
      <c r="Q656" s="2">
        <v>0.92592592592592593</v>
      </c>
      <c r="R656" s="2">
        <f>Table1[[#This Row],[Annual Income]]/12</f>
        <v>8957.0833333333339</v>
      </c>
      <c r="S656" s="2">
        <f t="shared" si="30"/>
        <v>998.83333333333337</v>
      </c>
      <c r="T656" s="2">
        <f>Table1[[#This Row],[Monthly Debt Payment]]/Table1[[#This Row],[monthy Income]]</f>
        <v>0.11151323440480067</v>
      </c>
      <c r="U656" s="4">
        <f t="shared" ca="1" si="31"/>
        <v>35</v>
      </c>
      <c r="V656" s="2">
        <f t="shared" si="32"/>
        <v>-8</v>
      </c>
    </row>
    <row r="657" spans="1:22" x14ac:dyDescent="0.3">
      <c r="A657" t="s">
        <v>1355</v>
      </c>
      <c r="B657" s="1">
        <v>44915</v>
      </c>
      <c r="C657" t="s">
        <v>1356</v>
      </c>
      <c r="D657" t="s">
        <v>64</v>
      </c>
      <c r="E657" s="4">
        <v>10108</v>
      </c>
      <c r="F657" s="3">
        <v>5.6</v>
      </c>
      <c r="G657" s="4">
        <v>60</v>
      </c>
      <c r="H657" t="s">
        <v>80</v>
      </c>
      <c r="I657" t="s">
        <v>20</v>
      </c>
      <c r="J657" t="s">
        <v>47</v>
      </c>
      <c r="K657" s="4">
        <v>104055</v>
      </c>
      <c r="L657" t="s">
        <v>33</v>
      </c>
      <c r="M657" s="2">
        <v>0.18</v>
      </c>
      <c r="N657" s="2">
        <v>0.87</v>
      </c>
      <c r="O657" s="2">
        <v>2849.4</v>
      </c>
      <c r="P657" s="4">
        <v>2210.77</v>
      </c>
      <c r="Q657" s="2">
        <v>3.5474134905594159</v>
      </c>
      <c r="R657" s="2">
        <f>Table1[[#This Row],[Annual Income]]/12</f>
        <v>8671.25</v>
      </c>
      <c r="S657" s="2">
        <f t="shared" si="30"/>
        <v>168.46666666666667</v>
      </c>
      <c r="T657" s="2">
        <f>Table1[[#This Row],[Monthly Debt Payment]]/Table1[[#This Row],[monthy Income]]</f>
        <v>1.942818701648167E-2</v>
      </c>
      <c r="U657" s="4">
        <f t="shared" ca="1" si="31"/>
        <v>32</v>
      </c>
      <c r="V657" s="2">
        <f t="shared" si="32"/>
        <v>-5.6000000000003638</v>
      </c>
    </row>
    <row r="658" spans="1:22" x14ac:dyDescent="0.3">
      <c r="A658" t="s">
        <v>1357</v>
      </c>
      <c r="B658" s="1">
        <v>44499</v>
      </c>
      <c r="C658" t="s">
        <v>1358</v>
      </c>
      <c r="D658" t="s">
        <v>53</v>
      </c>
      <c r="E658" s="4">
        <v>13178</v>
      </c>
      <c r="F658" s="3">
        <v>24.4</v>
      </c>
      <c r="G658" s="4">
        <v>60</v>
      </c>
      <c r="H658" t="s">
        <v>19</v>
      </c>
      <c r="I658" t="s">
        <v>83</v>
      </c>
      <c r="J658" t="s">
        <v>21</v>
      </c>
      <c r="K658" s="4">
        <v>121911</v>
      </c>
      <c r="L658" t="s">
        <v>33</v>
      </c>
      <c r="M658" s="2">
        <v>0.23</v>
      </c>
      <c r="N658" s="2">
        <v>0.94</v>
      </c>
      <c r="O658" s="2">
        <v>16393.43</v>
      </c>
      <c r="P658" s="4">
        <v>0</v>
      </c>
      <c r="Q658" s="2">
        <v>0.80385861897113664</v>
      </c>
      <c r="R658" s="2">
        <f>Table1[[#This Row],[Annual Income]]/12</f>
        <v>10159.25</v>
      </c>
      <c r="S658" s="2">
        <f t="shared" si="30"/>
        <v>219.63333333333333</v>
      </c>
      <c r="T658" s="2">
        <f>Table1[[#This Row],[Monthly Debt Payment]]/Table1[[#This Row],[monthy Income]]</f>
        <v>2.1619049962677689E-2</v>
      </c>
      <c r="U658" s="4">
        <f t="shared" ca="1" si="31"/>
        <v>46</v>
      </c>
      <c r="V658" s="2">
        <f t="shared" si="32"/>
        <v>-24.399999999999636</v>
      </c>
    </row>
    <row r="659" spans="1:22" x14ac:dyDescent="0.3">
      <c r="A659" t="s">
        <v>1359</v>
      </c>
      <c r="B659" s="1">
        <v>44835</v>
      </c>
      <c r="C659" t="s">
        <v>1360</v>
      </c>
      <c r="D659" t="s">
        <v>25</v>
      </c>
      <c r="E659" s="4">
        <v>36643</v>
      </c>
      <c r="F659" s="3">
        <v>20.5</v>
      </c>
      <c r="G659" s="4">
        <v>36</v>
      </c>
      <c r="H659" t="s">
        <v>19</v>
      </c>
      <c r="I659" t="s">
        <v>72</v>
      </c>
      <c r="J659" t="s">
        <v>37</v>
      </c>
      <c r="K659" s="4">
        <v>128618</v>
      </c>
      <c r="L659" t="s">
        <v>22</v>
      </c>
      <c r="M659" s="2">
        <v>0.19</v>
      </c>
      <c r="N659" s="2">
        <v>0.91</v>
      </c>
      <c r="O659" s="2">
        <v>44154.82</v>
      </c>
      <c r="P659" s="4">
        <v>0</v>
      </c>
      <c r="Q659" s="2">
        <v>0.82987542469882114</v>
      </c>
      <c r="R659" s="2">
        <f>Table1[[#This Row],[Annual Income]]/12</f>
        <v>10718.166666666666</v>
      </c>
      <c r="S659" s="2">
        <f t="shared" si="30"/>
        <v>1017.8611111111111</v>
      </c>
      <c r="T659" s="2">
        <f>Table1[[#This Row],[Monthly Debt Payment]]/Table1[[#This Row],[monthy Income]]</f>
        <v>9.496597158510732E-2</v>
      </c>
      <c r="U659" s="4">
        <f t="shared" ca="1" si="31"/>
        <v>35</v>
      </c>
      <c r="V659" s="2">
        <f t="shared" si="32"/>
        <v>-20.5</v>
      </c>
    </row>
    <row r="660" spans="1:22" x14ac:dyDescent="0.3">
      <c r="A660" t="s">
        <v>1361</v>
      </c>
      <c r="B660" s="1">
        <v>44252</v>
      </c>
      <c r="C660" t="s">
        <v>1362</v>
      </c>
      <c r="D660" t="s">
        <v>71</v>
      </c>
      <c r="E660" s="4">
        <v>32324</v>
      </c>
      <c r="F660" s="3">
        <v>24.6</v>
      </c>
      <c r="G660" s="4">
        <v>36</v>
      </c>
      <c r="H660" t="s">
        <v>19</v>
      </c>
      <c r="I660" t="s">
        <v>20</v>
      </c>
      <c r="J660" t="s">
        <v>21</v>
      </c>
      <c r="K660" s="4">
        <v>107273</v>
      </c>
      <c r="L660" t="s">
        <v>29</v>
      </c>
      <c r="M660" s="2">
        <v>0.13</v>
      </c>
      <c r="N660" s="2">
        <v>0.88</v>
      </c>
      <c r="O660" s="2">
        <v>40275.699999999997</v>
      </c>
      <c r="P660" s="4">
        <v>0</v>
      </c>
      <c r="Q660" s="2">
        <v>0.80256829800599372</v>
      </c>
      <c r="R660" s="2">
        <f>Table1[[#This Row],[Annual Income]]/12</f>
        <v>8939.4166666666661</v>
      </c>
      <c r="S660" s="2">
        <f t="shared" si="30"/>
        <v>897.88888888888891</v>
      </c>
      <c r="T660" s="2">
        <f>Table1[[#This Row],[Monthly Debt Payment]]/Table1[[#This Row],[monthy Income]]</f>
        <v>0.10044155254972517</v>
      </c>
      <c r="U660" s="4">
        <f t="shared" ca="1" si="31"/>
        <v>54</v>
      </c>
      <c r="V660" s="2">
        <f t="shared" si="32"/>
        <v>-24.599999999998545</v>
      </c>
    </row>
    <row r="661" spans="1:22" x14ac:dyDescent="0.3">
      <c r="A661" t="s">
        <v>1363</v>
      </c>
      <c r="B661" s="1">
        <v>44922</v>
      </c>
      <c r="C661" t="s">
        <v>1364</v>
      </c>
      <c r="D661" t="s">
        <v>53</v>
      </c>
      <c r="E661" s="4">
        <v>39360</v>
      </c>
      <c r="F661" s="3">
        <v>14.6</v>
      </c>
      <c r="G661" s="4">
        <v>36</v>
      </c>
      <c r="H661" t="s">
        <v>19</v>
      </c>
      <c r="I661" t="s">
        <v>36</v>
      </c>
      <c r="J661" t="s">
        <v>32</v>
      </c>
      <c r="K661" s="4">
        <v>96670</v>
      </c>
      <c r="L661" t="s">
        <v>33</v>
      </c>
      <c r="M661" s="2">
        <v>0.43</v>
      </c>
      <c r="N661" s="2">
        <v>0.52</v>
      </c>
      <c r="O661" s="2">
        <v>45106.559999999998</v>
      </c>
      <c r="P661" s="4">
        <v>0</v>
      </c>
      <c r="Q661" s="2">
        <v>0.87260034904013961</v>
      </c>
      <c r="R661" s="2">
        <f>Table1[[#This Row],[Annual Income]]/12</f>
        <v>8055.833333333333</v>
      </c>
      <c r="S661" s="2">
        <f t="shared" si="30"/>
        <v>1093.3333333333333</v>
      </c>
      <c r="T661" s="2">
        <f>Table1[[#This Row],[Monthly Debt Payment]]/Table1[[#This Row],[monthy Income]]</f>
        <v>0.13571945794972587</v>
      </c>
      <c r="U661" s="4">
        <f t="shared" ca="1" si="31"/>
        <v>32</v>
      </c>
      <c r="V661" s="2">
        <f t="shared" si="32"/>
        <v>-14.599999999998545</v>
      </c>
    </row>
    <row r="662" spans="1:22" x14ac:dyDescent="0.3">
      <c r="A662" t="s">
        <v>1365</v>
      </c>
      <c r="B662" s="1">
        <v>44722</v>
      </c>
      <c r="C662" t="s">
        <v>1366</v>
      </c>
      <c r="D662" t="s">
        <v>40</v>
      </c>
      <c r="E662" s="4">
        <v>18824</v>
      </c>
      <c r="F662" s="3">
        <v>15.6</v>
      </c>
      <c r="G662" s="4">
        <v>36</v>
      </c>
      <c r="H662" t="s">
        <v>19</v>
      </c>
      <c r="I662" t="s">
        <v>27</v>
      </c>
      <c r="J662" t="s">
        <v>37</v>
      </c>
      <c r="K662" s="4">
        <v>106474</v>
      </c>
      <c r="L662" t="s">
        <v>33</v>
      </c>
      <c r="M662" s="2">
        <v>0.2</v>
      </c>
      <c r="N662" s="2">
        <v>0.55000000000000004</v>
      </c>
      <c r="O662" s="2">
        <v>21760.54</v>
      </c>
      <c r="P662" s="4">
        <v>0</v>
      </c>
      <c r="Q662" s="2">
        <v>0.8650520621271347</v>
      </c>
      <c r="R662" s="2">
        <f>Table1[[#This Row],[Annual Income]]/12</f>
        <v>8872.8333333333339</v>
      </c>
      <c r="S662" s="2">
        <f t="shared" si="30"/>
        <v>522.88888888888891</v>
      </c>
      <c r="T662" s="2">
        <f>Table1[[#This Row],[Monthly Debt Payment]]/Table1[[#This Row],[monthy Income]]</f>
        <v>5.8931444922391066E-2</v>
      </c>
      <c r="U662" s="4">
        <f t="shared" ca="1" si="31"/>
        <v>39</v>
      </c>
      <c r="V662" s="2">
        <f t="shared" si="32"/>
        <v>-15.599999999998545</v>
      </c>
    </row>
    <row r="663" spans="1:22" x14ac:dyDescent="0.3">
      <c r="A663" t="s">
        <v>1367</v>
      </c>
      <c r="B663" s="1">
        <v>44670</v>
      </c>
      <c r="C663" t="s">
        <v>1368</v>
      </c>
      <c r="D663" t="s">
        <v>71</v>
      </c>
      <c r="E663" s="4">
        <v>9927</v>
      </c>
      <c r="F663" s="3">
        <v>8.4</v>
      </c>
      <c r="G663" s="4">
        <v>60</v>
      </c>
      <c r="H663" t="s">
        <v>26</v>
      </c>
      <c r="I663" t="s">
        <v>20</v>
      </c>
      <c r="J663" t="s">
        <v>28</v>
      </c>
      <c r="K663" s="4">
        <v>84028</v>
      </c>
      <c r="L663" t="s">
        <v>33</v>
      </c>
      <c r="M663" s="2">
        <v>0.28999999999999998</v>
      </c>
      <c r="N663" s="2">
        <v>0.76</v>
      </c>
      <c r="O663" s="2">
        <v>2126.9699999999998</v>
      </c>
      <c r="P663" s="4">
        <v>0</v>
      </c>
      <c r="Q663" s="2">
        <v>4.6672026403757458</v>
      </c>
      <c r="R663" s="2">
        <f>Table1[[#This Row],[Annual Income]]/12</f>
        <v>7002.333333333333</v>
      </c>
      <c r="S663" s="2">
        <f t="shared" si="30"/>
        <v>165.45</v>
      </c>
      <c r="T663" s="2">
        <f>Table1[[#This Row],[Monthly Debt Payment]]/Table1[[#This Row],[monthy Income]]</f>
        <v>2.3627838339601085E-2</v>
      </c>
      <c r="U663" s="4">
        <f t="shared" ca="1" si="31"/>
        <v>40</v>
      </c>
      <c r="V663" s="2">
        <f t="shared" si="32"/>
        <v>-8.3999999999996362</v>
      </c>
    </row>
    <row r="664" spans="1:22" x14ac:dyDescent="0.3">
      <c r="A664" t="s">
        <v>1369</v>
      </c>
      <c r="B664" s="1">
        <v>44224</v>
      </c>
      <c r="C664" t="s">
        <v>1370</v>
      </c>
      <c r="D664" t="s">
        <v>25</v>
      </c>
      <c r="E664" s="4">
        <v>29144</v>
      </c>
      <c r="F664" s="3">
        <v>9.9</v>
      </c>
      <c r="G664" s="4">
        <v>60</v>
      </c>
      <c r="H664" t="s">
        <v>19</v>
      </c>
      <c r="I664" t="s">
        <v>20</v>
      </c>
      <c r="J664" t="s">
        <v>37</v>
      </c>
      <c r="K664" s="4">
        <v>120022</v>
      </c>
      <c r="L664" t="s">
        <v>22</v>
      </c>
      <c r="M664" s="2">
        <v>0.12</v>
      </c>
      <c r="N664" s="2">
        <v>0.74</v>
      </c>
      <c r="O664" s="2">
        <v>32029.26</v>
      </c>
      <c r="P664" s="4">
        <v>0</v>
      </c>
      <c r="Q664" s="2">
        <v>0.90991799373447912</v>
      </c>
      <c r="R664" s="2">
        <f>Table1[[#This Row],[Annual Income]]/12</f>
        <v>10001.833333333334</v>
      </c>
      <c r="S664" s="2">
        <f t="shared" si="30"/>
        <v>485.73333333333335</v>
      </c>
      <c r="T664" s="2">
        <f>Table1[[#This Row],[Monthly Debt Payment]]/Table1[[#This Row],[monthy Income]]</f>
        <v>4.8564429854526671E-2</v>
      </c>
      <c r="U664" s="4">
        <f t="shared" ca="1" si="31"/>
        <v>55</v>
      </c>
      <c r="V664" s="2">
        <f t="shared" si="32"/>
        <v>-9.9000000000014552</v>
      </c>
    </row>
    <row r="665" spans="1:22" x14ac:dyDescent="0.3">
      <c r="A665" t="s">
        <v>1371</v>
      </c>
      <c r="B665" s="1">
        <v>44274</v>
      </c>
      <c r="C665" t="s">
        <v>1372</v>
      </c>
      <c r="D665" t="s">
        <v>18</v>
      </c>
      <c r="E665" s="4">
        <v>32010</v>
      </c>
      <c r="F665" s="3">
        <v>21.8</v>
      </c>
      <c r="G665" s="4">
        <v>60</v>
      </c>
      <c r="H665" t="s">
        <v>26</v>
      </c>
      <c r="I665" t="s">
        <v>20</v>
      </c>
      <c r="J665" t="s">
        <v>47</v>
      </c>
      <c r="K665" s="4">
        <v>143892</v>
      </c>
      <c r="L665" t="s">
        <v>29</v>
      </c>
      <c r="M665" s="2">
        <v>0.38</v>
      </c>
      <c r="N665" s="2">
        <v>0.71</v>
      </c>
      <c r="O665" s="2">
        <v>14628.99</v>
      </c>
      <c r="P665" s="4">
        <v>0</v>
      </c>
      <c r="Q665" s="2">
        <v>2.1881209844288634</v>
      </c>
      <c r="R665" s="2">
        <f>Table1[[#This Row],[Annual Income]]/12</f>
        <v>11991</v>
      </c>
      <c r="S665" s="2">
        <f t="shared" si="30"/>
        <v>533.5</v>
      </c>
      <c r="T665" s="2">
        <f>Table1[[#This Row],[Monthly Debt Payment]]/Table1[[#This Row],[monthy Income]]</f>
        <v>4.4491702109915772E-2</v>
      </c>
      <c r="U665" s="4">
        <f t="shared" ca="1" si="31"/>
        <v>53</v>
      </c>
      <c r="V665" s="2">
        <f t="shared" si="32"/>
        <v>-21.799999999999272</v>
      </c>
    </row>
    <row r="666" spans="1:22" x14ac:dyDescent="0.3">
      <c r="A666" t="s">
        <v>1373</v>
      </c>
      <c r="B666" s="1">
        <v>44561</v>
      </c>
      <c r="C666" t="s">
        <v>1374</v>
      </c>
      <c r="D666" t="s">
        <v>71</v>
      </c>
      <c r="E666" s="4">
        <v>23443</v>
      </c>
      <c r="F666" s="3">
        <v>12.1</v>
      </c>
      <c r="G666" s="4">
        <v>36</v>
      </c>
      <c r="H666" t="s">
        <v>314</v>
      </c>
      <c r="I666" t="s">
        <v>72</v>
      </c>
      <c r="J666" t="s">
        <v>47</v>
      </c>
      <c r="K666" s="4">
        <v>121632</v>
      </c>
      <c r="L666" t="s">
        <v>22</v>
      </c>
      <c r="M666" s="2">
        <v>0.23</v>
      </c>
      <c r="N666" s="2">
        <v>0.68</v>
      </c>
      <c r="O666" s="2">
        <v>0</v>
      </c>
      <c r="P666" s="4">
        <v>0</v>
      </c>
      <c r="Q666" s="2">
        <v>0</v>
      </c>
      <c r="R666" s="2">
        <f>Table1[[#This Row],[Annual Income]]/12</f>
        <v>10136</v>
      </c>
      <c r="S666" s="2">
        <f t="shared" si="30"/>
        <v>651.19444444444446</v>
      </c>
      <c r="T666" s="2">
        <f>Table1[[#This Row],[Monthly Debt Payment]]/Table1[[#This Row],[monthy Income]]</f>
        <v>6.4245702885205647E-2</v>
      </c>
      <c r="U666" s="4">
        <f t="shared" ca="1" si="31"/>
        <v>44</v>
      </c>
      <c r="V666" s="2">
        <f t="shared" si="32"/>
        <v>-12.099999999998545</v>
      </c>
    </row>
    <row r="667" spans="1:22" x14ac:dyDescent="0.3">
      <c r="A667" t="s">
        <v>1375</v>
      </c>
      <c r="B667" s="1">
        <v>44862</v>
      </c>
      <c r="C667" t="s">
        <v>1376</v>
      </c>
      <c r="D667" t="s">
        <v>71</v>
      </c>
      <c r="E667" s="4">
        <v>15437</v>
      </c>
      <c r="F667" s="3">
        <v>21.5</v>
      </c>
      <c r="G667" s="4">
        <v>60</v>
      </c>
      <c r="H667" t="s">
        <v>26</v>
      </c>
      <c r="I667" t="s">
        <v>20</v>
      </c>
      <c r="J667" t="s">
        <v>21</v>
      </c>
      <c r="K667" s="4">
        <v>136651</v>
      </c>
      <c r="L667" t="s">
        <v>33</v>
      </c>
      <c r="M667" s="2">
        <v>0.4</v>
      </c>
      <c r="N667" s="2">
        <v>0.69</v>
      </c>
      <c r="O667" s="2">
        <v>4267.6000000000004</v>
      </c>
      <c r="P667" s="4">
        <v>0</v>
      </c>
      <c r="Q667" s="2">
        <v>3.6172556003374257</v>
      </c>
      <c r="R667" s="2">
        <f>Table1[[#This Row],[Annual Income]]/12</f>
        <v>11387.583333333334</v>
      </c>
      <c r="S667" s="2">
        <f t="shared" si="30"/>
        <v>257.28333333333336</v>
      </c>
      <c r="T667" s="2">
        <f>Table1[[#This Row],[Monthly Debt Payment]]/Table1[[#This Row],[monthy Income]]</f>
        <v>2.2593321673460131E-2</v>
      </c>
      <c r="U667" s="4">
        <f t="shared" ca="1" si="31"/>
        <v>34</v>
      </c>
      <c r="V667" s="2">
        <f t="shared" si="32"/>
        <v>-21.5</v>
      </c>
    </row>
    <row r="668" spans="1:22" x14ac:dyDescent="0.3">
      <c r="A668" t="s">
        <v>1377</v>
      </c>
      <c r="B668" s="1">
        <v>44722</v>
      </c>
      <c r="C668" t="s">
        <v>1378</v>
      </c>
      <c r="D668" t="s">
        <v>18</v>
      </c>
      <c r="E668" s="4">
        <v>12207</v>
      </c>
      <c r="F668" s="3">
        <v>19.2</v>
      </c>
      <c r="G668" s="4">
        <v>36</v>
      </c>
      <c r="H668" t="s">
        <v>19</v>
      </c>
      <c r="I668" t="s">
        <v>20</v>
      </c>
      <c r="J668" t="s">
        <v>37</v>
      </c>
      <c r="K668" s="4">
        <v>101128</v>
      </c>
      <c r="L668" t="s">
        <v>29</v>
      </c>
      <c r="M668" s="2">
        <v>0.26</v>
      </c>
      <c r="N668" s="2">
        <v>0.76</v>
      </c>
      <c r="O668" s="2">
        <v>14550.74</v>
      </c>
      <c r="P668" s="4">
        <v>0</v>
      </c>
      <c r="Q668" s="2">
        <v>0.83892640511754046</v>
      </c>
      <c r="R668" s="2">
        <f>Table1[[#This Row],[Annual Income]]/12</f>
        <v>8427.3333333333339</v>
      </c>
      <c r="S668" s="2">
        <f t="shared" si="30"/>
        <v>339.08333333333331</v>
      </c>
      <c r="T668" s="2">
        <f>Table1[[#This Row],[Monthly Debt Payment]]/Table1[[#This Row],[monthy Income]]</f>
        <v>4.023613638161537E-2</v>
      </c>
      <c r="U668" s="4">
        <f t="shared" ca="1" si="31"/>
        <v>39</v>
      </c>
      <c r="V668" s="2">
        <f t="shared" si="32"/>
        <v>-19.200000000000728</v>
      </c>
    </row>
    <row r="669" spans="1:22" x14ac:dyDescent="0.3">
      <c r="A669" t="s">
        <v>1379</v>
      </c>
      <c r="B669" s="1">
        <v>44895</v>
      </c>
      <c r="C669" t="s">
        <v>1380</v>
      </c>
      <c r="D669" t="s">
        <v>25</v>
      </c>
      <c r="E669" s="4">
        <v>26537</v>
      </c>
      <c r="F669" s="3">
        <v>8.5</v>
      </c>
      <c r="G669" s="4">
        <v>36</v>
      </c>
      <c r="H669" t="s">
        <v>19</v>
      </c>
      <c r="I669" t="s">
        <v>20</v>
      </c>
      <c r="J669" t="s">
        <v>28</v>
      </c>
      <c r="K669" s="4">
        <v>48108</v>
      </c>
      <c r="L669" t="s">
        <v>22</v>
      </c>
      <c r="M669" s="2">
        <v>0.18</v>
      </c>
      <c r="N669" s="2">
        <v>0.5</v>
      </c>
      <c r="O669" s="2">
        <v>28792.639999999999</v>
      </c>
      <c r="P669" s="4">
        <v>0</v>
      </c>
      <c r="Q669" s="2">
        <v>0.92165914622625789</v>
      </c>
      <c r="R669" s="2">
        <f>Table1[[#This Row],[Annual Income]]/12</f>
        <v>4009</v>
      </c>
      <c r="S669" s="2">
        <f t="shared" si="30"/>
        <v>737.13888888888891</v>
      </c>
      <c r="T669" s="2">
        <f>Table1[[#This Row],[Monthly Debt Payment]]/Table1[[#This Row],[monthy Income]]</f>
        <v>0.18387101244422271</v>
      </c>
      <c r="U669" s="4">
        <f t="shared" ca="1" si="31"/>
        <v>33</v>
      </c>
      <c r="V669" s="2">
        <f t="shared" si="32"/>
        <v>-8.5</v>
      </c>
    </row>
    <row r="670" spans="1:22" x14ac:dyDescent="0.3">
      <c r="A670" t="s">
        <v>1381</v>
      </c>
      <c r="B670" s="1">
        <v>45079</v>
      </c>
      <c r="C670" t="s">
        <v>1382</v>
      </c>
      <c r="D670" t="s">
        <v>53</v>
      </c>
      <c r="E670" s="4">
        <v>36757</v>
      </c>
      <c r="F670" s="3">
        <v>15.1</v>
      </c>
      <c r="G670" s="4">
        <v>36</v>
      </c>
      <c r="H670" t="s">
        <v>80</v>
      </c>
      <c r="I670" t="s">
        <v>27</v>
      </c>
      <c r="J670" t="s">
        <v>47</v>
      </c>
      <c r="K670" s="4">
        <v>82495</v>
      </c>
      <c r="L670" t="s">
        <v>33</v>
      </c>
      <c r="M670" s="2">
        <v>0.31</v>
      </c>
      <c r="N670" s="2">
        <v>0.62</v>
      </c>
      <c r="O670" s="2">
        <v>8800.92</v>
      </c>
      <c r="P670" s="4">
        <v>6346.33</v>
      </c>
      <c r="Q670" s="2">
        <v>4.1764951845943381</v>
      </c>
      <c r="R670" s="2">
        <f>Table1[[#This Row],[Annual Income]]/12</f>
        <v>6874.583333333333</v>
      </c>
      <c r="S670" s="2">
        <f t="shared" si="30"/>
        <v>1021.0277777777778</v>
      </c>
      <c r="T670" s="2">
        <f>Table1[[#This Row],[Monthly Debt Payment]]/Table1[[#This Row],[monthy Income]]</f>
        <v>0.14852213265450434</v>
      </c>
      <c r="U670" s="4">
        <f t="shared" ca="1" si="31"/>
        <v>27</v>
      </c>
      <c r="V670" s="2">
        <f t="shared" si="32"/>
        <v>-15.099999999998545</v>
      </c>
    </row>
    <row r="671" spans="1:22" x14ac:dyDescent="0.3">
      <c r="A671" t="s">
        <v>1383</v>
      </c>
      <c r="B671" s="1">
        <v>45227</v>
      </c>
      <c r="C671" t="s">
        <v>1384</v>
      </c>
      <c r="D671" t="s">
        <v>64</v>
      </c>
      <c r="E671" s="4">
        <v>13040</v>
      </c>
      <c r="F671" s="3">
        <v>18.5</v>
      </c>
      <c r="G671" s="4">
        <v>36</v>
      </c>
      <c r="H671" t="s">
        <v>19</v>
      </c>
      <c r="I671" t="s">
        <v>83</v>
      </c>
      <c r="J671" t="s">
        <v>28</v>
      </c>
      <c r="K671" s="4">
        <v>112806</v>
      </c>
      <c r="L671" t="s">
        <v>33</v>
      </c>
      <c r="M671" s="2">
        <v>0.15</v>
      </c>
      <c r="N671" s="2">
        <v>0.73</v>
      </c>
      <c r="O671" s="2">
        <v>15452.4</v>
      </c>
      <c r="P671" s="4">
        <v>0</v>
      </c>
      <c r="Q671" s="2">
        <v>0.84388185654008441</v>
      </c>
      <c r="R671" s="2">
        <f>Table1[[#This Row],[Annual Income]]/12</f>
        <v>9400.5</v>
      </c>
      <c r="S671" s="2">
        <f t="shared" si="30"/>
        <v>362.22222222222223</v>
      </c>
      <c r="T671" s="2">
        <f>Table1[[#This Row],[Monthly Debt Payment]]/Table1[[#This Row],[monthy Income]]</f>
        <v>3.8532229373142088E-2</v>
      </c>
      <c r="U671" s="4">
        <f t="shared" ca="1" si="31"/>
        <v>22</v>
      </c>
      <c r="V671" s="2">
        <f t="shared" si="32"/>
        <v>-18.5</v>
      </c>
    </row>
    <row r="672" spans="1:22" x14ac:dyDescent="0.3">
      <c r="A672" t="s">
        <v>1385</v>
      </c>
      <c r="B672" s="1">
        <v>45223</v>
      </c>
      <c r="C672" t="s">
        <v>1386</v>
      </c>
      <c r="D672" t="s">
        <v>46</v>
      </c>
      <c r="E672" s="4">
        <v>23612</v>
      </c>
      <c r="F672" s="3">
        <v>9.6999999999999993</v>
      </c>
      <c r="G672" s="4">
        <v>36</v>
      </c>
      <c r="H672" t="s">
        <v>26</v>
      </c>
      <c r="I672" t="s">
        <v>83</v>
      </c>
      <c r="J672" t="s">
        <v>32</v>
      </c>
      <c r="K672" s="4">
        <v>123185</v>
      </c>
      <c r="L672" t="s">
        <v>22</v>
      </c>
      <c r="M672" s="2">
        <v>0.28000000000000003</v>
      </c>
      <c r="N672" s="2">
        <v>0.82</v>
      </c>
      <c r="O672" s="2">
        <v>11779.58</v>
      </c>
      <c r="P672" s="4">
        <v>0</v>
      </c>
      <c r="Q672" s="2">
        <v>2.0044857286932132</v>
      </c>
      <c r="R672" s="2">
        <f>Table1[[#This Row],[Annual Income]]/12</f>
        <v>10265.416666666666</v>
      </c>
      <c r="S672" s="2">
        <f t="shared" si="30"/>
        <v>655.88888888888891</v>
      </c>
      <c r="T672" s="2">
        <f>Table1[[#This Row],[Monthly Debt Payment]]/Table1[[#This Row],[monthy Income]]</f>
        <v>6.3893060572851143E-2</v>
      </c>
      <c r="U672" s="4">
        <f t="shared" ca="1" si="31"/>
        <v>22</v>
      </c>
      <c r="V672" s="2">
        <f t="shared" si="32"/>
        <v>-9.7000000000007276</v>
      </c>
    </row>
    <row r="673" spans="1:22" x14ac:dyDescent="0.3">
      <c r="A673" t="s">
        <v>1387</v>
      </c>
      <c r="B673" s="1">
        <v>45115</v>
      </c>
      <c r="C673" t="s">
        <v>1388</v>
      </c>
      <c r="D673" t="s">
        <v>18</v>
      </c>
      <c r="E673" s="4">
        <v>29441</v>
      </c>
      <c r="F673" s="3">
        <v>21.6</v>
      </c>
      <c r="G673" s="4">
        <v>60</v>
      </c>
      <c r="H673" t="s">
        <v>80</v>
      </c>
      <c r="I673" t="s">
        <v>20</v>
      </c>
      <c r="J673" t="s">
        <v>47</v>
      </c>
      <c r="K673" s="4">
        <v>106533</v>
      </c>
      <c r="L673" t="s">
        <v>33</v>
      </c>
      <c r="M673" s="2">
        <v>0.23</v>
      </c>
      <c r="N673" s="2">
        <v>0.57999999999999996</v>
      </c>
      <c r="O673" s="2">
        <v>7302.84</v>
      </c>
      <c r="P673" s="4">
        <v>11730.22</v>
      </c>
      <c r="Q673" s="2">
        <v>4.0314453007323179</v>
      </c>
      <c r="R673" s="2">
        <f>Table1[[#This Row],[Annual Income]]/12</f>
        <v>8877.75</v>
      </c>
      <c r="S673" s="2">
        <f t="shared" si="30"/>
        <v>490.68333333333334</v>
      </c>
      <c r="T673" s="2">
        <f>Table1[[#This Row],[Monthly Debt Payment]]/Table1[[#This Row],[monthy Income]]</f>
        <v>5.5271136643105893E-2</v>
      </c>
      <c r="U673" s="4">
        <f t="shared" ca="1" si="31"/>
        <v>26</v>
      </c>
      <c r="V673" s="2">
        <f t="shared" si="32"/>
        <v>-21.599999999998545</v>
      </c>
    </row>
    <row r="674" spans="1:22" x14ac:dyDescent="0.3">
      <c r="A674" t="s">
        <v>1389</v>
      </c>
      <c r="B674" s="1">
        <v>44946</v>
      </c>
      <c r="C674" t="s">
        <v>1390</v>
      </c>
      <c r="D674" t="s">
        <v>18</v>
      </c>
      <c r="E674" s="4">
        <v>7471</v>
      </c>
      <c r="F674" s="3">
        <v>15.9</v>
      </c>
      <c r="G674" s="4">
        <v>60</v>
      </c>
      <c r="H674" t="s">
        <v>80</v>
      </c>
      <c r="I674" t="s">
        <v>36</v>
      </c>
      <c r="J674" t="s">
        <v>21</v>
      </c>
      <c r="K674" s="4">
        <v>129025</v>
      </c>
      <c r="L674" t="s">
        <v>33</v>
      </c>
      <c r="M674" s="2">
        <v>0.46</v>
      </c>
      <c r="N674" s="2">
        <v>0.75</v>
      </c>
      <c r="O674" s="2">
        <v>1146.94</v>
      </c>
      <c r="P674" s="4">
        <v>2846.42</v>
      </c>
      <c r="Q674" s="2">
        <v>6.513854255671613</v>
      </c>
      <c r="R674" s="2">
        <f>Table1[[#This Row],[Annual Income]]/12</f>
        <v>10752.083333333334</v>
      </c>
      <c r="S674" s="2">
        <f t="shared" si="30"/>
        <v>124.51666666666667</v>
      </c>
      <c r="T674" s="2">
        <f>Table1[[#This Row],[Monthly Debt Payment]]/Table1[[#This Row],[monthy Income]]</f>
        <v>1.1580701414454561E-2</v>
      </c>
      <c r="U674" s="4">
        <f t="shared" ca="1" si="31"/>
        <v>31</v>
      </c>
      <c r="V674" s="2">
        <f t="shared" si="32"/>
        <v>-15.899999999999636</v>
      </c>
    </row>
    <row r="675" spans="1:22" x14ac:dyDescent="0.3">
      <c r="A675" t="s">
        <v>1391</v>
      </c>
      <c r="B675" s="1">
        <v>44559</v>
      </c>
      <c r="C675" t="s">
        <v>1392</v>
      </c>
      <c r="D675" t="s">
        <v>18</v>
      </c>
      <c r="E675" s="4">
        <v>36631</v>
      </c>
      <c r="F675" s="3">
        <v>8.3000000000000007</v>
      </c>
      <c r="G675" s="4">
        <v>36</v>
      </c>
      <c r="H675" t="s">
        <v>80</v>
      </c>
      <c r="I675" t="s">
        <v>27</v>
      </c>
      <c r="J675" t="s">
        <v>32</v>
      </c>
      <c r="K675" s="4">
        <v>86830</v>
      </c>
      <c r="L675" t="s">
        <v>29</v>
      </c>
      <c r="M675" s="2">
        <v>0.12</v>
      </c>
      <c r="N675" s="2">
        <v>0.82</v>
      </c>
      <c r="O675" s="2">
        <v>9301.3700000000008</v>
      </c>
      <c r="P675" s="4">
        <v>10217.73</v>
      </c>
      <c r="Q675" s="2">
        <v>3.9382370554015158</v>
      </c>
      <c r="R675" s="2">
        <f>Table1[[#This Row],[Annual Income]]/12</f>
        <v>7235.833333333333</v>
      </c>
      <c r="S675" s="2">
        <f t="shared" si="30"/>
        <v>1017.5277777777778</v>
      </c>
      <c r="T675" s="2">
        <f>Table1[[#This Row],[Monthly Debt Payment]]/Table1[[#This Row],[monthy Income]]</f>
        <v>0.14062344043917235</v>
      </c>
      <c r="U675" s="4">
        <f t="shared" ca="1" si="31"/>
        <v>44</v>
      </c>
      <c r="V675" s="2">
        <f t="shared" si="32"/>
        <v>-8.3000000000029104</v>
      </c>
    </row>
    <row r="676" spans="1:22" x14ac:dyDescent="0.3">
      <c r="A676" t="s">
        <v>1393</v>
      </c>
      <c r="B676" s="1">
        <v>45002</v>
      </c>
      <c r="C676" t="s">
        <v>1394</v>
      </c>
      <c r="D676" t="s">
        <v>18</v>
      </c>
      <c r="E676" s="4">
        <v>27523</v>
      </c>
      <c r="F676" s="3">
        <v>16.7</v>
      </c>
      <c r="G676" s="4">
        <v>60</v>
      </c>
      <c r="H676" t="s">
        <v>26</v>
      </c>
      <c r="I676" t="s">
        <v>36</v>
      </c>
      <c r="J676" t="s">
        <v>37</v>
      </c>
      <c r="K676" s="4">
        <v>104640</v>
      </c>
      <c r="L676" t="s">
        <v>33</v>
      </c>
      <c r="M676" s="2">
        <v>0.38</v>
      </c>
      <c r="N676" s="2">
        <v>0.7</v>
      </c>
      <c r="O676" s="2">
        <v>11458.03</v>
      </c>
      <c r="P676" s="4">
        <v>0</v>
      </c>
      <c r="Q676" s="2">
        <v>2.4020708620940945</v>
      </c>
      <c r="R676" s="2">
        <f>Table1[[#This Row],[Annual Income]]/12</f>
        <v>8720</v>
      </c>
      <c r="S676" s="2">
        <f t="shared" si="30"/>
        <v>458.71666666666664</v>
      </c>
      <c r="T676" s="2">
        <f>Table1[[#This Row],[Monthly Debt Payment]]/Table1[[#This Row],[monthy Income]]</f>
        <v>5.2605122324159016E-2</v>
      </c>
      <c r="U676" s="4">
        <f t="shared" ca="1" si="31"/>
        <v>29</v>
      </c>
      <c r="V676" s="2">
        <f t="shared" si="32"/>
        <v>-16.700000000000728</v>
      </c>
    </row>
    <row r="677" spans="1:22" x14ac:dyDescent="0.3">
      <c r="A677" t="s">
        <v>1395</v>
      </c>
      <c r="B677" s="1">
        <v>44935</v>
      </c>
      <c r="C677" t="s">
        <v>1396</v>
      </c>
      <c r="D677" t="s">
        <v>46</v>
      </c>
      <c r="E677" s="4">
        <v>32348</v>
      </c>
      <c r="F677" s="3">
        <v>25</v>
      </c>
      <c r="G677" s="4">
        <v>36</v>
      </c>
      <c r="H677" t="s">
        <v>19</v>
      </c>
      <c r="I677" t="s">
        <v>57</v>
      </c>
      <c r="J677" t="s">
        <v>28</v>
      </c>
      <c r="K677" s="4">
        <v>82509</v>
      </c>
      <c r="L677" t="s">
        <v>22</v>
      </c>
      <c r="M677" s="2">
        <v>0.17</v>
      </c>
      <c r="N677" s="2">
        <v>0.51</v>
      </c>
      <c r="O677" s="2">
        <v>40435</v>
      </c>
      <c r="P677" s="4">
        <v>0</v>
      </c>
      <c r="Q677" s="2">
        <v>0.8</v>
      </c>
      <c r="R677" s="2">
        <f>Table1[[#This Row],[Annual Income]]/12</f>
        <v>6875.75</v>
      </c>
      <c r="S677" s="2">
        <f t="shared" si="30"/>
        <v>898.55555555555554</v>
      </c>
      <c r="T677" s="2">
        <f>Table1[[#This Row],[Monthly Debt Payment]]/Table1[[#This Row],[monthy Income]]</f>
        <v>0.13068473338262088</v>
      </c>
      <c r="U677" s="4">
        <f t="shared" ca="1" si="31"/>
        <v>32</v>
      </c>
      <c r="V677" s="2">
        <f t="shared" si="32"/>
        <v>-25</v>
      </c>
    </row>
    <row r="678" spans="1:22" x14ac:dyDescent="0.3">
      <c r="A678" t="s">
        <v>1397</v>
      </c>
      <c r="B678" s="1">
        <v>45235</v>
      </c>
      <c r="C678" t="s">
        <v>1398</v>
      </c>
      <c r="D678" t="s">
        <v>46</v>
      </c>
      <c r="E678" s="4">
        <v>2177</v>
      </c>
      <c r="F678" s="3">
        <v>8</v>
      </c>
      <c r="G678" s="4">
        <v>36</v>
      </c>
      <c r="H678" t="s">
        <v>2045</v>
      </c>
      <c r="I678" t="s">
        <v>57</v>
      </c>
      <c r="J678" t="s">
        <v>47</v>
      </c>
      <c r="K678" s="4">
        <v>96406</v>
      </c>
      <c r="L678" t="s">
        <v>29</v>
      </c>
      <c r="M678" s="2">
        <v>0.23</v>
      </c>
      <c r="N678" s="2">
        <v>0.7</v>
      </c>
      <c r="O678" s="2">
        <v>0</v>
      </c>
      <c r="P678" s="4">
        <v>0</v>
      </c>
      <c r="Q678" s="2">
        <v>0</v>
      </c>
      <c r="R678" s="2">
        <f>Table1[[#This Row],[Annual Income]]/12</f>
        <v>8033.833333333333</v>
      </c>
      <c r="S678" s="2">
        <f t="shared" si="30"/>
        <v>60.472222222222221</v>
      </c>
      <c r="T678" s="2">
        <f>Table1[[#This Row],[Monthly Debt Payment]]/Table1[[#This Row],[monthy Income]]</f>
        <v>7.5271940197359777E-3</v>
      </c>
      <c r="U678" s="4">
        <f t="shared" ca="1" si="31"/>
        <v>22</v>
      </c>
      <c r="V678" s="2">
        <f t="shared" si="32"/>
        <v>-8</v>
      </c>
    </row>
    <row r="679" spans="1:22" x14ac:dyDescent="0.3">
      <c r="A679" t="s">
        <v>1399</v>
      </c>
      <c r="B679" s="1">
        <v>44681</v>
      </c>
      <c r="C679" t="s">
        <v>1400</v>
      </c>
      <c r="D679" t="s">
        <v>53</v>
      </c>
      <c r="E679" s="4">
        <v>5760</v>
      </c>
      <c r="F679" s="3">
        <v>21.3</v>
      </c>
      <c r="G679" s="4">
        <v>36</v>
      </c>
      <c r="H679" t="s">
        <v>19</v>
      </c>
      <c r="I679" t="s">
        <v>83</v>
      </c>
      <c r="J679" t="s">
        <v>32</v>
      </c>
      <c r="K679" s="4">
        <v>124220</v>
      </c>
      <c r="L679" t="s">
        <v>22</v>
      </c>
      <c r="M679" s="2">
        <v>0.27</v>
      </c>
      <c r="N679" s="2">
        <v>0.63</v>
      </c>
      <c r="O679" s="2">
        <v>6986.88</v>
      </c>
      <c r="P679" s="4">
        <v>0</v>
      </c>
      <c r="Q679" s="2">
        <v>0.82440230832646333</v>
      </c>
      <c r="R679" s="2">
        <f>Table1[[#This Row],[Annual Income]]/12</f>
        <v>10351.666666666666</v>
      </c>
      <c r="S679" s="2">
        <f t="shared" si="30"/>
        <v>160</v>
      </c>
      <c r="T679" s="2">
        <f>Table1[[#This Row],[Monthly Debt Payment]]/Table1[[#This Row],[monthy Income]]</f>
        <v>1.5456448236998873E-2</v>
      </c>
      <c r="U679" s="4">
        <f t="shared" ca="1" si="31"/>
        <v>40</v>
      </c>
      <c r="V679" s="2">
        <f t="shared" si="32"/>
        <v>-21.300000000000182</v>
      </c>
    </row>
    <row r="680" spans="1:22" x14ac:dyDescent="0.3">
      <c r="A680" t="s">
        <v>1401</v>
      </c>
      <c r="B680" s="1">
        <v>44224</v>
      </c>
      <c r="C680" t="s">
        <v>1402</v>
      </c>
      <c r="D680" t="s">
        <v>50</v>
      </c>
      <c r="E680" s="4">
        <v>33779</v>
      </c>
      <c r="F680" s="3">
        <v>9.1</v>
      </c>
      <c r="G680" s="4">
        <v>60</v>
      </c>
      <c r="H680" t="s">
        <v>19</v>
      </c>
      <c r="I680" t="s">
        <v>20</v>
      </c>
      <c r="J680" t="s">
        <v>32</v>
      </c>
      <c r="K680" s="4">
        <v>69519</v>
      </c>
      <c r="L680" t="s">
        <v>33</v>
      </c>
      <c r="M680" s="2">
        <v>0.46</v>
      </c>
      <c r="N680" s="2">
        <v>0.92</v>
      </c>
      <c r="O680" s="2">
        <v>36852.89</v>
      </c>
      <c r="P680" s="4">
        <v>0</v>
      </c>
      <c r="Q680" s="2">
        <v>0.9165902592713896</v>
      </c>
      <c r="R680" s="2">
        <f>Table1[[#This Row],[Annual Income]]/12</f>
        <v>5793.25</v>
      </c>
      <c r="S680" s="2">
        <f t="shared" si="30"/>
        <v>562.98333333333335</v>
      </c>
      <c r="T680" s="2">
        <f>Table1[[#This Row],[Monthly Debt Payment]]/Table1[[#This Row],[monthy Income]]</f>
        <v>9.7179188423308735E-2</v>
      </c>
      <c r="U680" s="4">
        <f t="shared" ca="1" si="31"/>
        <v>55</v>
      </c>
      <c r="V680" s="2">
        <f t="shared" si="32"/>
        <v>-9.0999999999985448</v>
      </c>
    </row>
    <row r="681" spans="1:22" x14ac:dyDescent="0.3">
      <c r="A681" t="s">
        <v>1403</v>
      </c>
      <c r="B681" s="1">
        <v>44910</v>
      </c>
      <c r="C681" t="s">
        <v>1404</v>
      </c>
      <c r="D681" t="s">
        <v>50</v>
      </c>
      <c r="E681" s="4">
        <v>22636</v>
      </c>
      <c r="F681" s="3">
        <v>20.6</v>
      </c>
      <c r="G681" s="4">
        <v>36</v>
      </c>
      <c r="H681" t="s">
        <v>26</v>
      </c>
      <c r="I681" t="s">
        <v>72</v>
      </c>
      <c r="J681" t="s">
        <v>47</v>
      </c>
      <c r="K681" s="4">
        <v>79649</v>
      </c>
      <c r="L681" t="s">
        <v>29</v>
      </c>
      <c r="M681" s="2">
        <v>0.2</v>
      </c>
      <c r="N681" s="2">
        <v>0.56000000000000005</v>
      </c>
      <c r="O681" s="2">
        <v>9045.0499999999993</v>
      </c>
      <c r="P681" s="4">
        <v>0</v>
      </c>
      <c r="Q681" s="2">
        <v>2.5025842864329109</v>
      </c>
      <c r="R681" s="2">
        <f>Table1[[#This Row],[Annual Income]]/12</f>
        <v>6637.416666666667</v>
      </c>
      <c r="S681" s="2">
        <f t="shared" si="30"/>
        <v>628.77777777777783</v>
      </c>
      <c r="T681" s="2">
        <f>Table1[[#This Row],[Monthly Debt Payment]]/Table1[[#This Row],[monthy Income]]</f>
        <v>9.4732304653333169E-2</v>
      </c>
      <c r="U681" s="4">
        <f t="shared" ca="1" si="31"/>
        <v>33</v>
      </c>
      <c r="V681" s="2">
        <f t="shared" si="32"/>
        <v>-20.599999999998545</v>
      </c>
    </row>
    <row r="682" spans="1:22" x14ac:dyDescent="0.3">
      <c r="A682" t="s">
        <v>1405</v>
      </c>
      <c r="B682" s="1">
        <v>45259</v>
      </c>
      <c r="C682" t="s">
        <v>1406</v>
      </c>
      <c r="D682" t="s">
        <v>75</v>
      </c>
      <c r="E682" s="4">
        <v>17353</v>
      </c>
      <c r="F682" s="3">
        <v>19.7</v>
      </c>
      <c r="G682" s="4">
        <v>36</v>
      </c>
      <c r="H682" t="s">
        <v>26</v>
      </c>
      <c r="I682" t="s">
        <v>83</v>
      </c>
      <c r="J682" t="s">
        <v>37</v>
      </c>
      <c r="K682" s="4">
        <v>64524</v>
      </c>
      <c r="L682" t="s">
        <v>29</v>
      </c>
      <c r="M682" s="2">
        <v>0.14000000000000001</v>
      </c>
      <c r="N682" s="2">
        <v>0.79</v>
      </c>
      <c r="O682" s="2">
        <v>7025.57</v>
      </c>
      <c r="P682" s="4">
        <v>0</v>
      </c>
      <c r="Q682" s="2">
        <v>2.4699775249552705</v>
      </c>
      <c r="R682" s="2">
        <f>Table1[[#This Row],[Annual Income]]/12</f>
        <v>5377</v>
      </c>
      <c r="S682" s="2">
        <f t="shared" si="30"/>
        <v>482.02777777777777</v>
      </c>
      <c r="T682" s="2">
        <f>Table1[[#This Row],[Monthly Debt Payment]]/Table1[[#This Row],[monthy Income]]</f>
        <v>8.9646229826627816E-2</v>
      </c>
      <c r="U682" s="4">
        <f t="shared" ca="1" si="31"/>
        <v>21</v>
      </c>
      <c r="V682" s="2">
        <f t="shared" si="32"/>
        <v>-19.700000000000728</v>
      </c>
    </row>
    <row r="683" spans="1:22" x14ac:dyDescent="0.3">
      <c r="A683" t="s">
        <v>1407</v>
      </c>
      <c r="B683" s="1">
        <v>44282</v>
      </c>
      <c r="C683" t="s">
        <v>1408</v>
      </c>
      <c r="D683" t="s">
        <v>18</v>
      </c>
      <c r="E683" s="4">
        <v>12556</v>
      </c>
      <c r="F683" s="3">
        <v>11</v>
      </c>
      <c r="G683" s="4">
        <v>60</v>
      </c>
      <c r="H683" t="s">
        <v>80</v>
      </c>
      <c r="I683" t="s">
        <v>83</v>
      </c>
      <c r="J683" t="s">
        <v>37</v>
      </c>
      <c r="K683" s="4">
        <v>126493</v>
      </c>
      <c r="L683" t="s">
        <v>29</v>
      </c>
      <c r="M683" s="2">
        <v>0.23</v>
      </c>
      <c r="N683" s="2">
        <v>0.52</v>
      </c>
      <c r="O683" s="2">
        <v>3922.58</v>
      </c>
      <c r="P683" s="4">
        <v>3494.67</v>
      </c>
      <c r="Q683" s="2">
        <v>3.2009544738411964</v>
      </c>
      <c r="R683" s="2">
        <f>Table1[[#This Row],[Annual Income]]/12</f>
        <v>10541.083333333334</v>
      </c>
      <c r="S683" s="2">
        <f t="shared" si="30"/>
        <v>209.26666666666668</v>
      </c>
      <c r="T683" s="2">
        <f>Table1[[#This Row],[Monthly Debt Payment]]/Table1[[#This Row],[monthy Income]]</f>
        <v>1.9852481955523232E-2</v>
      </c>
      <c r="U683" s="4">
        <f t="shared" ca="1" si="31"/>
        <v>53</v>
      </c>
      <c r="V683" s="2">
        <f t="shared" si="32"/>
        <v>-11</v>
      </c>
    </row>
    <row r="684" spans="1:22" x14ac:dyDescent="0.3">
      <c r="A684" t="s">
        <v>1409</v>
      </c>
      <c r="B684" s="1">
        <v>44322</v>
      </c>
      <c r="C684" t="s">
        <v>1410</v>
      </c>
      <c r="D684" t="s">
        <v>18</v>
      </c>
      <c r="E684" s="4">
        <v>28598</v>
      </c>
      <c r="F684" s="3">
        <v>11.5</v>
      </c>
      <c r="G684" s="4">
        <v>60</v>
      </c>
      <c r="H684" t="s">
        <v>26</v>
      </c>
      <c r="I684" t="s">
        <v>36</v>
      </c>
      <c r="J684" t="s">
        <v>21</v>
      </c>
      <c r="K684" s="4">
        <v>63885</v>
      </c>
      <c r="L684" t="s">
        <v>29</v>
      </c>
      <c r="M684" s="2">
        <v>0.14000000000000001</v>
      </c>
      <c r="N684" s="2">
        <v>0.7</v>
      </c>
      <c r="O684" s="2">
        <v>4701.45</v>
      </c>
      <c r="P684" s="4">
        <v>0</v>
      </c>
      <c r="Q684" s="2">
        <v>6.0828042412447223</v>
      </c>
      <c r="R684" s="2">
        <f>Table1[[#This Row],[Annual Income]]/12</f>
        <v>5323.75</v>
      </c>
      <c r="S684" s="2">
        <f t="shared" si="30"/>
        <v>476.63333333333333</v>
      </c>
      <c r="T684" s="2">
        <f>Table1[[#This Row],[Monthly Debt Payment]]/Table1[[#This Row],[monthy Income]]</f>
        <v>8.9529623542302567E-2</v>
      </c>
      <c r="U684" s="4">
        <f t="shared" ca="1" si="31"/>
        <v>52</v>
      </c>
      <c r="V684" s="2">
        <f t="shared" si="32"/>
        <v>-11.5</v>
      </c>
    </row>
    <row r="685" spans="1:22" x14ac:dyDescent="0.3">
      <c r="A685" t="s">
        <v>1411</v>
      </c>
      <c r="B685" s="1">
        <v>45008</v>
      </c>
      <c r="C685" t="s">
        <v>1412</v>
      </c>
      <c r="D685" t="s">
        <v>71</v>
      </c>
      <c r="E685" s="4">
        <v>12563</v>
      </c>
      <c r="F685" s="3">
        <v>20.9</v>
      </c>
      <c r="G685" s="4">
        <v>60</v>
      </c>
      <c r="H685" t="s">
        <v>19</v>
      </c>
      <c r="I685" t="s">
        <v>27</v>
      </c>
      <c r="J685" t="s">
        <v>37</v>
      </c>
      <c r="K685" s="4">
        <v>74369</v>
      </c>
      <c r="L685" t="s">
        <v>22</v>
      </c>
      <c r="M685" s="2">
        <v>0.15</v>
      </c>
      <c r="N685" s="2">
        <v>0.75</v>
      </c>
      <c r="O685" s="2">
        <v>15188.67</v>
      </c>
      <c r="P685" s="4">
        <v>0</v>
      </c>
      <c r="Q685" s="2">
        <v>0.82712969601683362</v>
      </c>
      <c r="R685" s="2">
        <f>Table1[[#This Row],[Annual Income]]/12</f>
        <v>6197.416666666667</v>
      </c>
      <c r="S685" s="2">
        <f t="shared" si="30"/>
        <v>209.38333333333333</v>
      </c>
      <c r="T685" s="2">
        <f>Table1[[#This Row],[Monthly Debt Payment]]/Table1[[#This Row],[monthy Income]]</f>
        <v>3.3785582702470111E-2</v>
      </c>
      <c r="U685" s="4">
        <f t="shared" ca="1" si="31"/>
        <v>29</v>
      </c>
      <c r="V685" s="2">
        <f t="shared" si="32"/>
        <v>-20.899999999999636</v>
      </c>
    </row>
    <row r="686" spans="1:22" x14ac:dyDescent="0.3">
      <c r="A686" t="s">
        <v>1413</v>
      </c>
      <c r="B686" s="1">
        <v>44733</v>
      </c>
      <c r="C686" t="s">
        <v>1414</v>
      </c>
      <c r="D686" t="s">
        <v>50</v>
      </c>
      <c r="E686" s="4">
        <v>9234</v>
      </c>
      <c r="F686" s="3">
        <v>14.2</v>
      </c>
      <c r="G686" s="4">
        <v>36</v>
      </c>
      <c r="H686" t="s">
        <v>2045</v>
      </c>
      <c r="I686" t="s">
        <v>20</v>
      </c>
      <c r="J686" t="s">
        <v>21</v>
      </c>
      <c r="K686" s="4">
        <v>131132</v>
      </c>
      <c r="L686" t="s">
        <v>33</v>
      </c>
      <c r="M686" s="2">
        <v>0.33</v>
      </c>
      <c r="N686" s="2">
        <v>0.63</v>
      </c>
      <c r="O686" s="2">
        <v>0</v>
      </c>
      <c r="P686" s="4">
        <v>0</v>
      </c>
      <c r="Q686" s="2">
        <v>0</v>
      </c>
      <c r="R686" s="2">
        <f>Table1[[#This Row],[Annual Income]]/12</f>
        <v>10927.666666666666</v>
      </c>
      <c r="S686" s="2">
        <f t="shared" si="30"/>
        <v>256.5</v>
      </c>
      <c r="T686" s="2">
        <f>Table1[[#This Row],[Monthly Debt Payment]]/Table1[[#This Row],[monthy Income]]</f>
        <v>2.3472531494982157E-2</v>
      </c>
      <c r="U686" s="4">
        <f t="shared" ca="1" si="31"/>
        <v>38</v>
      </c>
      <c r="V686" s="2">
        <f t="shared" si="32"/>
        <v>-14.200000000000728</v>
      </c>
    </row>
    <row r="687" spans="1:22" x14ac:dyDescent="0.3">
      <c r="A687" t="s">
        <v>1415</v>
      </c>
      <c r="B687" s="1">
        <v>44341</v>
      </c>
      <c r="C687" t="s">
        <v>1416</v>
      </c>
      <c r="D687" t="s">
        <v>53</v>
      </c>
      <c r="E687" s="4">
        <v>26519</v>
      </c>
      <c r="F687" s="3">
        <v>19.600000000000001</v>
      </c>
      <c r="G687" s="4">
        <v>36</v>
      </c>
      <c r="H687" t="s">
        <v>26</v>
      </c>
      <c r="I687" t="s">
        <v>20</v>
      </c>
      <c r="J687" t="s">
        <v>32</v>
      </c>
      <c r="K687" s="4">
        <v>125402</v>
      </c>
      <c r="L687" t="s">
        <v>33</v>
      </c>
      <c r="M687" s="2">
        <v>0.12</v>
      </c>
      <c r="N687" s="2">
        <v>0.7</v>
      </c>
      <c r="O687" s="2">
        <v>11613.67</v>
      </c>
      <c r="P687" s="4">
        <v>0</v>
      </c>
      <c r="Q687" s="2">
        <v>2.2834297857610903</v>
      </c>
      <c r="R687" s="2">
        <f>Table1[[#This Row],[Annual Income]]/12</f>
        <v>10450.166666666666</v>
      </c>
      <c r="S687" s="2">
        <f t="shared" si="30"/>
        <v>736.63888888888891</v>
      </c>
      <c r="T687" s="2">
        <f>Table1[[#This Row],[Monthly Debt Payment]]/Table1[[#This Row],[monthy Income]]</f>
        <v>7.0490635449727015E-2</v>
      </c>
      <c r="U687" s="4">
        <f t="shared" ca="1" si="31"/>
        <v>51</v>
      </c>
      <c r="V687" s="2">
        <f t="shared" si="32"/>
        <v>-19.599999999998545</v>
      </c>
    </row>
    <row r="688" spans="1:22" x14ac:dyDescent="0.3">
      <c r="A688" t="s">
        <v>1417</v>
      </c>
      <c r="B688" s="1">
        <v>44221</v>
      </c>
      <c r="C688" t="s">
        <v>1418</v>
      </c>
      <c r="D688" t="s">
        <v>64</v>
      </c>
      <c r="E688" s="4">
        <v>27966</v>
      </c>
      <c r="F688" s="3">
        <v>8</v>
      </c>
      <c r="G688" s="4">
        <v>60</v>
      </c>
      <c r="H688" t="s">
        <v>26</v>
      </c>
      <c r="I688" t="s">
        <v>72</v>
      </c>
      <c r="J688" t="s">
        <v>47</v>
      </c>
      <c r="K688" s="4">
        <v>60676</v>
      </c>
      <c r="L688" t="s">
        <v>29</v>
      </c>
      <c r="M688" s="2">
        <v>0.11</v>
      </c>
      <c r="N688" s="2">
        <v>0.56999999999999995</v>
      </c>
      <c r="O688" s="2">
        <v>12642.02</v>
      </c>
      <c r="P688" s="4">
        <v>0</v>
      </c>
      <c r="Q688" s="2">
        <v>2.2121464765915575</v>
      </c>
      <c r="R688" s="2">
        <f>Table1[[#This Row],[Annual Income]]/12</f>
        <v>5056.333333333333</v>
      </c>
      <c r="S688" s="2">
        <f t="shared" si="30"/>
        <v>466.1</v>
      </c>
      <c r="T688" s="2">
        <f>Table1[[#This Row],[Monthly Debt Payment]]/Table1[[#This Row],[monthy Income]]</f>
        <v>9.2181422638275445E-2</v>
      </c>
      <c r="U688" s="4">
        <f t="shared" ca="1" si="31"/>
        <v>55</v>
      </c>
      <c r="V688" s="2">
        <f t="shared" si="32"/>
        <v>-8</v>
      </c>
    </row>
    <row r="689" spans="1:22" x14ac:dyDescent="0.3">
      <c r="A689" t="s">
        <v>1419</v>
      </c>
      <c r="B689" s="1">
        <v>44263</v>
      </c>
      <c r="C689" t="s">
        <v>1420</v>
      </c>
      <c r="D689" t="s">
        <v>75</v>
      </c>
      <c r="E689" s="4">
        <v>17173</v>
      </c>
      <c r="F689" s="3">
        <v>22.1</v>
      </c>
      <c r="G689" s="4">
        <v>36</v>
      </c>
      <c r="H689" t="s">
        <v>19</v>
      </c>
      <c r="I689" t="s">
        <v>72</v>
      </c>
      <c r="J689" t="s">
        <v>37</v>
      </c>
      <c r="K689" s="4">
        <v>94093</v>
      </c>
      <c r="L689" t="s">
        <v>33</v>
      </c>
      <c r="M689" s="2">
        <v>0.39</v>
      </c>
      <c r="N689" s="2">
        <v>0.64</v>
      </c>
      <c r="O689" s="2">
        <v>20968.23</v>
      </c>
      <c r="P689" s="4">
        <v>0</v>
      </c>
      <c r="Q689" s="2">
        <v>0.81900093617820868</v>
      </c>
      <c r="R689" s="2">
        <f>Table1[[#This Row],[Annual Income]]/12</f>
        <v>7841.083333333333</v>
      </c>
      <c r="S689" s="2">
        <f t="shared" si="30"/>
        <v>477.02777777777777</v>
      </c>
      <c r="T689" s="2">
        <f>Table1[[#This Row],[Monthly Debt Payment]]/Table1[[#This Row],[monthy Income]]</f>
        <v>6.0836973349062455E-2</v>
      </c>
      <c r="U689" s="4">
        <f t="shared" ca="1" si="31"/>
        <v>54</v>
      </c>
      <c r="V689" s="2">
        <f t="shared" si="32"/>
        <v>-22.099999999998545</v>
      </c>
    </row>
    <row r="690" spans="1:22" x14ac:dyDescent="0.3">
      <c r="A690" t="s">
        <v>1421</v>
      </c>
      <c r="B690" s="1">
        <v>44429</v>
      </c>
      <c r="C690" t="s">
        <v>1422</v>
      </c>
      <c r="D690" t="s">
        <v>75</v>
      </c>
      <c r="E690" s="4">
        <v>27987</v>
      </c>
      <c r="F690" s="3">
        <v>19.2</v>
      </c>
      <c r="G690" s="4">
        <v>60</v>
      </c>
      <c r="H690" t="s">
        <v>19</v>
      </c>
      <c r="I690" t="s">
        <v>20</v>
      </c>
      <c r="J690" t="s">
        <v>21</v>
      </c>
      <c r="K690" s="4">
        <v>77764</v>
      </c>
      <c r="L690" t="s">
        <v>22</v>
      </c>
      <c r="M690" s="2">
        <v>0.24</v>
      </c>
      <c r="N690" s="2">
        <v>0.78</v>
      </c>
      <c r="O690" s="2">
        <v>33360.5</v>
      </c>
      <c r="P690" s="4">
        <v>0</v>
      </c>
      <c r="Q690" s="2">
        <v>0.83892627508580508</v>
      </c>
      <c r="R690" s="2">
        <f>Table1[[#This Row],[Annual Income]]/12</f>
        <v>6480.333333333333</v>
      </c>
      <c r="S690" s="2">
        <f t="shared" si="30"/>
        <v>466.45</v>
      </c>
      <c r="T690" s="2">
        <f>Table1[[#This Row],[Monthly Debt Payment]]/Table1[[#This Row],[monthy Income]]</f>
        <v>7.197932205133481E-2</v>
      </c>
      <c r="U690" s="4">
        <f t="shared" ca="1" si="31"/>
        <v>48</v>
      </c>
      <c r="V690" s="2">
        <f t="shared" si="32"/>
        <v>-19.200000000000728</v>
      </c>
    </row>
    <row r="691" spans="1:22" x14ac:dyDescent="0.3">
      <c r="A691" t="s">
        <v>1423</v>
      </c>
      <c r="B691" s="1">
        <v>44305</v>
      </c>
      <c r="C691" t="s">
        <v>1424</v>
      </c>
      <c r="D691" t="s">
        <v>53</v>
      </c>
      <c r="E691" s="4">
        <v>14178</v>
      </c>
      <c r="F691" s="3">
        <v>23.1</v>
      </c>
      <c r="G691" s="4">
        <v>60</v>
      </c>
      <c r="H691" t="s">
        <v>26</v>
      </c>
      <c r="I691" t="s">
        <v>20</v>
      </c>
      <c r="J691" t="s">
        <v>32</v>
      </c>
      <c r="K691" s="4">
        <v>80799</v>
      </c>
      <c r="L691" t="s">
        <v>33</v>
      </c>
      <c r="M691" s="2">
        <v>0.15</v>
      </c>
      <c r="N691" s="2">
        <v>0.64</v>
      </c>
      <c r="O691" s="2">
        <v>1947.61</v>
      </c>
      <c r="P691" s="4">
        <v>0</v>
      </c>
      <c r="Q691" s="2">
        <v>7.279691519349357</v>
      </c>
      <c r="R691" s="2">
        <f>Table1[[#This Row],[Annual Income]]/12</f>
        <v>6733.25</v>
      </c>
      <c r="S691" s="2">
        <f t="shared" si="30"/>
        <v>236.3</v>
      </c>
      <c r="T691" s="2">
        <f>Table1[[#This Row],[Monthly Debt Payment]]/Table1[[#This Row],[monthy Income]]</f>
        <v>3.5094493743734453E-2</v>
      </c>
      <c r="U691" s="4">
        <f t="shared" ca="1" si="31"/>
        <v>52</v>
      </c>
      <c r="V691" s="2">
        <f t="shared" si="32"/>
        <v>-23.100000000000364</v>
      </c>
    </row>
    <row r="692" spans="1:22" x14ac:dyDescent="0.3">
      <c r="A692" t="s">
        <v>1425</v>
      </c>
      <c r="B692" s="1">
        <v>44307</v>
      </c>
      <c r="C692" t="s">
        <v>1426</v>
      </c>
      <c r="D692" t="s">
        <v>64</v>
      </c>
      <c r="E692" s="4">
        <v>25596</v>
      </c>
      <c r="F692" s="3">
        <v>7.6</v>
      </c>
      <c r="G692" s="4">
        <v>36</v>
      </c>
      <c r="H692" t="s">
        <v>19</v>
      </c>
      <c r="I692" t="s">
        <v>72</v>
      </c>
      <c r="J692" t="s">
        <v>37</v>
      </c>
      <c r="K692" s="4">
        <v>109414</v>
      </c>
      <c r="L692" t="s">
        <v>22</v>
      </c>
      <c r="M692" s="2">
        <v>0.2</v>
      </c>
      <c r="N692" s="2">
        <v>0.9</v>
      </c>
      <c r="O692" s="2">
        <v>27541.3</v>
      </c>
      <c r="P692" s="4">
        <v>0</v>
      </c>
      <c r="Q692" s="2">
        <v>0.92936789476168524</v>
      </c>
      <c r="R692" s="2">
        <f>Table1[[#This Row],[Annual Income]]/12</f>
        <v>9117.8333333333339</v>
      </c>
      <c r="S692" s="2">
        <f t="shared" si="30"/>
        <v>711</v>
      </c>
      <c r="T692" s="2">
        <f>Table1[[#This Row],[Monthly Debt Payment]]/Table1[[#This Row],[monthy Income]]</f>
        <v>7.7979052040872285E-2</v>
      </c>
      <c r="U692" s="4">
        <f t="shared" ca="1" si="31"/>
        <v>52</v>
      </c>
      <c r="V692" s="2">
        <f t="shared" si="32"/>
        <v>-7.5999999999985448</v>
      </c>
    </row>
    <row r="693" spans="1:22" x14ac:dyDescent="0.3">
      <c r="A693" t="s">
        <v>1427</v>
      </c>
      <c r="B693" s="1">
        <v>44424</v>
      </c>
      <c r="C693" t="s">
        <v>1428</v>
      </c>
      <c r="D693" t="s">
        <v>71</v>
      </c>
      <c r="E693" s="4">
        <v>34174</v>
      </c>
      <c r="F693" s="3">
        <v>16.899999999999999</v>
      </c>
      <c r="G693" s="4">
        <v>36</v>
      </c>
      <c r="H693" t="s">
        <v>19</v>
      </c>
      <c r="I693" t="s">
        <v>27</v>
      </c>
      <c r="J693" t="s">
        <v>28</v>
      </c>
      <c r="K693" s="4">
        <v>135296</v>
      </c>
      <c r="L693" t="s">
        <v>22</v>
      </c>
      <c r="M693" s="2">
        <v>0.36</v>
      </c>
      <c r="N693" s="2">
        <v>0.78</v>
      </c>
      <c r="O693" s="2">
        <v>39949.410000000003</v>
      </c>
      <c r="P693" s="4">
        <v>0</v>
      </c>
      <c r="Q693" s="2">
        <v>0.85543190750501685</v>
      </c>
      <c r="R693" s="2">
        <f>Table1[[#This Row],[Annual Income]]/12</f>
        <v>11274.666666666666</v>
      </c>
      <c r="S693" s="2">
        <f t="shared" si="30"/>
        <v>949.27777777777783</v>
      </c>
      <c r="T693" s="2">
        <f>Table1[[#This Row],[Monthly Debt Payment]]/Table1[[#This Row],[monthy Income]]</f>
        <v>8.4195640176600445E-2</v>
      </c>
      <c r="U693" s="4">
        <f t="shared" ca="1" si="31"/>
        <v>48</v>
      </c>
      <c r="V693" s="2">
        <f t="shared" si="32"/>
        <v>-16.900000000001455</v>
      </c>
    </row>
    <row r="694" spans="1:22" x14ac:dyDescent="0.3">
      <c r="A694" t="s">
        <v>1429</v>
      </c>
      <c r="B694" s="1">
        <v>44307</v>
      </c>
      <c r="C694" t="s">
        <v>1430</v>
      </c>
      <c r="D694" t="s">
        <v>46</v>
      </c>
      <c r="E694" s="4">
        <v>5431</v>
      </c>
      <c r="F694" s="3">
        <v>17</v>
      </c>
      <c r="G694" s="4">
        <v>60</v>
      </c>
      <c r="H694" t="s">
        <v>26</v>
      </c>
      <c r="I694" t="s">
        <v>41</v>
      </c>
      <c r="J694" t="s">
        <v>32</v>
      </c>
      <c r="K694" s="4">
        <v>123095</v>
      </c>
      <c r="L694" t="s">
        <v>33</v>
      </c>
      <c r="M694" s="2">
        <v>0.21</v>
      </c>
      <c r="N694" s="2">
        <v>0.7</v>
      </c>
      <c r="O694" s="2">
        <v>590.38</v>
      </c>
      <c r="P694" s="4">
        <v>0</v>
      </c>
      <c r="Q694" s="2">
        <v>9.1991598631389948</v>
      </c>
      <c r="R694" s="2">
        <f>Table1[[#This Row],[Annual Income]]/12</f>
        <v>10257.916666666666</v>
      </c>
      <c r="S694" s="2">
        <f t="shared" si="30"/>
        <v>90.516666666666666</v>
      </c>
      <c r="T694" s="2">
        <f>Table1[[#This Row],[Monthly Debt Payment]]/Table1[[#This Row],[monthy Income]]</f>
        <v>8.8240789634022512E-3</v>
      </c>
      <c r="U694" s="4">
        <f t="shared" ca="1" si="31"/>
        <v>52</v>
      </c>
      <c r="V694" s="2">
        <f t="shared" si="32"/>
        <v>-17</v>
      </c>
    </row>
    <row r="695" spans="1:22" x14ac:dyDescent="0.3">
      <c r="A695" t="s">
        <v>1431</v>
      </c>
      <c r="B695" s="1">
        <v>44230</v>
      </c>
      <c r="C695" t="s">
        <v>1432</v>
      </c>
      <c r="D695" t="s">
        <v>56</v>
      </c>
      <c r="E695" s="4">
        <v>28764</v>
      </c>
      <c r="F695" s="3">
        <v>12.1</v>
      </c>
      <c r="G695" s="4">
        <v>60</v>
      </c>
      <c r="H695" t="s">
        <v>19</v>
      </c>
      <c r="I695" t="s">
        <v>27</v>
      </c>
      <c r="J695" t="s">
        <v>37</v>
      </c>
      <c r="K695" s="4">
        <v>142082</v>
      </c>
      <c r="L695" t="s">
        <v>22</v>
      </c>
      <c r="M695" s="2">
        <v>0.3</v>
      </c>
      <c r="N695" s="2">
        <v>0.52</v>
      </c>
      <c r="O695" s="2">
        <v>32244.44</v>
      </c>
      <c r="P695" s="4">
        <v>0</v>
      </c>
      <c r="Q695" s="2">
        <v>0.89206077078714974</v>
      </c>
      <c r="R695" s="2">
        <f>Table1[[#This Row],[Annual Income]]/12</f>
        <v>11840.166666666666</v>
      </c>
      <c r="S695" s="2">
        <f t="shared" si="30"/>
        <v>479.4</v>
      </c>
      <c r="T695" s="2">
        <f>Table1[[#This Row],[Monthly Debt Payment]]/Table1[[#This Row],[monthy Income]]</f>
        <v>4.0489294914204471E-2</v>
      </c>
      <c r="U695" s="4">
        <f t="shared" ca="1" si="31"/>
        <v>55</v>
      </c>
      <c r="V695" s="2">
        <f t="shared" si="32"/>
        <v>-12.099999999998545</v>
      </c>
    </row>
    <row r="696" spans="1:22" x14ac:dyDescent="0.3">
      <c r="A696" t="s">
        <v>1433</v>
      </c>
      <c r="B696" s="1">
        <v>44819</v>
      </c>
      <c r="C696" t="s">
        <v>1434</v>
      </c>
      <c r="D696" t="s">
        <v>50</v>
      </c>
      <c r="E696" s="4">
        <v>22627</v>
      </c>
      <c r="F696" s="3">
        <v>14.2</v>
      </c>
      <c r="G696" s="4">
        <v>60</v>
      </c>
      <c r="H696" t="s">
        <v>19</v>
      </c>
      <c r="I696" t="s">
        <v>83</v>
      </c>
      <c r="J696" t="s">
        <v>32</v>
      </c>
      <c r="K696" s="4">
        <v>102307</v>
      </c>
      <c r="L696" t="s">
        <v>22</v>
      </c>
      <c r="M696" s="2">
        <v>0.15</v>
      </c>
      <c r="N696" s="2">
        <v>0.72</v>
      </c>
      <c r="O696" s="2">
        <v>25840.03</v>
      </c>
      <c r="P696" s="4">
        <v>0</v>
      </c>
      <c r="Q696" s="2">
        <v>0.87565687810733972</v>
      </c>
      <c r="R696" s="2">
        <f>Table1[[#This Row],[Annual Income]]/12</f>
        <v>8525.5833333333339</v>
      </c>
      <c r="S696" s="2">
        <f t="shared" si="30"/>
        <v>377.11666666666667</v>
      </c>
      <c r="T696" s="2">
        <f>Table1[[#This Row],[Monthly Debt Payment]]/Table1[[#This Row],[monthy Income]]</f>
        <v>4.423353240736215E-2</v>
      </c>
      <c r="U696" s="4">
        <f t="shared" ca="1" si="31"/>
        <v>36</v>
      </c>
      <c r="V696" s="2">
        <f t="shared" si="32"/>
        <v>-14.200000000000728</v>
      </c>
    </row>
    <row r="697" spans="1:22" x14ac:dyDescent="0.3">
      <c r="A697" t="s">
        <v>1435</v>
      </c>
      <c r="B697" s="1">
        <v>44944</v>
      </c>
      <c r="C697" t="s">
        <v>1436</v>
      </c>
      <c r="D697" t="s">
        <v>18</v>
      </c>
      <c r="E697" s="4">
        <v>9906</v>
      </c>
      <c r="F697" s="3">
        <v>5.8</v>
      </c>
      <c r="G697" s="4">
        <v>60</v>
      </c>
      <c r="H697" t="s">
        <v>19</v>
      </c>
      <c r="I697" t="s">
        <v>72</v>
      </c>
      <c r="J697" t="s">
        <v>47</v>
      </c>
      <c r="K697" s="4">
        <v>112062</v>
      </c>
      <c r="L697" t="s">
        <v>22</v>
      </c>
      <c r="M697" s="2">
        <v>0.34</v>
      </c>
      <c r="N697" s="2">
        <v>0.84</v>
      </c>
      <c r="O697" s="2">
        <v>10480.549999999999</v>
      </c>
      <c r="P697" s="4">
        <v>0</v>
      </c>
      <c r="Q697" s="2">
        <v>0.94517940375266574</v>
      </c>
      <c r="R697" s="2">
        <f>Table1[[#This Row],[Annual Income]]/12</f>
        <v>9338.5</v>
      </c>
      <c r="S697" s="2">
        <f t="shared" si="30"/>
        <v>165.1</v>
      </c>
      <c r="T697" s="2">
        <f>Table1[[#This Row],[Monthly Debt Payment]]/Table1[[#This Row],[monthy Income]]</f>
        <v>1.7679498848851529E-2</v>
      </c>
      <c r="U697" s="4">
        <f t="shared" ca="1" si="31"/>
        <v>31</v>
      </c>
      <c r="V697" s="2">
        <f t="shared" si="32"/>
        <v>-5.7999999999992724</v>
      </c>
    </row>
    <row r="698" spans="1:22" x14ac:dyDescent="0.3">
      <c r="A698" t="s">
        <v>1437</v>
      </c>
      <c r="B698" s="1">
        <v>44791</v>
      </c>
      <c r="C698" t="s">
        <v>1438</v>
      </c>
      <c r="D698" t="s">
        <v>53</v>
      </c>
      <c r="E698" s="4">
        <v>37914</v>
      </c>
      <c r="F698" s="3">
        <v>19.899999999999999</v>
      </c>
      <c r="G698" s="4">
        <v>36</v>
      </c>
      <c r="H698" t="s">
        <v>19</v>
      </c>
      <c r="I698" t="s">
        <v>41</v>
      </c>
      <c r="J698" t="s">
        <v>47</v>
      </c>
      <c r="K698" s="4">
        <v>125432</v>
      </c>
      <c r="L698" t="s">
        <v>22</v>
      </c>
      <c r="M698" s="2">
        <v>0.23</v>
      </c>
      <c r="N698" s="2">
        <v>0.62</v>
      </c>
      <c r="O698" s="2">
        <v>45458.89</v>
      </c>
      <c r="P698" s="4">
        <v>0</v>
      </c>
      <c r="Q698" s="2">
        <v>0.8340282835766557</v>
      </c>
      <c r="R698" s="2">
        <f>Table1[[#This Row],[Annual Income]]/12</f>
        <v>10452.666666666666</v>
      </c>
      <c r="S698" s="2">
        <f t="shared" si="30"/>
        <v>1053.1666666666667</v>
      </c>
      <c r="T698" s="2">
        <f>Table1[[#This Row],[Monthly Debt Payment]]/Table1[[#This Row],[monthy Income]]</f>
        <v>0.10075578799668347</v>
      </c>
      <c r="U698" s="4">
        <f t="shared" ca="1" si="31"/>
        <v>36</v>
      </c>
      <c r="V698" s="2">
        <f t="shared" si="32"/>
        <v>-19.900000000001455</v>
      </c>
    </row>
    <row r="699" spans="1:22" x14ac:dyDescent="0.3">
      <c r="A699" t="s">
        <v>1439</v>
      </c>
      <c r="B699" s="1">
        <v>44621</v>
      </c>
      <c r="C699" t="s">
        <v>1440</v>
      </c>
      <c r="D699" t="s">
        <v>50</v>
      </c>
      <c r="E699" s="4">
        <v>14076</v>
      </c>
      <c r="F699" s="3">
        <v>16</v>
      </c>
      <c r="G699" s="4">
        <v>60</v>
      </c>
      <c r="H699" t="s">
        <v>26</v>
      </c>
      <c r="I699" t="s">
        <v>27</v>
      </c>
      <c r="J699" t="s">
        <v>47</v>
      </c>
      <c r="K699" s="4">
        <v>61923</v>
      </c>
      <c r="L699" t="s">
        <v>29</v>
      </c>
      <c r="M699" s="2">
        <v>0.35</v>
      </c>
      <c r="N699" s="2">
        <v>0.86</v>
      </c>
      <c r="O699" s="2">
        <v>6883.48</v>
      </c>
      <c r="P699" s="4">
        <v>0</v>
      </c>
      <c r="Q699" s="2">
        <v>2.0448958956806731</v>
      </c>
      <c r="R699" s="2">
        <f>Table1[[#This Row],[Annual Income]]/12</f>
        <v>5160.25</v>
      </c>
      <c r="S699" s="2">
        <f t="shared" si="30"/>
        <v>234.6</v>
      </c>
      <c r="T699" s="2">
        <f>Table1[[#This Row],[Monthly Debt Payment]]/Table1[[#This Row],[monthy Income]]</f>
        <v>4.5462913618526231E-2</v>
      </c>
      <c r="U699" s="4">
        <f t="shared" ca="1" si="31"/>
        <v>42</v>
      </c>
      <c r="V699" s="2">
        <f t="shared" si="32"/>
        <v>-16</v>
      </c>
    </row>
    <row r="700" spans="1:22" x14ac:dyDescent="0.3">
      <c r="A700" t="s">
        <v>1441</v>
      </c>
      <c r="B700" s="1">
        <v>44809</v>
      </c>
      <c r="C700" t="s">
        <v>1442</v>
      </c>
      <c r="D700" t="s">
        <v>18</v>
      </c>
      <c r="E700" s="4">
        <v>38650</v>
      </c>
      <c r="F700" s="3">
        <v>6.2</v>
      </c>
      <c r="G700" s="4">
        <v>60</v>
      </c>
      <c r="H700" t="s">
        <v>19</v>
      </c>
      <c r="I700" t="s">
        <v>83</v>
      </c>
      <c r="J700" t="s">
        <v>28</v>
      </c>
      <c r="K700" s="4">
        <v>147449</v>
      </c>
      <c r="L700" t="s">
        <v>33</v>
      </c>
      <c r="M700" s="2">
        <v>0.42</v>
      </c>
      <c r="N700" s="2">
        <v>0.61</v>
      </c>
      <c r="O700" s="2">
        <v>41046.300000000003</v>
      </c>
      <c r="P700" s="4">
        <v>0</v>
      </c>
      <c r="Q700" s="2">
        <v>0.94161958568738224</v>
      </c>
      <c r="R700" s="2">
        <f>Table1[[#This Row],[Annual Income]]/12</f>
        <v>12287.416666666666</v>
      </c>
      <c r="S700" s="2">
        <f t="shared" si="30"/>
        <v>644.16666666666663</v>
      </c>
      <c r="T700" s="2">
        <f>Table1[[#This Row],[Monthly Debt Payment]]/Table1[[#This Row],[monthy Income]]</f>
        <v>5.2424906238767305E-2</v>
      </c>
      <c r="U700" s="4">
        <f t="shared" ca="1" si="31"/>
        <v>36</v>
      </c>
      <c r="V700" s="2">
        <f t="shared" si="32"/>
        <v>-6.1999999999970896</v>
      </c>
    </row>
    <row r="701" spans="1:22" x14ac:dyDescent="0.3">
      <c r="A701" t="s">
        <v>1443</v>
      </c>
      <c r="B701" s="1">
        <v>44888</v>
      </c>
      <c r="C701" t="s">
        <v>1444</v>
      </c>
      <c r="D701" t="s">
        <v>56</v>
      </c>
      <c r="E701" s="4">
        <v>7012</v>
      </c>
      <c r="F701" s="3">
        <v>18.600000000000001</v>
      </c>
      <c r="G701" s="4">
        <v>60</v>
      </c>
      <c r="H701" t="s">
        <v>19</v>
      </c>
      <c r="I701" t="s">
        <v>36</v>
      </c>
      <c r="J701" t="s">
        <v>47</v>
      </c>
      <c r="K701" s="4">
        <v>131739</v>
      </c>
      <c r="L701" t="s">
        <v>29</v>
      </c>
      <c r="M701" s="2">
        <v>0.34</v>
      </c>
      <c r="N701" s="2">
        <v>0.87</v>
      </c>
      <c r="O701" s="2">
        <v>8316.23</v>
      </c>
      <c r="P701" s="4">
        <v>0</v>
      </c>
      <c r="Q701" s="2">
        <v>0.84317052318177832</v>
      </c>
      <c r="R701" s="2">
        <f>Table1[[#This Row],[Annual Income]]/12</f>
        <v>10978.25</v>
      </c>
      <c r="S701" s="2">
        <f t="shared" si="30"/>
        <v>116.86666666666666</v>
      </c>
      <c r="T701" s="2">
        <f>Table1[[#This Row],[Monthly Debt Payment]]/Table1[[#This Row],[monthy Income]]</f>
        <v>1.0645291067944951E-2</v>
      </c>
      <c r="U701" s="4">
        <f t="shared" ca="1" si="31"/>
        <v>33</v>
      </c>
      <c r="V701" s="2">
        <f t="shared" si="32"/>
        <v>-18.600000000000364</v>
      </c>
    </row>
    <row r="702" spans="1:22" x14ac:dyDescent="0.3">
      <c r="A702" t="s">
        <v>1445</v>
      </c>
      <c r="B702" s="1">
        <v>44511</v>
      </c>
      <c r="C702" t="s">
        <v>1446</v>
      </c>
      <c r="D702" t="s">
        <v>56</v>
      </c>
      <c r="E702" s="4">
        <v>8151</v>
      </c>
      <c r="F702" s="3">
        <v>14.3</v>
      </c>
      <c r="G702" s="4">
        <v>36</v>
      </c>
      <c r="H702" t="s">
        <v>26</v>
      </c>
      <c r="I702" t="s">
        <v>36</v>
      </c>
      <c r="J702" t="s">
        <v>28</v>
      </c>
      <c r="K702" s="4">
        <v>134926</v>
      </c>
      <c r="L702" t="s">
        <v>22</v>
      </c>
      <c r="M702" s="2">
        <v>0.22</v>
      </c>
      <c r="N702" s="2">
        <v>0.54</v>
      </c>
      <c r="O702" s="2">
        <v>3592.52</v>
      </c>
      <c r="P702" s="4">
        <v>0</v>
      </c>
      <c r="Q702" s="2">
        <v>2.2688808969748253</v>
      </c>
      <c r="R702" s="2">
        <f>Table1[[#This Row],[Annual Income]]/12</f>
        <v>11243.833333333334</v>
      </c>
      <c r="S702" s="2">
        <f t="shared" si="30"/>
        <v>226.41666666666666</v>
      </c>
      <c r="T702" s="2">
        <f>Table1[[#This Row],[Monthly Debt Payment]]/Table1[[#This Row],[monthy Income]]</f>
        <v>2.0136963965432901E-2</v>
      </c>
      <c r="U702" s="4">
        <f t="shared" ca="1" si="31"/>
        <v>46</v>
      </c>
      <c r="V702" s="2">
        <f t="shared" si="32"/>
        <v>-14.300000000000182</v>
      </c>
    </row>
    <row r="703" spans="1:22" x14ac:dyDescent="0.3">
      <c r="A703" t="s">
        <v>1447</v>
      </c>
      <c r="B703" s="1">
        <v>45073</v>
      </c>
      <c r="C703" t="s">
        <v>1448</v>
      </c>
      <c r="D703" t="s">
        <v>46</v>
      </c>
      <c r="E703" s="4">
        <v>29211</v>
      </c>
      <c r="F703" s="3">
        <v>5.7</v>
      </c>
      <c r="G703" s="4">
        <v>36</v>
      </c>
      <c r="H703" t="s">
        <v>2045</v>
      </c>
      <c r="I703" t="s">
        <v>57</v>
      </c>
      <c r="J703" t="s">
        <v>47</v>
      </c>
      <c r="K703" s="4">
        <v>108388</v>
      </c>
      <c r="L703" t="s">
        <v>33</v>
      </c>
      <c r="M703" s="2">
        <v>0.2</v>
      </c>
      <c r="N703" s="2">
        <v>0.89</v>
      </c>
      <c r="O703" s="2">
        <v>0</v>
      </c>
      <c r="P703" s="4">
        <v>0</v>
      </c>
      <c r="Q703" s="2">
        <v>0</v>
      </c>
      <c r="R703" s="2">
        <f>Table1[[#This Row],[Annual Income]]/12</f>
        <v>9032.3333333333339</v>
      </c>
      <c r="S703" s="2">
        <f t="shared" si="30"/>
        <v>811.41666666666663</v>
      </c>
      <c r="T703" s="2">
        <f>Table1[[#This Row],[Monthly Debt Payment]]/Table1[[#This Row],[monthy Income]]</f>
        <v>8.983466804443295E-2</v>
      </c>
      <c r="U703" s="4">
        <f t="shared" ca="1" si="31"/>
        <v>27</v>
      </c>
      <c r="V703" s="2">
        <f t="shared" si="32"/>
        <v>-5.7000000000007276</v>
      </c>
    </row>
    <row r="704" spans="1:22" x14ac:dyDescent="0.3">
      <c r="A704" t="s">
        <v>1449</v>
      </c>
      <c r="B704" s="1">
        <v>44858</v>
      </c>
      <c r="C704" t="s">
        <v>1450</v>
      </c>
      <c r="D704" t="s">
        <v>25</v>
      </c>
      <c r="E704" s="4">
        <v>28117</v>
      </c>
      <c r="F704" s="3">
        <v>24.4</v>
      </c>
      <c r="G704" s="4">
        <v>60</v>
      </c>
      <c r="H704" t="s">
        <v>26</v>
      </c>
      <c r="I704" t="s">
        <v>20</v>
      </c>
      <c r="J704" t="s">
        <v>32</v>
      </c>
      <c r="K704" s="4">
        <v>77574</v>
      </c>
      <c r="L704" t="s">
        <v>22</v>
      </c>
      <c r="M704" s="2">
        <v>0.23</v>
      </c>
      <c r="N704" s="2">
        <v>0.72</v>
      </c>
      <c r="O704" s="2">
        <v>12707.65</v>
      </c>
      <c r="P704" s="4">
        <v>0</v>
      </c>
      <c r="Q704" s="2">
        <v>2.2126042187186461</v>
      </c>
      <c r="R704" s="2">
        <f>Table1[[#This Row],[Annual Income]]/12</f>
        <v>6464.5</v>
      </c>
      <c r="S704" s="2">
        <f t="shared" si="30"/>
        <v>468.61666666666667</v>
      </c>
      <c r="T704" s="2">
        <f>Table1[[#This Row],[Monthly Debt Payment]]/Table1[[#This Row],[monthy Income]]</f>
        <v>7.2490782994302214E-2</v>
      </c>
      <c r="U704" s="4">
        <f t="shared" ca="1" si="31"/>
        <v>34</v>
      </c>
      <c r="V704" s="2">
        <f t="shared" si="32"/>
        <v>-24.400000000001455</v>
      </c>
    </row>
    <row r="705" spans="1:22" x14ac:dyDescent="0.3">
      <c r="A705" t="s">
        <v>1451</v>
      </c>
      <c r="B705" s="1">
        <v>44473</v>
      </c>
      <c r="C705" t="s">
        <v>1452</v>
      </c>
      <c r="D705" t="s">
        <v>56</v>
      </c>
      <c r="E705" s="4">
        <v>37378</v>
      </c>
      <c r="F705" s="3">
        <v>24</v>
      </c>
      <c r="G705" s="4">
        <v>36</v>
      </c>
      <c r="H705" t="s">
        <v>19</v>
      </c>
      <c r="I705" t="s">
        <v>20</v>
      </c>
      <c r="J705" t="s">
        <v>37</v>
      </c>
      <c r="K705" s="4">
        <v>73391</v>
      </c>
      <c r="L705" t="s">
        <v>33</v>
      </c>
      <c r="M705" s="2">
        <v>0.17</v>
      </c>
      <c r="N705" s="2">
        <v>0.63</v>
      </c>
      <c r="O705" s="2">
        <v>46348.72</v>
      </c>
      <c r="P705" s="4">
        <v>0</v>
      </c>
      <c r="Q705" s="2">
        <v>0.80645161290322576</v>
      </c>
      <c r="R705" s="2">
        <f>Table1[[#This Row],[Annual Income]]/12</f>
        <v>6115.916666666667</v>
      </c>
      <c r="S705" s="2">
        <f t="shared" si="30"/>
        <v>1038.2777777777778</v>
      </c>
      <c r="T705" s="2">
        <f>Table1[[#This Row],[Monthly Debt Payment]]/Table1[[#This Row],[monthy Income]]</f>
        <v>0.16976650179631472</v>
      </c>
      <c r="U705" s="4">
        <f t="shared" ca="1" si="31"/>
        <v>47</v>
      </c>
      <c r="V705" s="2">
        <f t="shared" si="32"/>
        <v>-24</v>
      </c>
    </row>
    <row r="706" spans="1:22" x14ac:dyDescent="0.3">
      <c r="A706" t="s">
        <v>1453</v>
      </c>
      <c r="B706" s="1">
        <v>44820</v>
      </c>
      <c r="C706" t="s">
        <v>1454</v>
      </c>
      <c r="D706" t="s">
        <v>50</v>
      </c>
      <c r="E706" s="4">
        <v>7894</v>
      </c>
      <c r="F706" s="3">
        <v>15.3</v>
      </c>
      <c r="G706" s="4">
        <v>36</v>
      </c>
      <c r="H706" t="s">
        <v>19</v>
      </c>
      <c r="I706" t="s">
        <v>20</v>
      </c>
      <c r="J706" t="s">
        <v>37</v>
      </c>
      <c r="K706" s="4">
        <v>83664</v>
      </c>
      <c r="L706" t="s">
        <v>29</v>
      </c>
      <c r="M706" s="2">
        <v>0.17</v>
      </c>
      <c r="N706" s="2">
        <v>0.62</v>
      </c>
      <c r="O706" s="2">
        <v>9101.7800000000007</v>
      </c>
      <c r="P706" s="4">
        <v>0</v>
      </c>
      <c r="Q706" s="2">
        <v>0.8673028792170322</v>
      </c>
      <c r="R706" s="2">
        <f>Table1[[#This Row],[Annual Income]]/12</f>
        <v>6972</v>
      </c>
      <c r="S706" s="2">
        <f t="shared" ref="S706:S769" si="33">E706/G706</f>
        <v>219.27777777777777</v>
      </c>
      <c r="T706" s="2">
        <f>Table1[[#This Row],[Monthly Debt Payment]]/Table1[[#This Row],[monthy Income]]</f>
        <v>3.1451201631924525E-2</v>
      </c>
      <c r="U706" s="4">
        <f t="shared" ref="U706:U769" ca="1" si="34">DATEDIF(B706, TODAY(), "m")</f>
        <v>35</v>
      </c>
      <c r="V706" s="2">
        <f t="shared" ref="V706:V769" si="35">(E706-F706)-E706</f>
        <v>-15.300000000000182</v>
      </c>
    </row>
    <row r="707" spans="1:22" x14ac:dyDescent="0.3">
      <c r="A707" t="s">
        <v>1455</v>
      </c>
      <c r="B707" s="1">
        <v>44712</v>
      </c>
      <c r="C707" t="s">
        <v>1456</v>
      </c>
      <c r="D707" t="s">
        <v>40</v>
      </c>
      <c r="E707" s="4">
        <v>14467</v>
      </c>
      <c r="F707" s="3">
        <v>6.9</v>
      </c>
      <c r="G707" s="4">
        <v>36</v>
      </c>
      <c r="H707" t="s">
        <v>80</v>
      </c>
      <c r="I707" t="s">
        <v>20</v>
      </c>
      <c r="J707" t="s">
        <v>47</v>
      </c>
      <c r="K707" s="4">
        <v>97384</v>
      </c>
      <c r="L707" t="s">
        <v>33</v>
      </c>
      <c r="M707" s="2">
        <v>0.42</v>
      </c>
      <c r="N707" s="2">
        <v>0.69</v>
      </c>
      <c r="O707" s="2">
        <v>5293.66</v>
      </c>
      <c r="P707" s="4">
        <v>1335.02</v>
      </c>
      <c r="Q707" s="2">
        <v>2.7328917988688355</v>
      </c>
      <c r="R707" s="2">
        <f>Table1[[#This Row],[Annual Income]]/12</f>
        <v>8115.333333333333</v>
      </c>
      <c r="S707" s="2">
        <f t="shared" si="33"/>
        <v>401.86111111111109</v>
      </c>
      <c r="T707" s="2">
        <f>Table1[[#This Row],[Monthly Debt Payment]]/Table1[[#This Row],[monthy Income]]</f>
        <v>4.9518743667679839E-2</v>
      </c>
      <c r="U707" s="4">
        <f t="shared" ca="1" si="34"/>
        <v>39</v>
      </c>
      <c r="V707" s="2">
        <f t="shared" si="35"/>
        <v>-6.8999999999996362</v>
      </c>
    </row>
    <row r="708" spans="1:22" x14ac:dyDescent="0.3">
      <c r="A708" t="s">
        <v>1457</v>
      </c>
      <c r="B708" s="1">
        <v>45039</v>
      </c>
      <c r="C708" t="s">
        <v>1458</v>
      </c>
      <c r="D708" t="s">
        <v>40</v>
      </c>
      <c r="E708" s="4">
        <v>32010</v>
      </c>
      <c r="F708" s="3">
        <v>20.100000000000001</v>
      </c>
      <c r="G708" s="4">
        <v>60</v>
      </c>
      <c r="H708" t="s">
        <v>19</v>
      </c>
      <c r="I708" t="s">
        <v>20</v>
      </c>
      <c r="J708" t="s">
        <v>37</v>
      </c>
      <c r="K708" s="4">
        <v>61027</v>
      </c>
      <c r="L708" t="s">
        <v>22</v>
      </c>
      <c r="M708" s="2">
        <v>0.25</v>
      </c>
      <c r="N708" s="2">
        <v>0.95</v>
      </c>
      <c r="O708" s="2">
        <v>38444.01</v>
      </c>
      <c r="P708" s="4">
        <v>0</v>
      </c>
      <c r="Q708" s="2">
        <v>0.83263946711074099</v>
      </c>
      <c r="R708" s="2">
        <f>Table1[[#This Row],[Annual Income]]/12</f>
        <v>5085.583333333333</v>
      </c>
      <c r="S708" s="2">
        <f t="shared" si="33"/>
        <v>533.5</v>
      </c>
      <c r="T708" s="2">
        <f>Table1[[#This Row],[Monthly Debt Payment]]/Table1[[#This Row],[monthy Income]]</f>
        <v>0.10490438658298787</v>
      </c>
      <c r="U708" s="4">
        <f t="shared" ca="1" si="34"/>
        <v>28</v>
      </c>
      <c r="V708" s="2">
        <f t="shared" si="35"/>
        <v>-20.099999999998545</v>
      </c>
    </row>
    <row r="709" spans="1:22" x14ac:dyDescent="0.3">
      <c r="A709" t="s">
        <v>1459</v>
      </c>
      <c r="B709" s="1">
        <v>44546</v>
      </c>
      <c r="C709" t="s">
        <v>1460</v>
      </c>
      <c r="D709" t="s">
        <v>18</v>
      </c>
      <c r="E709" s="4">
        <v>13289</v>
      </c>
      <c r="F709" s="3">
        <v>14.8</v>
      </c>
      <c r="G709" s="4">
        <v>60</v>
      </c>
      <c r="H709" t="s">
        <v>26</v>
      </c>
      <c r="I709" t="s">
        <v>57</v>
      </c>
      <c r="J709" t="s">
        <v>47</v>
      </c>
      <c r="K709" s="4">
        <v>65464</v>
      </c>
      <c r="L709" t="s">
        <v>33</v>
      </c>
      <c r="M709" s="2">
        <v>0.27</v>
      </c>
      <c r="N709" s="2">
        <v>0.6</v>
      </c>
      <c r="O709" s="2">
        <v>3903.76</v>
      </c>
      <c r="P709" s="4">
        <v>0</v>
      </c>
      <c r="Q709" s="2">
        <v>3.4041539438899933</v>
      </c>
      <c r="R709" s="2">
        <f>Table1[[#This Row],[Annual Income]]/12</f>
        <v>5455.333333333333</v>
      </c>
      <c r="S709" s="2">
        <f t="shared" si="33"/>
        <v>221.48333333333332</v>
      </c>
      <c r="T709" s="2">
        <f>Table1[[#This Row],[Monthly Debt Payment]]/Table1[[#This Row],[monthy Income]]</f>
        <v>4.0599413418061836E-2</v>
      </c>
      <c r="U709" s="4">
        <f t="shared" ca="1" si="34"/>
        <v>44</v>
      </c>
      <c r="V709" s="2">
        <f t="shared" si="35"/>
        <v>-14.799999999999272</v>
      </c>
    </row>
    <row r="710" spans="1:22" x14ac:dyDescent="0.3">
      <c r="A710" t="s">
        <v>1461</v>
      </c>
      <c r="B710" s="1">
        <v>45019</v>
      </c>
      <c r="C710" t="s">
        <v>1462</v>
      </c>
      <c r="D710" t="s">
        <v>18</v>
      </c>
      <c r="E710" s="4">
        <v>24171</v>
      </c>
      <c r="F710" s="3">
        <v>11</v>
      </c>
      <c r="G710" s="4">
        <v>36</v>
      </c>
      <c r="H710" t="s">
        <v>19</v>
      </c>
      <c r="I710" t="s">
        <v>72</v>
      </c>
      <c r="J710" t="s">
        <v>47</v>
      </c>
      <c r="K710" s="4">
        <v>64485</v>
      </c>
      <c r="L710" t="s">
        <v>33</v>
      </c>
      <c r="M710" s="2">
        <v>0.34</v>
      </c>
      <c r="N710" s="2">
        <v>0.55000000000000004</v>
      </c>
      <c r="O710" s="2">
        <v>26829.81</v>
      </c>
      <c r="P710" s="4">
        <v>0</v>
      </c>
      <c r="Q710" s="2">
        <v>0.9009009009009008</v>
      </c>
      <c r="R710" s="2">
        <f>Table1[[#This Row],[Annual Income]]/12</f>
        <v>5373.75</v>
      </c>
      <c r="S710" s="2">
        <f t="shared" si="33"/>
        <v>671.41666666666663</v>
      </c>
      <c r="T710" s="2">
        <f>Table1[[#This Row],[Monthly Debt Payment]]/Table1[[#This Row],[monthy Income]]</f>
        <v>0.12494378537644413</v>
      </c>
      <c r="U710" s="4">
        <f t="shared" ca="1" si="34"/>
        <v>29</v>
      </c>
      <c r="V710" s="2">
        <f t="shared" si="35"/>
        <v>-11</v>
      </c>
    </row>
    <row r="711" spans="1:22" x14ac:dyDescent="0.3">
      <c r="A711" t="s">
        <v>1463</v>
      </c>
      <c r="B711" s="1">
        <v>44955</v>
      </c>
      <c r="C711" t="s">
        <v>1464</v>
      </c>
      <c r="D711" t="s">
        <v>25</v>
      </c>
      <c r="E711" s="4">
        <v>35905</v>
      </c>
      <c r="F711" s="3">
        <v>14.8</v>
      </c>
      <c r="G711" s="4">
        <v>60</v>
      </c>
      <c r="H711" t="s">
        <v>19</v>
      </c>
      <c r="I711" t="s">
        <v>27</v>
      </c>
      <c r="J711" t="s">
        <v>21</v>
      </c>
      <c r="K711" s="4">
        <v>49456</v>
      </c>
      <c r="L711" t="s">
        <v>29</v>
      </c>
      <c r="M711" s="2">
        <v>0.34</v>
      </c>
      <c r="N711" s="2">
        <v>0.76</v>
      </c>
      <c r="O711" s="2">
        <v>41218.94</v>
      </c>
      <c r="P711" s="4">
        <v>0</v>
      </c>
      <c r="Q711" s="2">
        <v>0.87108013937282225</v>
      </c>
      <c r="R711" s="2">
        <f>Table1[[#This Row],[Annual Income]]/12</f>
        <v>4121.333333333333</v>
      </c>
      <c r="S711" s="2">
        <f t="shared" si="33"/>
        <v>598.41666666666663</v>
      </c>
      <c r="T711" s="2">
        <f>Table1[[#This Row],[Monthly Debt Payment]]/Table1[[#This Row],[monthy Income]]</f>
        <v>0.14519977353607247</v>
      </c>
      <c r="U711" s="4">
        <f t="shared" ca="1" si="34"/>
        <v>31</v>
      </c>
      <c r="V711" s="2">
        <f t="shared" si="35"/>
        <v>-14.80000000000291</v>
      </c>
    </row>
    <row r="712" spans="1:22" x14ac:dyDescent="0.3">
      <c r="A712" t="s">
        <v>1465</v>
      </c>
      <c r="B712" s="1">
        <v>45095</v>
      </c>
      <c r="C712" t="s">
        <v>1466</v>
      </c>
      <c r="D712" t="s">
        <v>40</v>
      </c>
      <c r="E712" s="4">
        <v>21829</v>
      </c>
      <c r="F712" s="3">
        <v>15.4</v>
      </c>
      <c r="G712" s="4">
        <v>60</v>
      </c>
      <c r="H712" t="s">
        <v>26</v>
      </c>
      <c r="I712" t="s">
        <v>20</v>
      </c>
      <c r="J712" t="s">
        <v>21</v>
      </c>
      <c r="K712" s="4">
        <v>104795</v>
      </c>
      <c r="L712" t="s">
        <v>22</v>
      </c>
      <c r="M712" s="2">
        <v>0.13</v>
      </c>
      <c r="N712" s="2">
        <v>0.72</v>
      </c>
      <c r="O712" s="2">
        <v>7441.09</v>
      </c>
      <c r="P712" s="4">
        <v>0</v>
      </c>
      <c r="Q712" s="2">
        <v>2.9335755917479829</v>
      </c>
      <c r="R712" s="2">
        <f>Table1[[#This Row],[Annual Income]]/12</f>
        <v>8732.9166666666661</v>
      </c>
      <c r="S712" s="2">
        <f t="shared" si="33"/>
        <v>363.81666666666666</v>
      </c>
      <c r="T712" s="2">
        <f>Table1[[#This Row],[Monthly Debt Payment]]/Table1[[#This Row],[monthy Income]]</f>
        <v>4.1660384560332081E-2</v>
      </c>
      <c r="U712" s="4">
        <f t="shared" ca="1" si="34"/>
        <v>26</v>
      </c>
      <c r="V712" s="2">
        <f t="shared" si="35"/>
        <v>-15.400000000001455</v>
      </c>
    </row>
    <row r="713" spans="1:22" x14ac:dyDescent="0.3">
      <c r="A713" t="s">
        <v>1467</v>
      </c>
      <c r="B713" s="1">
        <v>44439</v>
      </c>
      <c r="C713" t="s">
        <v>1468</v>
      </c>
      <c r="D713" t="s">
        <v>18</v>
      </c>
      <c r="E713" s="4">
        <v>35054</v>
      </c>
      <c r="F713" s="3">
        <v>16.3</v>
      </c>
      <c r="G713" s="4">
        <v>36</v>
      </c>
      <c r="H713" t="s">
        <v>26</v>
      </c>
      <c r="I713" t="s">
        <v>27</v>
      </c>
      <c r="J713" t="s">
        <v>21</v>
      </c>
      <c r="K713" s="4">
        <v>65554</v>
      </c>
      <c r="L713" t="s">
        <v>33</v>
      </c>
      <c r="M713" s="2">
        <v>0.43</v>
      </c>
      <c r="N713" s="2">
        <v>0.74</v>
      </c>
      <c r="O713" s="2">
        <v>10355.42</v>
      </c>
      <c r="P713" s="4">
        <v>0</v>
      </c>
      <c r="Q713" s="2">
        <v>3.3850872296826204</v>
      </c>
      <c r="R713" s="2">
        <f>Table1[[#This Row],[Annual Income]]/12</f>
        <v>5462.833333333333</v>
      </c>
      <c r="S713" s="2">
        <f t="shared" si="33"/>
        <v>973.72222222222217</v>
      </c>
      <c r="T713" s="2">
        <f>Table1[[#This Row],[Monthly Debt Payment]]/Table1[[#This Row],[monthy Income]]</f>
        <v>0.1782449075062798</v>
      </c>
      <c r="U713" s="4">
        <f t="shared" ca="1" si="34"/>
        <v>48</v>
      </c>
      <c r="V713" s="2">
        <f t="shared" si="35"/>
        <v>-16.30000000000291</v>
      </c>
    </row>
    <row r="714" spans="1:22" x14ac:dyDescent="0.3">
      <c r="A714" t="s">
        <v>1469</v>
      </c>
      <c r="B714" s="1">
        <v>44739</v>
      </c>
      <c r="C714" t="s">
        <v>1470</v>
      </c>
      <c r="D714" t="s">
        <v>56</v>
      </c>
      <c r="E714" s="4">
        <v>30734</v>
      </c>
      <c r="F714" s="3">
        <v>13.8</v>
      </c>
      <c r="G714" s="4">
        <v>36</v>
      </c>
      <c r="H714" t="s">
        <v>26</v>
      </c>
      <c r="I714" t="s">
        <v>27</v>
      </c>
      <c r="J714" t="s">
        <v>28</v>
      </c>
      <c r="K714" s="4">
        <v>76922</v>
      </c>
      <c r="L714" t="s">
        <v>29</v>
      </c>
      <c r="M714" s="2">
        <v>0.17</v>
      </c>
      <c r="N714" s="2">
        <v>0.8</v>
      </c>
      <c r="O714" s="2">
        <v>2244.9</v>
      </c>
      <c r="P714" s="4">
        <v>0</v>
      </c>
      <c r="Q714" s="2">
        <v>13.690587554011314</v>
      </c>
      <c r="R714" s="2">
        <f>Table1[[#This Row],[Annual Income]]/12</f>
        <v>6410.166666666667</v>
      </c>
      <c r="S714" s="2">
        <f t="shared" si="33"/>
        <v>853.72222222222217</v>
      </c>
      <c r="T714" s="2">
        <f>Table1[[#This Row],[Monthly Debt Payment]]/Table1[[#This Row],[monthy Income]]</f>
        <v>0.13318253122210377</v>
      </c>
      <c r="U714" s="4">
        <f t="shared" ca="1" si="34"/>
        <v>38</v>
      </c>
      <c r="V714" s="2">
        <f t="shared" si="35"/>
        <v>-13.799999999999272</v>
      </c>
    </row>
    <row r="715" spans="1:22" x14ac:dyDescent="0.3">
      <c r="A715" t="s">
        <v>1471</v>
      </c>
      <c r="B715" s="1">
        <v>45260</v>
      </c>
      <c r="C715" t="s">
        <v>1472</v>
      </c>
      <c r="D715" t="s">
        <v>18</v>
      </c>
      <c r="E715" s="4">
        <v>8052</v>
      </c>
      <c r="F715" s="3">
        <v>17.100000000000001</v>
      </c>
      <c r="G715" s="4">
        <v>60</v>
      </c>
      <c r="H715" t="s">
        <v>19</v>
      </c>
      <c r="I715" t="s">
        <v>72</v>
      </c>
      <c r="J715" t="s">
        <v>21</v>
      </c>
      <c r="K715" s="4">
        <v>43409</v>
      </c>
      <c r="L715" t="s">
        <v>33</v>
      </c>
      <c r="M715" s="2">
        <v>0.39</v>
      </c>
      <c r="N715" s="2">
        <v>0.62</v>
      </c>
      <c r="O715" s="2">
        <v>9428.89</v>
      </c>
      <c r="P715" s="4">
        <v>0</v>
      </c>
      <c r="Q715" s="2">
        <v>0.85397114612642644</v>
      </c>
      <c r="R715" s="2">
        <f>Table1[[#This Row],[Annual Income]]/12</f>
        <v>3617.4166666666665</v>
      </c>
      <c r="S715" s="2">
        <f t="shared" si="33"/>
        <v>134.19999999999999</v>
      </c>
      <c r="T715" s="2">
        <f>Table1[[#This Row],[Monthly Debt Payment]]/Table1[[#This Row],[monthy Income]]</f>
        <v>3.7098297588057771E-2</v>
      </c>
      <c r="U715" s="4">
        <f t="shared" ca="1" si="34"/>
        <v>21</v>
      </c>
      <c r="V715" s="2">
        <f t="shared" si="35"/>
        <v>-17.100000000000364</v>
      </c>
    </row>
    <row r="716" spans="1:22" x14ac:dyDescent="0.3">
      <c r="A716" t="s">
        <v>1473</v>
      </c>
      <c r="B716" s="1">
        <v>44425</v>
      </c>
      <c r="C716" t="s">
        <v>1474</v>
      </c>
      <c r="D716" t="s">
        <v>75</v>
      </c>
      <c r="E716" s="4">
        <v>4654</v>
      </c>
      <c r="F716" s="3">
        <v>23.4</v>
      </c>
      <c r="G716" s="4">
        <v>36</v>
      </c>
      <c r="H716" t="s">
        <v>19</v>
      </c>
      <c r="I716" t="s">
        <v>36</v>
      </c>
      <c r="J716" t="s">
        <v>47</v>
      </c>
      <c r="K716" s="4">
        <v>99327</v>
      </c>
      <c r="L716" t="s">
        <v>22</v>
      </c>
      <c r="M716" s="2">
        <v>0.41</v>
      </c>
      <c r="N716" s="2">
        <v>0.91</v>
      </c>
      <c r="O716" s="2">
        <v>5743.04</v>
      </c>
      <c r="P716" s="4">
        <v>0</v>
      </c>
      <c r="Q716" s="2">
        <v>0.81037220705410373</v>
      </c>
      <c r="R716" s="2">
        <f>Table1[[#This Row],[Annual Income]]/12</f>
        <v>8277.25</v>
      </c>
      <c r="S716" s="2">
        <f t="shared" si="33"/>
        <v>129.27777777777777</v>
      </c>
      <c r="T716" s="2">
        <f>Table1[[#This Row],[Monthly Debt Payment]]/Table1[[#This Row],[monthy Income]]</f>
        <v>1.5618445471355555E-2</v>
      </c>
      <c r="U716" s="4">
        <f t="shared" ca="1" si="34"/>
        <v>48</v>
      </c>
      <c r="V716" s="2">
        <f t="shared" si="35"/>
        <v>-23.399999999999636</v>
      </c>
    </row>
    <row r="717" spans="1:22" x14ac:dyDescent="0.3">
      <c r="A717" t="s">
        <v>1475</v>
      </c>
      <c r="B717" s="1">
        <v>44744</v>
      </c>
      <c r="C717" t="s">
        <v>1476</v>
      </c>
      <c r="D717" t="s">
        <v>25</v>
      </c>
      <c r="E717" s="4">
        <v>24486</v>
      </c>
      <c r="F717" s="3">
        <v>12.2</v>
      </c>
      <c r="G717" s="4">
        <v>60</v>
      </c>
      <c r="H717" t="s">
        <v>26</v>
      </c>
      <c r="I717" t="s">
        <v>20</v>
      </c>
      <c r="J717" t="s">
        <v>32</v>
      </c>
      <c r="K717" s="4">
        <v>121400</v>
      </c>
      <c r="L717" t="s">
        <v>33</v>
      </c>
      <c r="M717" s="2">
        <v>0.39</v>
      </c>
      <c r="N717" s="2">
        <v>0.7</v>
      </c>
      <c r="O717" s="2">
        <v>9438.77</v>
      </c>
      <c r="P717" s="4">
        <v>0</v>
      </c>
      <c r="Q717" s="2">
        <v>2.5941939468807904</v>
      </c>
      <c r="R717" s="2">
        <f>Table1[[#This Row],[Annual Income]]/12</f>
        <v>10116.666666666666</v>
      </c>
      <c r="S717" s="2">
        <f t="shared" si="33"/>
        <v>408.1</v>
      </c>
      <c r="T717" s="2">
        <f>Table1[[#This Row],[Monthly Debt Payment]]/Table1[[#This Row],[monthy Income]]</f>
        <v>4.0339373970345968E-2</v>
      </c>
      <c r="U717" s="4">
        <f t="shared" ca="1" si="34"/>
        <v>38</v>
      </c>
      <c r="V717" s="2">
        <f t="shared" si="35"/>
        <v>-12.200000000000728</v>
      </c>
    </row>
    <row r="718" spans="1:22" x14ac:dyDescent="0.3">
      <c r="A718" t="s">
        <v>1477</v>
      </c>
      <c r="B718" s="1">
        <v>45116</v>
      </c>
      <c r="C718" t="s">
        <v>1478</v>
      </c>
      <c r="D718" t="s">
        <v>53</v>
      </c>
      <c r="E718" s="4">
        <v>19743</v>
      </c>
      <c r="F718" s="3">
        <v>19.5</v>
      </c>
      <c r="G718" s="4">
        <v>60</v>
      </c>
      <c r="H718" t="s">
        <v>26</v>
      </c>
      <c r="I718" t="s">
        <v>20</v>
      </c>
      <c r="J718" t="s">
        <v>21</v>
      </c>
      <c r="K718" s="4">
        <v>66639</v>
      </c>
      <c r="L718" t="s">
        <v>33</v>
      </c>
      <c r="M718" s="2">
        <v>0.33</v>
      </c>
      <c r="N718" s="2">
        <v>0.56000000000000005</v>
      </c>
      <c r="O718" s="2">
        <v>5476.7</v>
      </c>
      <c r="P718" s="4">
        <v>0</v>
      </c>
      <c r="Q718" s="2">
        <v>3.6049080650756844</v>
      </c>
      <c r="R718" s="2">
        <f>Table1[[#This Row],[Annual Income]]/12</f>
        <v>5553.25</v>
      </c>
      <c r="S718" s="2">
        <f t="shared" si="33"/>
        <v>329.05</v>
      </c>
      <c r="T718" s="2">
        <f>Table1[[#This Row],[Monthly Debt Payment]]/Table1[[#This Row],[monthy Income]]</f>
        <v>5.9253590239949583E-2</v>
      </c>
      <c r="U718" s="4">
        <f t="shared" ca="1" si="34"/>
        <v>26</v>
      </c>
      <c r="V718" s="2">
        <f t="shared" si="35"/>
        <v>-19.5</v>
      </c>
    </row>
    <row r="719" spans="1:22" x14ac:dyDescent="0.3">
      <c r="A719" t="s">
        <v>1479</v>
      </c>
      <c r="B719" s="1">
        <v>44202</v>
      </c>
      <c r="C719" t="s">
        <v>1480</v>
      </c>
      <c r="D719" t="s">
        <v>64</v>
      </c>
      <c r="E719" s="4">
        <v>25489</v>
      </c>
      <c r="F719" s="3">
        <v>22.9</v>
      </c>
      <c r="G719" s="4">
        <v>36</v>
      </c>
      <c r="H719" t="s">
        <v>19</v>
      </c>
      <c r="I719" t="s">
        <v>57</v>
      </c>
      <c r="J719" t="s">
        <v>21</v>
      </c>
      <c r="K719" s="4">
        <v>130110</v>
      </c>
      <c r="L719" t="s">
        <v>33</v>
      </c>
      <c r="M719" s="2">
        <v>0.11</v>
      </c>
      <c r="N719" s="2">
        <v>0.83</v>
      </c>
      <c r="O719" s="2">
        <v>31325.98</v>
      </c>
      <c r="P719" s="4">
        <v>0</v>
      </c>
      <c r="Q719" s="2">
        <v>0.81366967609632646</v>
      </c>
      <c r="R719" s="2">
        <f>Table1[[#This Row],[Annual Income]]/12</f>
        <v>10842.5</v>
      </c>
      <c r="S719" s="2">
        <f t="shared" si="33"/>
        <v>708.02777777777783</v>
      </c>
      <c r="T719" s="2">
        <f>Table1[[#This Row],[Monthly Debt Payment]]/Table1[[#This Row],[monthy Income]]</f>
        <v>6.5301155432582692E-2</v>
      </c>
      <c r="U719" s="4">
        <f t="shared" ca="1" si="34"/>
        <v>56</v>
      </c>
      <c r="V719" s="2">
        <f t="shared" si="35"/>
        <v>-22.900000000001455</v>
      </c>
    </row>
    <row r="720" spans="1:22" x14ac:dyDescent="0.3">
      <c r="A720" t="s">
        <v>1481</v>
      </c>
      <c r="B720" s="1">
        <v>44664</v>
      </c>
      <c r="C720" t="s">
        <v>1482</v>
      </c>
      <c r="D720" t="s">
        <v>71</v>
      </c>
      <c r="E720" s="4">
        <v>9636</v>
      </c>
      <c r="F720" s="3">
        <v>14.1</v>
      </c>
      <c r="G720" s="4">
        <v>60</v>
      </c>
      <c r="H720" t="s">
        <v>19</v>
      </c>
      <c r="I720" t="s">
        <v>20</v>
      </c>
      <c r="J720" t="s">
        <v>32</v>
      </c>
      <c r="K720" s="4">
        <v>93627</v>
      </c>
      <c r="L720" t="s">
        <v>33</v>
      </c>
      <c r="M720" s="2">
        <v>0.24</v>
      </c>
      <c r="N720" s="2">
        <v>0.79</v>
      </c>
      <c r="O720" s="2">
        <v>10994.68</v>
      </c>
      <c r="P720" s="4">
        <v>0</v>
      </c>
      <c r="Q720" s="2">
        <v>0.87642387045371029</v>
      </c>
      <c r="R720" s="2">
        <f>Table1[[#This Row],[Annual Income]]/12</f>
        <v>7802.25</v>
      </c>
      <c r="S720" s="2">
        <f t="shared" si="33"/>
        <v>160.6</v>
      </c>
      <c r="T720" s="2">
        <f>Table1[[#This Row],[Monthly Debt Payment]]/Table1[[#This Row],[monthy Income]]</f>
        <v>2.0583805953410875E-2</v>
      </c>
      <c r="U720" s="4">
        <f t="shared" ca="1" si="34"/>
        <v>41</v>
      </c>
      <c r="V720" s="2">
        <f t="shared" si="35"/>
        <v>-14.100000000000364</v>
      </c>
    </row>
    <row r="721" spans="1:22" x14ac:dyDescent="0.3">
      <c r="A721" t="s">
        <v>1483</v>
      </c>
      <c r="B721" s="1">
        <v>44271</v>
      </c>
      <c r="C721" t="s">
        <v>1484</v>
      </c>
      <c r="D721" t="s">
        <v>64</v>
      </c>
      <c r="E721" s="4">
        <v>7441</v>
      </c>
      <c r="F721" s="3">
        <v>13.9</v>
      </c>
      <c r="G721" s="4">
        <v>60</v>
      </c>
      <c r="H721" t="s">
        <v>19</v>
      </c>
      <c r="I721" t="s">
        <v>72</v>
      </c>
      <c r="J721" t="s">
        <v>47</v>
      </c>
      <c r="K721" s="4">
        <v>113424</v>
      </c>
      <c r="L721" t="s">
        <v>22</v>
      </c>
      <c r="M721" s="2">
        <v>0.34</v>
      </c>
      <c r="N721" s="2">
        <v>0.64</v>
      </c>
      <c r="O721" s="2">
        <v>8475.2999999999993</v>
      </c>
      <c r="P721" s="4">
        <v>0</v>
      </c>
      <c r="Q721" s="2">
        <v>0.87796302195792486</v>
      </c>
      <c r="R721" s="2">
        <f>Table1[[#This Row],[Annual Income]]/12</f>
        <v>9452</v>
      </c>
      <c r="S721" s="2">
        <f t="shared" si="33"/>
        <v>124.01666666666667</v>
      </c>
      <c r="T721" s="2">
        <f>Table1[[#This Row],[Monthly Debt Payment]]/Table1[[#This Row],[monthy Income]]</f>
        <v>1.3120679926646917E-2</v>
      </c>
      <c r="U721" s="4">
        <f t="shared" ca="1" si="34"/>
        <v>53</v>
      </c>
      <c r="V721" s="2">
        <f t="shared" si="35"/>
        <v>-13.899999999999636</v>
      </c>
    </row>
    <row r="722" spans="1:22" x14ac:dyDescent="0.3">
      <c r="A722" t="s">
        <v>1485</v>
      </c>
      <c r="B722" s="1">
        <v>44200</v>
      </c>
      <c r="C722" t="s">
        <v>1486</v>
      </c>
      <c r="D722" t="s">
        <v>64</v>
      </c>
      <c r="E722" s="4">
        <v>25611</v>
      </c>
      <c r="F722" s="3">
        <v>17</v>
      </c>
      <c r="G722" s="4">
        <v>36</v>
      </c>
      <c r="H722" t="s">
        <v>314</v>
      </c>
      <c r="I722" t="s">
        <v>57</v>
      </c>
      <c r="J722" t="s">
        <v>28</v>
      </c>
      <c r="K722" s="4">
        <v>49692</v>
      </c>
      <c r="L722" t="s">
        <v>29</v>
      </c>
      <c r="M722" s="2">
        <v>0.25</v>
      </c>
      <c r="N722" s="2">
        <v>0.78</v>
      </c>
      <c r="O722" s="2">
        <v>0</v>
      </c>
      <c r="P722" s="4">
        <v>0</v>
      </c>
      <c r="Q722" s="2">
        <v>0</v>
      </c>
      <c r="R722" s="2">
        <f>Table1[[#This Row],[Annual Income]]/12</f>
        <v>4141</v>
      </c>
      <c r="S722" s="2">
        <f t="shared" si="33"/>
        <v>711.41666666666663</v>
      </c>
      <c r="T722" s="2">
        <f>Table1[[#This Row],[Monthly Debt Payment]]/Table1[[#This Row],[monthy Income]]</f>
        <v>0.17179827738871448</v>
      </c>
      <c r="U722" s="4">
        <f t="shared" ca="1" si="34"/>
        <v>56</v>
      </c>
      <c r="V722" s="2">
        <f t="shared" si="35"/>
        <v>-17</v>
      </c>
    </row>
    <row r="723" spans="1:22" x14ac:dyDescent="0.3">
      <c r="A723" t="s">
        <v>1487</v>
      </c>
      <c r="B723" s="1">
        <v>44842</v>
      </c>
      <c r="C723" t="s">
        <v>1488</v>
      </c>
      <c r="D723" t="s">
        <v>46</v>
      </c>
      <c r="E723" s="4">
        <v>13149</v>
      </c>
      <c r="F723" s="3">
        <v>16.8</v>
      </c>
      <c r="G723" s="4">
        <v>36</v>
      </c>
      <c r="H723" t="s">
        <v>26</v>
      </c>
      <c r="I723" t="s">
        <v>57</v>
      </c>
      <c r="J723" t="s">
        <v>21</v>
      </c>
      <c r="K723" s="4">
        <v>119037</v>
      </c>
      <c r="L723" t="s">
        <v>29</v>
      </c>
      <c r="M723" s="2">
        <v>0.45</v>
      </c>
      <c r="N723" s="2">
        <v>0.6</v>
      </c>
      <c r="O723" s="2">
        <v>4489.9799999999996</v>
      </c>
      <c r="P723" s="4">
        <v>0</v>
      </c>
      <c r="Q723" s="2">
        <v>2.9285208397364801</v>
      </c>
      <c r="R723" s="2">
        <f>Table1[[#This Row],[Annual Income]]/12</f>
        <v>9919.75</v>
      </c>
      <c r="S723" s="2">
        <f t="shared" si="33"/>
        <v>365.25</v>
      </c>
      <c r="T723" s="2">
        <f>Table1[[#This Row],[Monthly Debt Payment]]/Table1[[#This Row],[monthy Income]]</f>
        <v>3.6820484387207336E-2</v>
      </c>
      <c r="U723" s="4">
        <f t="shared" ca="1" si="34"/>
        <v>35</v>
      </c>
      <c r="V723" s="2">
        <f t="shared" si="35"/>
        <v>-16.799999999999272</v>
      </c>
    </row>
    <row r="724" spans="1:22" x14ac:dyDescent="0.3">
      <c r="A724" t="s">
        <v>1489</v>
      </c>
      <c r="B724" s="1">
        <v>44314</v>
      </c>
      <c r="C724" t="s">
        <v>1490</v>
      </c>
      <c r="D724" t="s">
        <v>53</v>
      </c>
      <c r="E724" s="4">
        <v>35566</v>
      </c>
      <c r="F724" s="3">
        <v>21.1</v>
      </c>
      <c r="G724" s="4">
        <v>36</v>
      </c>
      <c r="H724" t="s">
        <v>80</v>
      </c>
      <c r="I724" t="s">
        <v>20</v>
      </c>
      <c r="J724" t="s">
        <v>32</v>
      </c>
      <c r="K724" s="4">
        <v>108840</v>
      </c>
      <c r="L724" t="s">
        <v>33</v>
      </c>
      <c r="M724" s="2">
        <v>0.22</v>
      </c>
      <c r="N724" s="2">
        <v>0.7</v>
      </c>
      <c r="O724" s="2">
        <v>8919.67</v>
      </c>
      <c r="P724" s="4">
        <v>8978.74</v>
      </c>
      <c r="Q724" s="2">
        <v>3.9873672456492226</v>
      </c>
      <c r="R724" s="2">
        <f>Table1[[#This Row],[Annual Income]]/12</f>
        <v>9070</v>
      </c>
      <c r="S724" s="2">
        <f t="shared" si="33"/>
        <v>987.94444444444446</v>
      </c>
      <c r="T724" s="2">
        <f>Table1[[#This Row],[Monthly Debt Payment]]/Table1[[#This Row],[monthy Income]]</f>
        <v>0.10892441504348892</v>
      </c>
      <c r="U724" s="4">
        <f t="shared" ca="1" si="34"/>
        <v>52</v>
      </c>
      <c r="V724" s="2">
        <f t="shared" si="35"/>
        <v>-21.099999999998545</v>
      </c>
    </row>
    <row r="725" spans="1:22" x14ac:dyDescent="0.3">
      <c r="A725" t="s">
        <v>1491</v>
      </c>
      <c r="B725" s="1">
        <v>45077</v>
      </c>
      <c r="C725" t="s">
        <v>1492</v>
      </c>
      <c r="D725" t="s">
        <v>18</v>
      </c>
      <c r="E725" s="4">
        <v>22675</v>
      </c>
      <c r="F725" s="3">
        <v>14.5</v>
      </c>
      <c r="G725" s="4">
        <v>60</v>
      </c>
      <c r="H725" t="s">
        <v>19</v>
      </c>
      <c r="I725" t="s">
        <v>57</v>
      </c>
      <c r="J725" t="s">
        <v>47</v>
      </c>
      <c r="K725" s="4">
        <v>84200</v>
      </c>
      <c r="L725" t="s">
        <v>22</v>
      </c>
      <c r="M725" s="2">
        <v>0.22</v>
      </c>
      <c r="N725" s="2">
        <v>0.9</v>
      </c>
      <c r="O725" s="2">
        <v>25962.880000000001</v>
      </c>
      <c r="P725" s="4">
        <v>0</v>
      </c>
      <c r="Q725" s="2">
        <v>0.87336227722040083</v>
      </c>
      <c r="R725" s="2">
        <f>Table1[[#This Row],[Annual Income]]/12</f>
        <v>7016.666666666667</v>
      </c>
      <c r="S725" s="2">
        <f t="shared" si="33"/>
        <v>377.91666666666669</v>
      </c>
      <c r="T725" s="2">
        <f>Table1[[#This Row],[Monthly Debt Payment]]/Table1[[#This Row],[monthy Income]]</f>
        <v>5.3859857482185275E-2</v>
      </c>
      <c r="U725" s="4">
        <f t="shared" ca="1" si="34"/>
        <v>27</v>
      </c>
      <c r="V725" s="2">
        <f t="shared" si="35"/>
        <v>-14.5</v>
      </c>
    </row>
    <row r="726" spans="1:22" x14ac:dyDescent="0.3">
      <c r="A726" t="s">
        <v>1493</v>
      </c>
      <c r="B726" s="1">
        <v>44700</v>
      </c>
      <c r="C726" t="s">
        <v>1494</v>
      </c>
      <c r="D726" t="s">
        <v>46</v>
      </c>
      <c r="E726" s="4">
        <v>6495</v>
      </c>
      <c r="F726" s="3">
        <v>24.9</v>
      </c>
      <c r="G726" s="4">
        <v>36</v>
      </c>
      <c r="H726" t="s">
        <v>2045</v>
      </c>
      <c r="I726" t="s">
        <v>72</v>
      </c>
      <c r="J726" t="s">
        <v>37</v>
      </c>
      <c r="K726" s="4">
        <v>123063</v>
      </c>
      <c r="L726" t="s">
        <v>22</v>
      </c>
      <c r="M726" s="2">
        <v>0.21</v>
      </c>
      <c r="N726" s="2">
        <v>0.56000000000000005</v>
      </c>
      <c r="O726" s="2">
        <v>0</v>
      </c>
      <c r="P726" s="4">
        <v>0</v>
      </c>
      <c r="Q726" s="2">
        <v>0</v>
      </c>
      <c r="R726" s="2">
        <f>Table1[[#This Row],[Annual Income]]/12</f>
        <v>10255.25</v>
      </c>
      <c r="S726" s="2">
        <f t="shared" si="33"/>
        <v>180.41666666666666</v>
      </c>
      <c r="T726" s="2">
        <f>Table1[[#This Row],[Monthly Debt Payment]]/Table1[[#This Row],[monthy Income]]</f>
        <v>1.7592615164590493E-2</v>
      </c>
      <c r="U726" s="4">
        <f t="shared" ca="1" si="34"/>
        <v>39</v>
      </c>
      <c r="V726" s="2">
        <f t="shared" si="35"/>
        <v>-24.899999999999636</v>
      </c>
    </row>
    <row r="727" spans="1:22" x14ac:dyDescent="0.3">
      <c r="A727" t="s">
        <v>1495</v>
      </c>
      <c r="B727" s="1">
        <v>45143</v>
      </c>
      <c r="C727" t="s">
        <v>1496</v>
      </c>
      <c r="D727" t="s">
        <v>64</v>
      </c>
      <c r="E727" s="4">
        <v>14673</v>
      </c>
      <c r="F727" s="3">
        <v>6.2</v>
      </c>
      <c r="G727" s="4">
        <v>36</v>
      </c>
      <c r="H727" t="s">
        <v>19</v>
      </c>
      <c r="I727" t="s">
        <v>72</v>
      </c>
      <c r="J727" t="s">
        <v>28</v>
      </c>
      <c r="K727" s="4">
        <v>87415</v>
      </c>
      <c r="L727" t="s">
        <v>22</v>
      </c>
      <c r="M727" s="2">
        <v>0.23</v>
      </c>
      <c r="N727" s="2">
        <v>0.67</v>
      </c>
      <c r="O727" s="2">
        <v>15582.73</v>
      </c>
      <c r="P727" s="4">
        <v>0</v>
      </c>
      <c r="Q727" s="2">
        <v>0.94161934397887925</v>
      </c>
      <c r="R727" s="2">
        <f>Table1[[#This Row],[Annual Income]]/12</f>
        <v>7284.583333333333</v>
      </c>
      <c r="S727" s="2">
        <f t="shared" si="33"/>
        <v>407.58333333333331</v>
      </c>
      <c r="T727" s="2">
        <f>Table1[[#This Row],[Monthly Debt Payment]]/Table1[[#This Row],[monthy Income]]</f>
        <v>5.5951495738717612E-2</v>
      </c>
      <c r="U727" s="4">
        <f t="shared" ca="1" si="34"/>
        <v>25</v>
      </c>
      <c r="V727" s="2">
        <f t="shared" si="35"/>
        <v>-6.2000000000007276</v>
      </c>
    </row>
    <row r="728" spans="1:22" x14ac:dyDescent="0.3">
      <c r="A728" t="s">
        <v>1497</v>
      </c>
      <c r="B728" s="1">
        <v>44770</v>
      </c>
      <c r="C728" t="s">
        <v>1498</v>
      </c>
      <c r="D728" t="s">
        <v>75</v>
      </c>
      <c r="E728" s="4">
        <v>12130</v>
      </c>
      <c r="F728" s="3">
        <v>5.0999999999999996</v>
      </c>
      <c r="G728" s="4">
        <v>36</v>
      </c>
      <c r="H728" t="s">
        <v>19</v>
      </c>
      <c r="I728" t="s">
        <v>20</v>
      </c>
      <c r="J728" t="s">
        <v>32</v>
      </c>
      <c r="K728" s="4">
        <v>48074</v>
      </c>
      <c r="L728" t="s">
        <v>22</v>
      </c>
      <c r="M728" s="2">
        <v>0.32</v>
      </c>
      <c r="N728" s="2">
        <v>0.87</v>
      </c>
      <c r="O728" s="2">
        <v>12748.63</v>
      </c>
      <c r="P728" s="4">
        <v>0</v>
      </c>
      <c r="Q728" s="2">
        <v>0.95147478591817325</v>
      </c>
      <c r="R728" s="2">
        <f>Table1[[#This Row],[Annual Income]]/12</f>
        <v>4006.1666666666665</v>
      </c>
      <c r="S728" s="2">
        <f t="shared" si="33"/>
        <v>336.94444444444446</v>
      </c>
      <c r="T728" s="2">
        <f>Table1[[#This Row],[Monthly Debt Payment]]/Table1[[#This Row],[monthy Income]]</f>
        <v>8.4106447005311266E-2</v>
      </c>
      <c r="U728" s="4">
        <f t="shared" ca="1" si="34"/>
        <v>37</v>
      </c>
      <c r="V728" s="2">
        <f t="shared" si="35"/>
        <v>-5.1000000000003638</v>
      </c>
    </row>
    <row r="729" spans="1:22" x14ac:dyDescent="0.3">
      <c r="A729" t="s">
        <v>1499</v>
      </c>
      <c r="B729" s="1">
        <v>44390</v>
      </c>
      <c r="C729" t="s">
        <v>1500</v>
      </c>
      <c r="D729" t="s">
        <v>71</v>
      </c>
      <c r="E729" s="4">
        <v>23668</v>
      </c>
      <c r="F729" s="3">
        <v>17.8</v>
      </c>
      <c r="G729" s="4">
        <v>36</v>
      </c>
      <c r="H729" t="s">
        <v>26</v>
      </c>
      <c r="I729" t="s">
        <v>20</v>
      </c>
      <c r="J729" t="s">
        <v>32</v>
      </c>
      <c r="K729" s="4">
        <v>45549</v>
      </c>
      <c r="L729" t="s">
        <v>22</v>
      </c>
      <c r="M729" s="2">
        <v>0.38</v>
      </c>
      <c r="N729" s="2">
        <v>0.94</v>
      </c>
      <c r="O729" s="2">
        <v>6421.49</v>
      </c>
      <c r="P729" s="4">
        <v>0</v>
      </c>
      <c r="Q729" s="2">
        <v>3.6857489461168669</v>
      </c>
      <c r="R729" s="2">
        <f>Table1[[#This Row],[Annual Income]]/12</f>
        <v>3795.75</v>
      </c>
      <c r="S729" s="2">
        <f t="shared" si="33"/>
        <v>657.44444444444446</v>
      </c>
      <c r="T729" s="2">
        <f>Table1[[#This Row],[Monthly Debt Payment]]/Table1[[#This Row],[monthy Income]]</f>
        <v>0.17320541248618704</v>
      </c>
      <c r="U729" s="4">
        <f t="shared" ca="1" si="34"/>
        <v>50</v>
      </c>
      <c r="V729" s="2">
        <f t="shared" si="35"/>
        <v>-17.799999999999272</v>
      </c>
    </row>
    <row r="730" spans="1:22" x14ac:dyDescent="0.3">
      <c r="A730" t="s">
        <v>1501</v>
      </c>
      <c r="B730" s="1">
        <v>45043</v>
      </c>
      <c r="C730" t="s">
        <v>1502</v>
      </c>
      <c r="D730" t="s">
        <v>64</v>
      </c>
      <c r="E730" s="4">
        <v>16222</v>
      </c>
      <c r="F730" s="3">
        <v>11</v>
      </c>
      <c r="G730" s="4">
        <v>60</v>
      </c>
      <c r="H730" t="s">
        <v>19</v>
      </c>
      <c r="I730" t="s">
        <v>20</v>
      </c>
      <c r="J730" t="s">
        <v>32</v>
      </c>
      <c r="K730" s="4">
        <v>59963</v>
      </c>
      <c r="L730" t="s">
        <v>22</v>
      </c>
      <c r="M730" s="2">
        <v>0.37</v>
      </c>
      <c r="N730" s="2">
        <v>0.7</v>
      </c>
      <c r="O730" s="2">
        <v>18006.419999999998</v>
      </c>
      <c r="P730" s="4">
        <v>0</v>
      </c>
      <c r="Q730" s="2">
        <v>0.90090090090090102</v>
      </c>
      <c r="R730" s="2">
        <f>Table1[[#This Row],[Annual Income]]/12</f>
        <v>4996.916666666667</v>
      </c>
      <c r="S730" s="2">
        <f t="shared" si="33"/>
        <v>270.36666666666667</v>
      </c>
      <c r="T730" s="2">
        <f>Table1[[#This Row],[Monthly Debt Payment]]/Table1[[#This Row],[monthy Income]]</f>
        <v>5.4106699131130864E-2</v>
      </c>
      <c r="U730" s="4">
        <f t="shared" ca="1" si="34"/>
        <v>28</v>
      </c>
      <c r="V730" s="2">
        <f t="shared" si="35"/>
        <v>-11</v>
      </c>
    </row>
    <row r="731" spans="1:22" x14ac:dyDescent="0.3">
      <c r="A731" t="s">
        <v>1503</v>
      </c>
      <c r="B731" s="1">
        <v>44911</v>
      </c>
      <c r="C731" t="s">
        <v>1504</v>
      </c>
      <c r="D731" t="s">
        <v>40</v>
      </c>
      <c r="E731" s="4">
        <v>24669</v>
      </c>
      <c r="F731" s="3">
        <v>9.8000000000000007</v>
      </c>
      <c r="G731" s="4">
        <v>60</v>
      </c>
      <c r="H731" t="s">
        <v>19</v>
      </c>
      <c r="I731" t="s">
        <v>20</v>
      </c>
      <c r="J731" t="s">
        <v>21</v>
      </c>
      <c r="K731" s="4">
        <v>121456</v>
      </c>
      <c r="L731" t="s">
        <v>33</v>
      </c>
      <c r="M731" s="2">
        <v>0.42</v>
      </c>
      <c r="N731" s="2">
        <v>0.73</v>
      </c>
      <c r="O731" s="2">
        <v>27086.560000000001</v>
      </c>
      <c r="P731" s="4">
        <v>0</v>
      </c>
      <c r="Q731" s="2">
        <v>0.91074687963329415</v>
      </c>
      <c r="R731" s="2">
        <f>Table1[[#This Row],[Annual Income]]/12</f>
        <v>10121.333333333334</v>
      </c>
      <c r="S731" s="2">
        <f t="shared" si="33"/>
        <v>411.15</v>
      </c>
      <c r="T731" s="2">
        <f>Table1[[#This Row],[Monthly Debt Payment]]/Table1[[#This Row],[monthy Income]]</f>
        <v>4.0622118297984448E-2</v>
      </c>
      <c r="U731" s="4">
        <f t="shared" ca="1" si="34"/>
        <v>32</v>
      </c>
      <c r="V731" s="2">
        <f t="shared" si="35"/>
        <v>-9.7999999999992724</v>
      </c>
    </row>
    <row r="732" spans="1:22" x14ac:dyDescent="0.3">
      <c r="A732" t="s">
        <v>1505</v>
      </c>
      <c r="B732" s="1">
        <v>45246</v>
      </c>
      <c r="C732" t="s">
        <v>1506</v>
      </c>
      <c r="D732" t="s">
        <v>53</v>
      </c>
      <c r="E732" s="4">
        <v>35068</v>
      </c>
      <c r="F732" s="3">
        <v>11.2</v>
      </c>
      <c r="G732" s="4">
        <v>36</v>
      </c>
      <c r="H732" t="s">
        <v>19</v>
      </c>
      <c r="I732" t="s">
        <v>83</v>
      </c>
      <c r="J732" t="s">
        <v>37</v>
      </c>
      <c r="K732" s="4">
        <v>126362</v>
      </c>
      <c r="L732" t="s">
        <v>29</v>
      </c>
      <c r="M732" s="2">
        <v>0.45</v>
      </c>
      <c r="N732" s="2">
        <v>0.76</v>
      </c>
      <c r="O732" s="2">
        <v>38995.620000000003</v>
      </c>
      <c r="P732" s="4">
        <v>0</v>
      </c>
      <c r="Q732" s="2">
        <v>0.89928048329530341</v>
      </c>
      <c r="R732" s="2">
        <f>Table1[[#This Row],[Annual Income]]/12</f>
        <v>10530.166666666666</v>
      </c>
      <c r="S732" s="2">
        <f t="shared" si="33"/>
        <v>974.11111111111109</v>
      </c>
      <c r="T732" s="2">
        <f>Table1[[#This Row],[Monthly Debt Payment]]/Table1[[#This Row],[monthy Income]]</f>
        <v>9.2506713516194217E-2</v>
      </c>
      <c r="U732" s="4">
        <f t="shared" ca="1" si="34"/>
        <v>21</v>
      </c>
      <c r="V732" s="2">
        <f t="shared" si="35"/>
        <v>-11.19999999999709</v>
      </c>
    </row>
    <row r="733" spans="1:22" x14ac:dyDescent="0.3">
      <c r="A733" t="s">
        <v>1507</v>
      </c>
      <c r="B733" s="1">
        <v>44369</v>
      </c>
      <c r="C733" t="s">
        <v>1508</v>
      </c>
      <c r="D733" t="s">
        <v>53</v>
      </c>
      <c r="E733" s="4">
        <v>24253</v>
      </c>
      <c r="F733" s="3">
        <v>10.1</v>
      </c>
      <c r="G733" s="4">
        <v>60</v>
      </c>
      <c r="H733" t="s">
        <v>19</v>
      </c>
      <c r="I733" t="s">
        <v>20</v>
      </c>
      <c r="J733" t="s">
        <v>28</v>
      </c>
      <c r="K733" s="4">
        <v>131607</v>
      </c>
      <c r="L733" t="s">
        <v>29</v>
      </c>
      <c r="M733" s="2">
        <v>0.43</v>
      </c>
      <c r="N733" s="2">
        <v>0.92</v>
      </c>
      <c r="O733" s="2">
        <v>26702.55</v>
      </c>
      <c r="P733" s="4">
        <v>0</v>
      </c>
      <c r="Q733" s="2">
        <v>0.90826531548485068</v>
      </c>
      <c r="R733" s="2">
        <f>Table1[[#This Row],[Annual Income]]/12</f>
        <v>10967.25</v>
      </c>
      <c r="S733" s="2">
        <f t="shared" si="33"/>
        <v>404.21666666666664</v>
      </c>
      <c r="T733" s="2">
        <f>Table1[[#This Row],[Monthly Debt Payment]]/Table1[[#This Row],[monthy Income]]</f>
        <v>3.685670215110138E-2</v>
      </c>
      <c r="U733" s="4">
        <f t="shared" ca="1" si="34"/>
        <v>50</v>
      </c>
      <c r="V733" s="2">
        <f t="shared" si="35"/>
        <v>-10.099999999998545</v>
      </c>
    </row>
    <row r="734" spans="1:22" x14ac:dyDescent="0.3">
      <c r="A734" t="s">
        <v>1509</v>
      </c>
      <c r="B734" s="1">
        <v>44522</v>
      </c>
      <c r="C734" t="s">
        <v>1510</v>
      </c>
      <c r="D734" t="s">
        <v>53</v>
      </c>
      <c r="E734" s="4">
        <v>10435</v>
      </c>
      <c r="F734" s="3">
        <v>5.6</v>
      </c>
      <c r="G734" s="4">
        <v>36</v>
      </c>
      <c r="H734" t="s">
        <v>26</v>
      </c>
      <c r="I734" t="s">
        <v>27</v>
      </c>
      <c r="J734" t="s">
        <v>47</v>
      </c>
      <c r="K734" s="4">
        <v>82265</v>
      </c>
      <c r="L734" t="s">
        <v>33</v>
      </c>
      <c r="M734" s="2">
        <v>0.11</v>
      </c>
      <c r="N734" s="2">
        <v>0.89</v>
      </c>
      <c r="O734" s="2">
        <v>1328.43</v>
      </c>
      <c r="P734" s="4">
        <v>0</v>
      </c>
      <c r="Q734" s="2">
        <v>7.8551372673004973</v>
      </c>
      <c r="R734" s="2">
        <f>Table1[[#This Row],[Annual Income]]/12</f>
        <v>6855.416666666667</v>
      </c>
      <c r="S734" s="2">
        <f t="shared" si="33"/>
        <v>289.86111111111109</v>
      </c>
      <c r="T734" s="2">
        <f>Table1[[#This Row],[Monthly Debt Payment]]/Table1[[#This Row],[monthy Income]]</f>
        <v>4.228205595737352E-2</v>
      </c>
      <c r="U734" s="4">
        <f t="shared" ca="1" si="34"/>
        <v>45</v>
      </c>
      <c r="V734" s="2">
        <f t="shared" si="35"/>
        <v>-5.6000000000003638</v>
      </c>
    </row>
    <row r="735" spans="1:22" x14ac:dyDescent="0.3">
      <c r="A735" t="s">
        <v>1511</v>
      </c>
      <c r="B735" s="1">
        <v>45032</v>
      </c>
      <c r="C735" t="s">
        <v>1512</v>
      </c>
      <c r="D735" t="s">
        <v>25</v>
      </c>
      <c r="E735" s="4">
        <v>29552</v>
      </c>
      <c r="F735" s="3">
        <v>24.4</v>
      </c>
      <c r="G735" s="4">
        <v>36</v>
      </c>
      <c r="H735" t="s">
        <v>26</v>
      </c>
      <c r="I735" t="s">
        <v>83</v>
      </c>
      <c r="J735" t="s">
        <v>47</v>
      </c>
      <c r="K735" s="4">
        <v>46061</v>
      </c>
      <c r="L735" t="s">
        <v>29</v>
      </c>
      <c r="M735" s="2">
        <v>0.39</v>
      </c>
      <c r="N735" s="2">
        <v>0.57999999999999996</v>
      </c>
      <c r="O735" s="2">
        <v>5184.05</v>
      </c>
      <c r="P735" s="4">
        <v>0</v>
      </c>
      <c r="Q735" s="2">
        <v>5.7005623016753306</v>
      </c>
      <c r="R735" s="2">
        <f>Table1[[#This Row],[Annual Income]]/12</f>
        <v>3838.4166666666665</v>
      </c>
      <c r="S735" s="2">
        <f t="shared" si="33"/>
        <v>820.88888888888891</v>
      </c>
      <c r="T735" s="2">
        <f>Table1[[#This Row],[Monthly Debt Payment]]/Table1[[#This Row],[monthy Income]]</f>
        <v>0.21386132881758249</v>
      </c>
      <c r="U735" s="4">
        <f t="shared" ca="1" si="34"/>
        <v>28</v>
      </c>
      <c r="V735" s="2">
        <f t="shared" si="35"/>
        <v>-24.400000000001455</v>
      </c>
    </row>
    <row r="736" spans="1:22" x14ac:dyDescent="0.3">
      <c r="A736" t="s">
        <v>1513</v>
      </c>
      <c r="B736" s="1">
        <v>44920</v>
      </c>
      <c r="C736" t="s">
        <v>1514</v>
      </c>
      <c r="D736" t="s">
        <v>25</v>
      </c>
      <c r="E736" s="4">
        <v>38384</v>
      </c>
      <c r="F736" s="3">
        <v>9.4</v>
      </c>
      <c r="G736" s="4">
        <v>60</v>
      </c>
      <c r="H736" t="s">
        <v>26</v>
      </c>
      <c r="I736" t="s">
        <v>20</v>
      </c>
      <c r="J736" t="s">
        <v>37</v>
      </c>
      <c r="K736" s="4">
        <v>88226</v>
      </c>
      <c r="L736" t="s">
        <v>22</v>
      </c>
      <c r="M736" s="2">
        <v>0.18</v>
      </c>
      <c r="N736" s="2">
        <v>0.7</v>
      </c>
      <c r="O736" s="2">
        <v>4663.03</v>
      </c>
      <c r="P736" s="4">
        <v>0</v>
      </c>
      <c r="Q736" s="2">
        <v>8.2315575923809199</v>
      </c>
      <c r="R736" s="2">
        <f>Table1[[#This Row],[Annual Income]]/12</f>
        <v>7352.166666666667</v>
      </c>
      <c r="S736" s="2">
        <f t="shared" si="33"/>
        <v>639.73333333333335</v>
      </c>
      <c r="T736" s="2">
        <f>Table1[[#This Row],[Monthly Debt Payment]]/Table1[[#This Row],[monthy Income]]</f>
        <v>8.7012898691995549E-2</v>
      </c>
      <c r="U736" s="4">
        <f t="shared" ca="1" si="34"/>
        <v>32</v>
      </c>
      <c r="V736" s="2">
        <f t="shared" si="35"/>
        <v>-9.4000000000014552</v>
      </c>
    </row>
    <row r="737" spans="1:22" x14ac:dyDescent="0.3">
      <c r="A737" t="s">
        <v>1515</v>
      </c>
      <c r="B737" s="1">
        <v>44421</v>
      </c>
      <c r="C737" t="s">
        <v>1516</v>
      </c>
      <c r="D737" t="s">
        <v>56</v>
      </c>
      <c r="E737" s="4">
        <v>17393</v>
      </c>
      <c r="F737" s="3">
        <v>19.7</v>
      </c>
      <c r="G737" s="4">
        <v>60</v>
      </c>
      <c r="H737" t="s">
        <v>26</v>
      </c>
      <c r="I737" t="s">
        <v>57</v>
      </c>
      <c r="J737" t="s">
        <v>32</v>
      </c>
      <c r="K737" s="4">
        <v>58810</v>
      </c>
      <c r="L737" t="s">
        <v>22</v>
      </c>
      <c r="M737" s="2">
        <v>0.15</v>
      </c>
      <c r="N737" s="2">
        <v>0.71</v>
      </c>
      <c r="O737" s="2">
        <v>2401.1</v>
      </c>
      <c r="P737" s="4">
        <v>0</v>
      </c>
      <c r="Q737" s="2">
        <v>7.2437632751655494</v>
      </c>
      <c r="R737" s="2">
        <f>Table1[[#This Row],[Annual Income]]/12</f>
        <v>4900.833333333333</v>
      </c>
      <c r="S737" s="2">
        <f t="shared" si="33"/>
        <v>289.88333333333333</v>
      </c>
      <c r="T737" s="2">
        <f>Table1[[#This Row],[Monthly Debt Payment]]/Table1[[#This Row],[monthy Income]]</f>
        <v>5.9149804455024657E-2</v>
      </c>
      <c r="U737" s="4">
        <f t="shared" ca="1" si="34"/>
        <v>49</v>
      </c>
      <c r="V737" s="2">
        <f t="shared" si="35"/>
        <v>-19.700000000000728</v>
      </c>
    </row>
    <row r="738" spans="1:22" x14ac:dyDescent="0.3">
      <c r="A738" t="s">
        <v>1517</v>
      </c>
      <c r="B738" s="1">
        <v>44728</v>
      </c>
      <c r="C738" t="s">
        <v>1518</v>
      </c>
      <c r="D738" t="s">
        <v>50</v>
      </c>
      <c r="E738" s="4">
        <v>11617</v>
      </c>
      <c r="F738" s="3">
        <v>20.3</v>
      </c>
      <c r="G738" s="4">
        <v>36</v>
      </c>
      <c r="H738" t="s">
        <v>26</v>
      </c>
      <c r="I738" t="s">
        <v>41</v>
      </c>
      <c r="J738" t="s">
        <v>32</v>
      </c>
      <c r="K738" s="4">
        <v>90006</v>
      </c>
      <c r="L738" t="s">
        <v>29</v>
      </c>
      <c r="M738" s="2">
        <v>0.36</v>
      </c>
      <c r="N738" s="2">
        <v>0.86</v>
      </c>
      <c r="O738" s="2">
        <v>5667.24</v>
      </c>
      <c r="P738" s="4">
        <v>0</v>
      </c>
      <c r="Q738" s="2">
        <v>2.0498514267968182</v>
      </c>
      <c r="R738" s="2">
        <f>Table1[[#This Row],[Annual Income]]/12</f>
        <v>7500.5</v>
      </c>
      <c r="S738" s="2">
        <f t="shared" si="33"/>
        <v>322.69444444444446</v>
      </c>
      <c r="T738" s="2">
        <f>Table1[[#This Row],[Monthly Debt Payment]]/Table1[[#This Row],[monthy Income]]</f>
        <v>4.302305772207779E-2</v>
      </c>
      <c r="U738" s="4">
        <f t="shared" ca="1" si="34"/>
        <v>38</v>
      </c>
      <c r="V738" s="2">
        <f t="shared" si="35"/>
        <v>-20.299999999999272</v>
      </c>
    </row>
    <row r="739" spans="1:22" x14ac:dyDescent="0.3">
      <c r="A739" t="s">
        <v>1519</v>
      </c>
      <c r="B739" s="1">
        <v>44309</v>
      </c>
      <c r="C739" t="s">
        <v>1520</v>
      </c>
      <c r="D739" t="s">
        <v>71</v>
      </c>
      <c r="E739" s="4">
        <v>39520</v>
      </c>
      <c r="F739" s="3">
        <v>23.6</v>
      </c>
      <c r="G739" s="4">
        <v>36</v>
      </c>
      <c r="H739" t="s">
        <v>19</v>
      </c>
      <c r="I739" t="s">
        <v>83</v>
      </c>
      <c r="J739" t="s">
        <v>32</v>
      </c>
      <c r="K739" s="4">
        <v>143502</v>
      </c>
      <c r="L739" t="s">
        <v>22</v>
      </c>
      <c r="M739" s="2">
        <v>0.23</v>
      </c>
      <c r="N739" s="2">
        <v>0.77</v>
      </c>
      <c r="O739" s="2">
        <v>48846.720000000001</v>
      </c>
      <c r="P739" s="4">
        <v>0</v>
      </c>
      <c r="Q739" s="2">
        <v>0.8090614886731391</v>
      </c>
      <c r="R739" s="2">
        <f>Table1[[#This Row],[Annual Income]]/12</f>
        <v>11958.5</v>
      </c>
      <c r="S739" s="2">
        <f t="shared" si="33"/>
        <v>1097.7777777777778</v>
      </c>
      <c r="T739" s="2">
        <f>Table1[[#This Row],[Monthly Debt Payment]]/Table1[[#This Row],[monthy Income]]</f>
        <v>9.179895286012274E-2</v>
      </c>
      <c r="U739" s="4">
        <f t="shared" ca="1" si="34"/>
        <v>52</v>
      </c>
      <c r="V739" s="2">
        <f t="shared" si="35"/>
        <v>-23.599999999998545</v>
      </c>
    </row>
    <row r="740" spans="1:22" x14ac:dyDescent="0.3">
      <c r="A740" t="s">
        <v>1521</v>
      </c>
      <c r="B740" s="1">
        <v>44336</v>
      </c>
      <c r="C740" t="s">
        <v>1522</v>
      </c>
      <c r="D740" t="s">
        <v>46</v>
      </c>
      <c r="E740" s="4">
        <v>10852</v>
      </c>
      <c r="F740" s="3">
        <v>5.6</v>
      </c>
      <c r="G740" s="4">
        <v>60</v>
      </c>
      <c r="H740" t="s">
        <v>19</v>
      </c>
      <c r="I740" t="s">
        <v>72</v>
      </c>
      <c r="J740" t="s">
        <v>32</v>
      </c>
      <c r="K740" s="4">
        <v>52800</v>
      </c>
      <c r="L740" t="s">
        <v>22</v>
      </c>
      <c r="M740" s="2">
        <v>0.12</v>
      </c>
      <c r="N740" s="2">
        <v>0.79</v>
      </c>
      <c r="O740" s="2">
        <v>11459.71</v>
      </c>
      <c r="P740" s="4">
        <v>0</v>
      </c>
      <c r="Q740" s="2">
        <v>0.94696986223909685</v>
      </c>
      <c r="R740" s="2">
        <f>Table1[[#This Row],[Annual Income]]/12</f>
        <v>4400</v>
      </c>
      <c r="S740" s="2">
        <f t="shared" si="33"/>
        <v>180.86666666666667</v>
      </c>
      <c r="T740" s="2">
        <f>Table1[[#This Row],[Monthly Debt Payment]]/Table1[[#This Row],[monthy Income]]</f>
        <v>4.1106060606060611E-2</v>
      </c>
      <c r="U740" s="4">
        <f t="shared" ca="1" si="34"/>
        <v>51</v>
      </c>
      <c r="V740" s="2">
        <f t="shared" si="35"/>
        <v>-5.6000000000003638</v>
      </c>
    </row>
    <row r="741" spans="1:22" x14ac:dyDescent="0.3">
      <c r="A741" t="s">
        <v>1523</v>
      </c>
      <c r="B741" s="1">
        <v>44755</v>
      </c>
      <c r="C741" t="s">
        <v>1524</v>
      </c>
      <c r="D741" t="s">
        <v>18</v>
      </c>
      <c r="E741" s="4">
        <v>32401</v>
      </c>
      <c r="F741" s="3">
        <v>22.4</v>
      </c>
      <c r="G741" s="4">
        <v>36</v>
      </c>
      <c r="H741" t="s">
        <v>2045</v>
      </c>
      <c r="I741" t="s">
        <v>27</v>
      </c>
      <c r="J741" t="s">
        <v>32</v>
      </c>
      <c r="K741" s="4">
        <v>146192</v>
      </c>
      <c r="L741" t="s">
        <v>29</v>
      </c>
      <c r="M741" s="2">
        <v>0.16</v>
      </c>
      <c r="N741" s="2">
        <v>0.95</v>
      </c>
      <c r="O741" s="2">
        <v>0</v>
      </c>
      <c r="P741" s="4">
        <v>0</v>
      </c>
      <c r="Q741" s="2">
        <v>0</v>
      </c>
      <c r="R741" s="2">
        <f>Table1[[#This Row],[Annual Income]]/12</f>
        <v>12182.666666666666</v>
      </c>
      <c r="S741" s="2">
        <f t="shared" si="33"/>
        <v>900.02777777777783</v>
      </c>
      <c r="T741" s="2">
        <f>Table1[[#This Row],[Monthly Debt Payment]]/Table1[[#This Row],[monthy Income]]</f>
        <v>7.3877731567618843E-2</v>
      </c>
      <c r="U741" s="4">
        <f t="shared" ca="1" si="34"/>
        <v>38</v>
      </c>
      <c r="V741" s="2">
        <f t="shared" si="35"/>
        <v>-22.400000000001455</v>
      </c>
    </row>
    <row r="742" spans="1:22" x14ac:dyDescent="0.3">
      <c r="A742" t="s">
        <v>1525</v>
      </c>
      <c r="B742" s="1">
        <v>44197</v>
      </c>
      <c r="C742" t="s">
        <v>1526</v>
      </c>
      <c r="D742" t="s">
        <v>64</v>
      </c>
      <c r="E742" s="4">
        <v>7295</v>
      </c>
      <c r="F742" s="3">
        <v>15.5</v>
      </c>
      <c r="G742" s="4">
        <v>60</v>
      </c>
      <c r="H742" t="s">
        <v>19</v>
      </c>
      <c r="I742" t="s">
        <v>83</v>
      </c>
      <c r="J742" t="s">
        <v>37</v>
      </c>
      <c r="K742" s="4">
        <v>138959</v>
      </c>
      <c r="L742" t="s">
        <v>33</v>
      </c>
      <c r="M742" s="2">
        <v>0.1</v>
      </c>
      <c r="N742" s="2">
        <v>0.53</v>
      </c>
      <c r="O742" s="2">
        <v>8425.7199999999993</v>
      </c>
      <c r="P742" s="4">
        <v>0</v>
      </c>
      <c r="Q742" s="2">
        <v>0.86580137958536485</v>
      </c>
      <c r="R742" s="2">
        <f>Table1[[#This Row],[Annual Income]]/12</f>
        <v>11579.916666666666</v>
      </c>
      <c r="S742" s="2">
        <f t="shared" si="33"/>
        <v>121.58333333333333</v>
      </c>
      <c r="T742" s="2">
        <f>Table1[[#This Row],[Monthly Debt Payment]]/Table1[[#This Row],[monthy Income]]</f>
        <v>1.049949985247447E-2</v>
      </c>
      <c r="U742" s="4">
        <f t="shared" ca="1" si="34"/>
        <v>56</v>
      </c>
      <c r="V742" s="2">
        <f t="shared" si="35"/>
        <v>-15.5</v>
      </c>
    </row>
    <row r="743" spans="1:22" x14ac:dyDescent="0.3">
      <c r="A743" t="s">
        <v>1527</v>
      </c>
      <c r="B743" s="1">
        <v>44286</v>
      </c>
      <c r="C743" t="s">
        <v>1528</v>
      </c>
      <c r="D743" t="s">
        <v>50</v>
      </c>
      <c r="E743" s="4">
        <v>36993</v>
      </c>
      <c r="F743" s="3">
        <v>17.7</v>
      </c>
      <c r="G743" s="4">
        <v>36</v>
      </c>
      <c r="H743" t="s">
        <v>26</v>
      </c>
      <c r="I743" t="s">
        <v>57</v>
      </c>
      <c r="J743" t="s">
        <v>21</v>
      </c>
      <c r="K743" s="4">
        <v>137228</v>
      </c>
      <c r="L743" t="s">
        <v>29</v>
      </c>
      <c r="M743" s="2">
        <v>0.46</v>
      </c>
      <c r="N743" s="2">
        <v>0.6</v>
      </c>
      <c r="O743" s="2">
        <v>4398.51</v>
      </c>
      <c r="P743" s="4">
        <v>0</v>
      </c>
      <c r="Q743" s="2">
        <v>8.4103480496804597</v>
      </c>
      <c r="R743" s="2">
        <f>Table1[[#This Row],[Annual Income]]/12</f>
        <v>11435.666666666666</v>
      </c>
      <c r="S743" s="2">
        <f t="shared" si="33"/>
        <v>1027.5833333333333</v>
      </c>
      <c r="T743" s="2">
        <f>Table1[[#This Row],[Monthly Debt Payment]]/Table1[[#This Row],[monthy Income]]</f>
        <v>8.985775497711837E-2</v>
      </c>
      <c r="U743" s="4">
        <f t="shared" ca="1" si="34"/>
        <v>53</v>
      </c>
      <c r="V743" s="2">
        <f t="shared" si="35"/>
        <v>-17.69999999999709</v>
      </c>
    </row>
    <row r="744" spans="1:22" x14ac:dyDescent="0.3">
      <c r="A744" t="s">
        <v>1529</v>
      </c>
      <c r="B744" s="1">
        <v>44850</v>
      </c>
      <c r="C744" t="s">
        <v>1530</v>
      </c>
      <c r="D744" t="s">
        <v>18</v>
      </c>
      <c r="E744" s="4">
        <v>35084</v>
      </c>
      <c r="F744" s="3">
        <v>17.899999999999999</v>
      </c>
      <c r="G744" s="4">
        <v>36</v>
      </c>
      <c r="H744" t="s">
        <v>19</v>
      </c>
      <c r="I744" t="s">
        <v>36</v>
      </c>
      <c r="J744" t="s">
        <v>28</v>
      </c>
      <c r="K744" s="4">
        <v>105476</v>
      </c>
      <c r="L744" t="s">
        <v>29</v>
      </c>
      <c r="M744" s="2">
        <v>0.11</v>
      </c>
      <c r="N744" s="2">
        <v>0.68</v>
      </c>
      <c r="O744" s="2">
        <v>41364.04</v>
      </c>
      <c r="P744" s="4">
        <v>0</v>
      </c>
      <c r="Q744" s="2">
        <v>0.84817633867484898</v>
      </c>
      <c r="R744" s="2">
        <f>Table1[[#This Row],[Annual Income]]/12</f>
        <v>8789.6666666666661</v>
      </c>
      <c r="S744" s="2">
        <f t="shared" si="33"/>
        <v>974.55555555555554</v>
      </c>
      <c r="T744" s="2">
        <f>Table1[[#This Row],[Monthly Debt Payment]]/Table1[[#This Row],[monthy Income]]</f>
        <v>0.11087514379258473</v>
      </c>
      <c r="U744" s="4">
        <f t="shared" ca="1" si="34"/>
        <v>34</v>
      </c>
      <c r="V744" s="2">
        <f t="shared" si="35"/>
        <v>-17.900000000001455</v>
      </c>
    </row>
    <row r="745" spans="1:22" x14ac:dyDescent="0.3">
      <c r="A745" t="s">
        <v>1531</v>
      </c>
      <c r="B745" s="1">
        <v>44516</v>
      </c>
      <c r="C745" t="s">
        <v>1532</v>
      </c>
      <c r="D745" t="s">
        <v>46</v>
      </c>
      <c r="E745" s="4">
        <v>37451</v>
      </c>
      <c r="F745" s="3">
        <v>21.4</v>
      </c>
      <c r="G745" s="4">
        <v>60</v>
      </c>
      <c r="H745" t="s">
        <v>26</v>
      </c>
      <c r="I745" t="s">
        <v>72</v>
      </c>
      <c r="J745" t="s">
        <v>32</v>
      </c>
      <c r="K745" s="4">
        <v>99460</v>
      </c>
      <c r="L745" t="s">
        <v>29</v>
      </c>
      <c r="M745" s="2">
        <v>0.18</v>
      </c>
      <c r="N745" s="2">
        <v>0.66</v>
      </c>
      <c r="O745" s="2">
        <v>6410.55</v>
      </c>
      <c r="P745" s="4">
        <v>0</v>
      </c>
      <c r="Q745" s="2">
        <v>5.8420884323497981</v>
      </c>
      <c r="R745" s="2">
        <f>Table1[[#This Row],[Annual Income]]/12</f>
        <v>8288.3333333333339</v>
      </c>
      <c r="S745" s="2">
        <f t="shared" si="33"/>
        <v>624.18333333333328</v>
      </c>
      <c r="T745" s="2">
        <f>Table1[[#This Row],[Monthly Debt Payment]]/Table1[[#This Row],[monthy Income]]</f>
        <v>7.53086668007239E-2</v>
      </c>
      <c r="U745" s="4">
        <f t="shared" ca="1" si="34"/>
        <v>45</v>
      </c>
      <c r="V745" s="2">
        <f t="shared" si="35"/>
        <v>-21.400000000001455</v>
      </c>
    </row>
    <row r="746" spans="1:22" x14ac:dyDescent="0.3">
      <c r="A746" t="s">
        <v>1533</v>
      </c>
      <c r="B746" s="1">
        <v>44335</v>
      </c>
      <c r="C746" t="s">
        <v>1534</v>
      </c>
      <c r="D746" t="s">
        <v>50</v>
      </c>
      <c r="E746" s="4">
        <v>8227</v>
      </c>
      <c r="F746" s="3">
        <v>11.7</v>
      </c>
      <c r="G746" s="4">
        <v>60</v>
      </c>
      <c r="H746" t="s">
        <v>26</v>
      </c>
      <c r="I746" t="s">
        <v>72</v>
      </c>
      <c r="J746" t="s">
        <v>21</v>
      </c>
      <c r="K746" s="4">
        <v>87767</v>
      </c>
      <c r="L746" t="s">
        <v>29</v>
      </c>
      <c r="M746" s="2">
        <v>0.27</v>
      </c>
      <c r="N746" s="2">
        <v>0.51</v>
      </c>
      <c r="O746" s="2">
        <v>2597.8000000000002</v>
      </c>
      <c r="P746" s="4">
        <v>0</v>
      </c>
      <c r="Q746" s="2">
        <v>3.1669104626992066</v>
      </c>
      <c r="R746" s="2">
        <f>Table1[[#This Row],[Annual Income]]/12</f>
        <v>7313.916666666667</v>
      </c>
      <c r="S746" s="2">
        <f t="shared" si="33"/>
        <v>137.11666666666667</v>
      </c>
      <c r="T746" s="2">
        <f>Table1[[#This Row],[Monthly Debt Payment]]/Table1[[#This Row],[monthy Income]]</f>
        <v>1.8747365182813586E-2</v>
      </c>
      <c r="U746" s="4">
        <f t="shared" ca="1" si="34"/>
        <v>51</v>
      </c>
      <c r="V746" s="2">
        <f t="shared" si="35"/>
        <v>-11.700000000000728</v>
      </c>
    </row>
    <row r="747" spans="1:22" x14ac:dyDescent="0.3">
      <c r="A747" t="s">
        <v>1535</v>
      </c>
      <c r="B747" s="1">
        <v>45041</v>
      </c>
      <c r="C747" t="s">
        <v>1536</v>
      </c>
      <c r="D747" t="s">
        <v>18</v>
      </c>
      <c r="E747" s="4">
        <v>32910</v>
      </c>
      <c r="F747" s="3">
        <v>19.7</v>
      </c>
      <c r="G747" s="4">
        <v>60</v>
      </c>
      <c r="H747" t="s">
        <v>19</v>
      </c>
      <c r="I747" t="s">
        <v>41</v>
      </c>
      <c r="J747" t="s">
        <v>47</v>
      </c>
      <c r="K747" s="4">
        <v>58054</v>
      </c>
      <c r="L747" t="s">
        <v>33</v>
      </c>
      <c r="M747" s="2">
        <v>0.24</v>
      </c>
      <c r="N747" s="2">
        <v>0.54</v>
      </c>
      <c r="O747" s="2">
        <v>39393.269999999997</v>
      </c>
      <c r="P747" s="4">
        <v>0</v>
      </c>
      <c r="Q747" s="2">
        <v>0.83542188805346707</v>
      </c>
      <c r="R747" s="2">
        <f>Table1[[#This Row],[Annual Income]]/12</f>
        <v>4837.833333333333</v>
      </c>
      <c r="S747" s="2">
        <f t="shared" si="33"/>
        <v>548.5</v>
      </c>
      <c r="T747" s="2">
        <f>Table1[[#This Row],[Monthly Debt Payment]]/Table1[[#This Row],[monthy Income]]</f>
        <v>0.11337720053743068</v>
      </c>
      <c r="U747" s="4">
        <f t="shared" ca="1" si="34"/>
        <v>28</v>
      </c>
      <c r="V747" s="2">
        <f t="shared" si="35"/>
        <v>-19.69999999999709</v>
      </c>
    </row>
    <row r="748" spans="1:22" x14ac:dyDescent="0.3">
      <c r="A748" t="s">
        <v>1537</v>
      </c>
      <c r="B748" s="1">
        <v>44455</v>
      </c>
      <c r="C748" t="s">
        <v>1538</v>
      </c>
      <c r="D748" t="s">
        <v>75</v>
      </c>
      <c r="E748" s="4">
        <v>37041</v>
      </c>
      <c r="F748" s="3">
        <v>15.6</v>
      </c>
      <c r="G748" s="4">
        <v>60</v>
      </c>
      <c r="H748" t="s">
        <v>19</v>
      </c>
      <c r="I748" t="s">
        <v>83</v>
      </c>
      <c r="J748" t="s">
        <v>37</v>
      </c>
      <c r="K748" s="4">
        <v>105319</v>
      </c>
      <c r="L748" t="s">
        <v>33</v>
      </c>
      <c r="M748" s="2">
        <v>0.46</v>
      </c>
      <c r="N748" s="2">
        <v>0.81</v>
      </c>
      <c r="O748" s="2">
        <v>42819.4</v>
      </c>
      <c r="P748" s="4">
        <v>0</v>
      </c>
      <c r="Q748" s="2">
        <v>0.86505182230484312</v>
      </c>
      <c r="R748" s="2">
        <f>Table1[[#This Row],[Annual Income]]/12</f>
        <v>8776.5833333333339</v>
      </c>
      <c r="S748" s="2">
        <f t="shared" si="33"/>
        <v>617.35</v>
      </c>
      <c r="T748" s="2">
        <f>Table1[[#This Row],[Monthly Debt Payment]]/Table1[[#This Row],[monthy Income]]</f>
        <v>7.0340584320018232E-2</v>
      </c>
      <c r="U748" s="4">
        <f t="shared" ca="1" si="34"/>
        <v>47</v>
      </c>
      <c r="V748" s="2">
        <f t="shared" si="35"/>
        <v>-15.599999999998545</v>
      </c>
    </row>
    <row r="749" spans="1:22" x14ac:dyDescent="0.3">
      <c r="A749" t="s">
        <v>1539</v>
      </c>
      <c r="B749" s="1">
        <v>45098</v>
      </c>
      <c r="C749" t="s">
        <v>1540</v>
      </c>
      <c r="D749" t="s">
        <v>25</v>
      </c>
      <c r="E749" s="4">
        <v>24384</v>
      </c>
      <c r="F749" s="3">
        <v>20.9</v>
      </c>
      <c r="G749" s="4">
        <v>60</v>
      </c>
      <c r="H749" t="s">
        <v>26</v>
      </c>
      <c r="I749" t="s">
        <v>57</v>
      </c>
      <c r="J749" t="s">
        <v>21</v>
      </c>
      <c r="K749" s="4">
        <v>132789</v>
      </c>
      <c r="L749" t="s">
        <v>22</v>
      </c>
      <c r="M749" s="2">
        <v>0.12</v>
      </c>
      <c r="N749" s="2">
        <v>0.9</v>
      </c>
      <c r="O749" s="2">
        <v>7914.57</v>
      </c>
      <c r="P749" s="4">
        <v>0</v>
      </c>
      <c r="Q749" s="2">
        <v>3.0809001626114876</v>
      </c>
      <c r="R749" s="2">
        <f>Table1[[#This Row],[Annual Income]]/12</f>
        <v>11065.75</v>
      </c>
      <c r="S749" s="2">
        <f t="shared" si="33"/>
        <v>406.4</v>
      </c>
      <c r="T749" s="2">
        <f>Table1[[#This Row],[Monthly Debt Payment]]/Table1[[#This Row],[monthy Income]]</f>
        <v>3.672593362402006E-2</v>
      </c>
      <c r="U749" s="4">
        <f t="shared" ca="1" si="34"/>
        <v>26</v>
      </c>
      <c r="V749" s="2">
        <f t="shared" si="35"/>
        <v>-20.900000000001455</v>
      </c>
    </row>
    <row r="750" spans="1:22" x14ac:dyDescent="0.3">
      <c r="A750" t="s">
        <v>1541</v>
      </c>
      <c r="B750" s="1">
        <v>44886</v>
      </c>
      <c r="C750" t="s">
        <v>1542</v>
      </c>
      <c r="D750" t="s">
        <v>46</v>
      </c>
      <c r="E750" s="4">
        <v>1145</v>
      </c>
      <c r="F750" s="3">
        <v>24.8</v>
      </c>
      <c r="G750" s="4">
        <v>60</v>
      </c>
      <c r="H750" t="s">
        <v>19</v>
      </c>
      <c r="I750" t="s">
        <v>20</v>
      </c>
      <c r="J750" t="s">
        <v>32</v>
      </c>
      <c r="K750" s="4">
        <v>75397</v>
      </c>
      <c r="L750" t="s">
        <v>22</v>
      </c>
      <c r="M750" s="2">
        <v>0.3</v>
      </c>
      <c r="N750" s="2">
        <v>0.73</v>
      </c>
      <c r="O750" s="2">
        <v>1428.96</v>
      </c>
      <c r="P750" s="4">
        <v>0</v>
      </c>
      <c r="Q750" s="2">
        <v>0.80128205128205121</v>
      </c>
      <c r="R750" s="2">
        <f>Table1[[#This Row],[Annual Income]]/12</f>
        <v>6283.083333333333</v>
      </c>
      <c r="S750" s="2">
        <f t="shared" si="33"/>
        <v>19.083333333333332</v>
      </c>
      <c r="T750" s="2">
        <f>Table1[[#This Row],[Monthly Debt Payment]]/Table1[[#This Row],[monthy Income]]</f>
        <v>3.0372561242489756E-3</v>
      </c>
      <c r="U750" s="4">
        <f t="shared" ca="1" si="34"/>
        <v>33</v>
      </c>
      <c r="V750" s="2">
        <f t="shared" si="35"/>
        <v>-24.799999999999955</v>
      </c>
    </row>
    <row r="751" spans="1:22" x14ac:dyDescent="0.3">
      <c r="A751" t="s">
        <v>1543</v>
      </c>
      <c r="B751" s="1">
        <v>44206</v>
      </c>
      <c r="C751" t="s">
        <v>1544</v>
      </c>
      <c r="D751" t="s">
        <v>71</v>
      </c>
      <c r="E751" s="4">
        <v>38778</v>
      </c>
      <c r="F751" s="3">
        <v>9</v>
      </c>
      <c r="G751" s="4">
        <v>60</v>
      </c>
      <c r="H751" t="s">
        <v>19</v>
      </c>
      <c r="I751" t="s">
        <v>72</v>
      </c>
      <c r="J751" t="s">
        <v>32</v>
      </c>
      <c r="K751" s="4">
        <v>43233</v>
      </c>
      <c r="L751" t="s">
        <v>29</v>
      </c>
      <c r="M751" s="2">
        <v>0.37</v>
      </c>
      <c r="N751" s="2">
        <v>0.74</v>
      </c>
      <c r="O751" s="2">
        <v>42268.02</v>
      </c>
      <c r="P751" s="4">
        <v>0</v>
      </c>
      <c r="Q751" s="2">
        <v>0.91743119266055051</v>
      </c>
      <c r="R751" s="2">
        <f>Table1[[#This Row],[Annual Income]]/12</f>
        <v>3602.75</v>
      </c>
      <c r="S751" s="2">
        <f t="shared" si="33"/>
        <v>646.29999999999995</v>
      </c>
      <c r="T751" s="2">
        <f>Table1[[#This Row],[Monthly Debt Payment]]/Table1[[#This Row],[monthy Income]]</f>
        <v>0.17939074318229128</v>
      </c>
      <c r="U751" s="4">
        <f t="shared" ca="1" si="34"/>
        <v>56</v>
      </c>
      <c r="V751" s="2">
        <f t="shared" si="35"/>
        <v>-9</v>
      </c>
    </row>
    <row r="752" spans="1:22" x14ac:dyDescent="0.3">
      <c r="A752" t="s">
        <v>1545</v>
      </c>
      <c r="B752" s="1">
        <v>44457</v>
      </c>
      <c r="C752" t="s">
        <v>1546</v>
      </c>
      <c r="D752" t="s">
        <v>40</v>
      </c>
      <c r="E752" s="4">
        <v>17035</v>
      </c>
      <c r="F752" s="3">
        <v>24.9</v>
      </c>
      <c r="G752" s="4">
        <v>36</v>
      </c>
      <c r="H752" t="s">
        <v>26</v>
      </c>
      <c r="I752" t="s">
        <v>27</v>
      </c>
      <c r="J752" t="s">
        <v>32</v>
      </c>
      <c r="K752" s="4">
        <v>141205</v>
      </c>
      <c r="L752" t="s">
        <v>22</v>
      </c>
      <c r="M752" s="2">
        <v>0.47</v>
      </c>
      <c r="N752" s="2">
        <v>0.61</v>
      </c>
      <c r="O752" s="2">
        <v>2032.08</v>
      </c>
      <c r="P752" s="4">
        <v>0</v>
      </c>
      <c r="Q752" s="2">
        <v>8.3830361009409078</v>
      </c>
      <c r="R752" s="2">
        <f>Table1[[#This Row],[Annual Income]]/12</f>
        <v>11767.083333333334</v>
      </c>
      <c r="S752" s="2">
        <f t="shared" si="33"/>
        <v>473.19444444444446</v>
      </c>
      <c r="T752" s="2">
        <f>Table1[[#This Row],[Monthly Debt Payment]]/Table1[[#This Row],[monthy Income]]</f>
        <v>4.0213401319594444E-2</v>
      </c>
      <c r="U752" s="4">
        <f t="shared" ca="1" si="34"/>
        <v>47</v>
      </c>
      <c r="V752" s="2">
        <f t="shared" si="35"/>
        <v>-24.900000000001455</v>
      </c>
    </row>
    <row r="753" spans="1:22" x14ac:dyDescent="0.3">
      <c r="A753" t="s">
        <v>1547</v>
      </c>
      <c r="B753" s="1">
        <v>44368</v>
      </c>
      <c r="C753" t="s">
        <v>1548</v>
      </c>
      <c r="D753" t="s">
        <v>75</v>
      </c>
      <c r="E753" s="4">
        <v>4040</v>
      </c>
      <c r="F753" s="3">
        <v>6.8</v>
      </c>
      <c r="G753" s="4">
        <v>36</v>
      </c>
      <c r="H753" t="s">
        <v>19</v>
      </c>
      <c r="I753" t="s">
        <v>27</v>
      </c>
      <c r="J753" t="s">
        <v>21</v>
      </c>
      <c r="K753" s="4">
        <v>120020</v>
      </c>
      <c r="L753" t="s">
        <v>33</v>
      </c>
      <c r="M753" s="2">
        <v>0.35</v>
      </c>
      <c r="N753" s="2">
        <v>0.85</v>
      </c>
      <c r="O753" s="2">
        <v>4314.72</v>
      </c>
      <c r="P753" s="4">
        <v>0</v>
      </c>
      <c r="Q753" s="2">
        <v>0.93632958801498123</v>
      </c>
      <c r="R753" s="2">
        <f>Table1[[#This Row],[Annual Income]]/12</f>
        <v>10001.666666666666</v>
      </c>
      <c r="S753" s="2">
        <f t="shared" si="33"/>
        <v>112.22222222222223</v>
      </c>
      <c r="T753" s="2">
        <f>Table1[[#This Row],[Monthly Debt Payment]]/Table1[[#This Row],[monthy Income]]</f>
        <v>1.1220352163528301E-2</v>
      </c>
      <c r="U753" s="4">
        <f t="shared" ca="1" si="34"/>
        <v>50</v>
      </c>
      <c r="V753" s="2">
        <f t="shared" si="35"/>
        <v>-6.8000000000001819</v>
      </c>
    </row>
    <row r="754" spans="1:22" x14ac:dyDescent="0.3">
      <c r="A754" t="s">
        <v>1549</v>
      </c>
      <c r="B754" s="1">
        <v>45094</v>
      </c>
      <c r="C754" t="s">
        <v>1550</v>
      </c>
      <c r="D754" t="s">
        <v>25</v>
      </c>
      <c r="E754" s="4">
        <v>27160</v>
      </c>
      <c r="F754" s="3">
        <v>5</v>
      </c>
      <c r="G754" s="4">
        <v>36</v>
      </c>
      <c r="H754" t="s">
        <v>80</v>
      </c>
      <c r="I754" t="s">
        <v>41</v>
      </c>
      <c r="J754" t="s">
        <v>32</v>
      </c>
      <c r="K754" s="4">
        <v>55068</v>
      </c>
      <c r="L754" t="s">
        <v>22</v>
      </c>
      <c r="M754" s="2">
        <v>0.42</v>
      </c>
      <c r="N754" s="2">
        <v>0.84</v>
      </c>
      <c r="O754" s="2">
        <v>9183.2099999999991</v>
      </c>
      <c r="P754" s="4">
        <v>3538.73</v>
      </c>
      <c r="Q754" s="2">
        <v>2.9575714809962967</v>
      </c>
      <c r="R754" s="2">
        <f>Table1[[#This Row],[Annual Income]]/12</f>
        <v>4589</v>
      </c>
      <c r="S754" s="2">
        <f t="shared" si="33"/>
        <v>754.44444444444446</v>
      </c>
      <c r="T754" s="2">
        <f>Table1[[#This Row],[Monthly Debt Payment]]/Table1[[#This Row],[monthy Income]]</f>
        <v>0.16440279896370549</v>
      </c>
      <c r="U754" s="4">
        <f t="shared" ca="1" si="34"/>
        <v>26</v>
      </c>
      <c r="V754" s="2">
        <f t="shared" si="35"/>
        <v>-5</v>
      </c>
    </row>
    <row r="755" spans="1:22" x14ac:dyDescent="0.3">
      <c r="A755" t="s">
        <v>1551</v>
      </c>
      <c r="B755" s="1">
        <v>44209</v>
      </c>
      <c r="C755" t="s">
        <v>1552</v>
      </c>
      <c r="D755" t="s">
        <v>53</v>
      </c>
      <c r="E755" s="4">
        <v>18633</v>
      </c>
      <c r="F755" s="3">
        <v>5.9</v>
      </c>
      <c r="G755" s="4">
        <v>60</v>
      </c>
      <c r="H755" t="s">
        <v>19</v>
      </c>
      <c r="I755" t="s">
        <v>83</v>
      </c>
      <c r="J755" t="s">
        <v>21</v>
      </c>
      <c r="K755" s="4">
        <v>95727</v>
      </c>
      <c r="L755" t="s">
        <v>22</v>
      </c>
      <c r="M755" s="2">
        <v>0.13</v>
      </c>
      <c r="N755" s="2">
        <v>0.76</v>
      </c>
      <c r="O755" s="2">
        <v>19732.349999999999</v>
      </c>
      <c r="P755" s="4">
        <v>0</v>
      </c>
      <c r="Q755" s="2">
        <v>0.94428691970292444</v>
      </c>
      <c r="R755" s="2">
        <f>Table1[[#This Row],[Annual Income]]/12</f>
        <v>7977.25</v>
      </c>
      <c r="S755" s="2">
        <f t="shared" si="33"/>
        <v>310.55</v>
      </c>
      <c r="T755" s="2">
        <f>Table1[[#This Row],[Monthly Debt Payment]]/Table1[[#This Row],[monthy Income]]</f>
        <v>3.892945563947476E-2</v>
      </c>
      <c r="U755" s="4">
        <f t="shared" ca="1" si="34"/>
        <v>56</v>
      </c>
      <c r="V755" s="2">
        <f t="shared" si="35"/>
        <v>-5.9000000000014552</v>
      </c>
    </row>
    <row r="756" spans="1:22" x14ac:dyDescent="0.3">
      <c r="A756" t="s">
        <v>1553</v>
      </c>
      <c r="B756" s="1">
        <v>44517</v>
      </c>
      <c r="C756" t="s">
        <v>1554</v>
      </c>
      <c r="D756" t="s">
        <v>25</v>
      </c>
      <c r="E756" s="4">
        <v>30344</v>
      </c>
      <c r="F756" s="3">
        <v>11.8</v>
      </c>
      <c r="G756" s="4">
        <v>60</v>
      </c>
      <c r="H756" t="s">
        <v>19</v>
      </c>
      <c r="I756" t="s">
        <v>57</v>
      </c>
      <c r="J756" t="s">
        <v>32</v>
      </c>
      <c r="K756" s="4">
        <v>120610</v>
      </c>
      <c r="L756" t="s">
        <v>22</v>
      </c>
      <c r="M756" s="2">
        <v>0.25</v>
      </c>
      <c r="N756" s="2">
        <v>0.6</v>
      </c>
      <c r="O756" s="2">
        <v>33924.589999999997</v>
      </c>
      <c r="P756" s="4">
        <v>0</v>
      </c>
      <c r="Q756" s="2">
        <v>0.89445443555839599</v>
      </c>
      <c r="R756" s="2">
        <f>Table1[[#This Row],[Annual Income]]/12</f>
        <v>10050.833333333334</v>
      </c>
      <c r="S756" s="2">
        <f t="shared" si="33"/>
        <v>505.73333333333335</v>
      </c>
      <c r="T756" s="2">
        <f>Table1[[#This Row],[Monthly Debt Payment]]/Table1[[#This Row],[monthy Income]]</f>
        <v>5.0317552441754412E-2</v>
      </c>
      <c r="U756" s="4">
        <f t="shared" ca="1" si="34"/>
        <v>45</v>
      </c>
      <c r="V756" s="2">
        <f t="shared" si="35"/>
        <v>-11.799999999999272</v>
      </c>
    </row>
    <row r="757" spans="1:22" x14ac:dyDescent="0.3">
      <c r="A757" t="s">
        <v>1555</v>
      </c>
      <c r="B757" s="1">
        <v>44525</v>
      </c>
      <c r="C757" t="s">
        <v>1556</v>
      </c>
      <c r="D757" t="s">
        <v>50</v>
      </c>
      <c r="E757" s="4">
        <v>18014</v>
      </c>
      <c r="F757" s="3">
        <v>17.7</v>
      </c>
      <c r="G757" s="4">
        <v>60</v>
      </c>
      <c r="H757" t="s">
        <v>26</v>
      </c>
      <c r="I757" t="s">
        <v>20</v>
      </c>
      <c r="J757" t="s">
        <v>47</v>
      </c>
      <c r="K757" s="4">
        <v>100453</v>
      </c>
      <c r="L757" t="s">
        <v>29</v>
      </c>
      <c r="M757" s="2">
        <v>0.25</v>
      </c>
      <c r="N757" s="2">
        <v>0.54</v>
      </c>
      <c r="O757" s="2">
        <v>7265.79</v>
      </c>
      <c r="P757" s="4">
        <v>0</v>
      </c>
      <c r="Q757" s="2">
        <v>2.4792899326845395</v>
      </c>
      <c r="R757" s="2">
        <f>Table1[[#This Row],[Annual Income]]/12</f>
        <v>8371.0833333333339</v>
      </c>
      <c r="S757" s="2">
        <f t="shared" si="33"/>
        <v>300.23333333333335</v>
      </c>
      <c r="T757" s="2">
        <f>Table1[[#This Row],[Monthly Debt Payment]]/Table1[[#This Row],[monthy Income]]</f>
        <v>3.5865529152937191E-2</v>
      </c>
      <c r="U757" s="4">
        <f t="shared" ca="1" si="34"/>
        <v>45</v>
      </c>
      <c r="V757" s="2">
        <f t="shared" si="35"/>
        <v>-17.700000000000728</v>
      </c>
    </row>
    <row r="758" spans="1:22" x14ac:dyDescent="0.3">
      <c r="A758" t="s">
        <v>1557</v>
      </c>
      <c r="B758" s="1">
        <v>44981</v>
      </c>
      <c r="C758" t="s">
        <v>1558</v>
      </c>
      <c r="D758" t="s">
        <v>56</v>
      </c>
      <c r="E758" s="4">
        <v>15996</v>
      </c>
      <c r="F758" s="3">
        <v>6.4</v>
      </c>
      <c r="G758" s="4">
        <v>36</v>
      </c>
      <c r="H758" t="s">
        <v>19</v>
      </c>
      <c r="I758" t="s">
        <v>72</v>
      </c>
      <c r="J758" t="s">
        <v>47</v>
      </c>
      <c r="K758" s="4">
        <v>134135</v>
      </c>
      <c r="L758" t="s">
        <v>22</v>
      </c>
      <c r="M758" s="2">
        <v>0.45</v>
      </c>
      <c r="N758" s="2">
        <v>0.53</v>
      </c>
      <c r="O758" s="2">
        <v>17019.740000000002</v>
      </c>
      <c r="P758" s="4">
        <v>0</v>
      </c>
      <c r="Q758" s="2">
        <v>0.93984984494475232</v>
      </c>
      <c r="R758" s="2">
        <f>Table1[[#This Row],[Annual Income]]/12</f>
        <v>11177.916666666666</v>
      </c>
      <c r="S758" s="2">
        <f t="shared" si="33"/>
        <v>444.33333333333331</v>
      </c>
      <c r="T758" s="2">
        <f>Table1[[#This Row],[Monthly Debt Payment]]/Table1[[#This Row],[monthy Income]]</f>
        <v>3.9750997129757333E-2</v>
      </c>
      <c r="U758" s="4">
        <f t="shared" ca="1" si="34"/>
        <v>30</v>
      </c>
      <c r="V758" s="2">
        <f t="shared" si="35"/>
        <v>-6.3999999999996362</v>
      </c>
    </row>
    <row r="759" spans="1:22" x14ac:dyDescent="0.3">
      <c r="A759" t="s">
        <v>1559</v>
      </c>
      <c r="B759" s="1">
        <v>44973</v>
      </c>
      <c r="C759" t="s">
        <v>1560</v>
      </c>
      <c r="D759" t="s">
        <v>75</v>
      </c>
      <c r="E759" s="4">
        <v>12695</v>
      </c>
      <c r="F759" s="3">
        <v>5.0999999999999996</v>
      </c>
      <c r="G759" s="4">
        <v>60</v>
      </c>
      <c r="H759" t="s">
        <v>19</v>
      </c>
      <c r="I759" t="s">
        <v>27</v>
      </c>
      <c r="J759" t="s">
        <v>28</v>
      </c>
      <c r="K759" s="4">
        <v>55832</v>
      </c>
      <c r="L759" t="s">
        <v>33</v>
      </c>
      <c r="M759" s="2">
        <v>0.16</v>
      </c>
      <c r="N759" s="2">
        <v>0.77</v>
      </c>
      <c r="O759" s="2">
        <v>13342.44</v>
      </c>
      <c r="P759" s="4">
        <v>0</v>
      </c>
      <c r="Q759" s="2">
        <v>0.95147514247768772</v>
      </c>
      <c r="R759" s="2">
        <f>Table1[[#This Row],[Annual Income]]/12</f>
        <v>4652.666666666667</v>
      </c>
      <c r="S759" s="2">
        <f t="shared" si="33"/>
        <v>211.58333333333334</v>
      </c>
      <c r="T759" s="2">
        <f>Table1[[#This Row],[Monthly Debt Payment]]/Table1[[#This Row],[monthy Income]]</f>
        <v>4.5475712852844248E-2</v>
      </c>
      <c r="U759" s="4">
        <f t="shared" ca="1" si="34"/>
        <v>30</v>
      </c>
      <c r="V759" s="2">
        <f t="shared" si="35"/>
        <v>-5.1000000000003638</v>
      </c>
    </row>
    <row r="760" spans="1:22" x14ac:dyDescent="0.3">
      <c r="A760" t="s">
        <v>1561</v>
      </c>
      <c r="B760" s="1">
        <v>45107</v>
      </c>
      <c r="C760" t="s">
        <v>1562</v>
      </c>
      <c r="D760" t="s">
        <v>53</v>
      </c>
      <c r="E760" s="4">
        <v>3852</v>
      </c>
      <c r="F760" s="3">
        <v>23.7</v>
      </c>
      <c r="G760" s="4">
        <v>60</v>
      </c>
      <c r="H760" t="s">
        <v>19</v>
      </c>
      <c r="I760" t="s">
        <v>72</v>
      </c>
      <c r="J760" t="s">
        <v>32</v>
      </c>
      <c r="K760" s="4">
        <v>138464</v>
      </c>
      <c r="L760" t="s">
        <v>33</v>
      </c>
      <c r="M760" s="2">
        <v>0.16</v>
      </c>
      <c r="N760" s="2">
        <v>0.87</v>
      </c>
      <c r="O760" s="2">
        <v>4764.92</v>
      </c>
      <c r="P760" s="4">
        <v>0</v>
      </c>
      <c r="Q760" s="2">
        <v>0.80840811598096085</v>
      </c>
      <c r="R760" s="2">
        <f>Table1[[#This Row],[Annual Income]]/12</f>
        <v>11538.666666666666</v>
      </c>
      <c r="S760" s="2">
        <f t="shared" si="33"/>
        <v>64.2</v>
      </c>
      <c r="T760" s="2">
        <f>Table1[[#This Row],[Monthly Debt Payment]]/Table1[[#This Row],[monthy Income]]</f>
        <v>5.5639010862029124E-3</v>
      </c>
      <c r="U760" s="4">
        <f t="shared" ca="1" si="34"/>
        <v>26</v>
      </c>
      <c r="V760" s="2">
        <f t="shared" si="35"/>
        <v>-23.699999999999818</v>
      </c>
    </row>
    <row r="761" spans="1:22" x14ac:dyDescent="0.3">
      <c r="A761" t="s">
        <v>1563</v>
      </c>
      <c r="B761" s="1">
        <v>44514</v>
      </c>
      <c r="C761" t="s">
        <v>1564</v>
      </c>
      <c r="D761" t="s">
        <v>50</v>
      </c>
      <c r="E761" s="4">
        <v>17014</v>
      </c>
      <c r="F761" s="3">
        <v>21.4</v>
      </c>
      <c r="G761" s="4">
        <v>36</v>
      </c>
      <c r="H761" t="s">
        <v>19</v>
      </c>
      <c r="I761" t="s">
        <v>72</v>
      </c>
      <c r="J761" t="s">
        <v>32</v>
      </c>
      <c r="K761" s="4">
        <v>116242</v>
      </c>
      <c r="L761" t="s">
        <v>33</v>
      </c>
      <c r="M761" s="2">
        <v>0.23</v>
      </c>
      <c r="N761" s="2">
        <v>0.89</v>
      </c>
      <c r="O761" s="2">
        <v>20655</v>
      </c>
      <c r="P761" s="4">
        <v>0</v>
      </c>
      <c r="Q761" s="2">
        <v>0.82372306947470342</v>
      </c>
      <c r="R761" s="2">
        <f>Table1[[#This Row],[Annual Income]]/12</f>
        <v>9686.8333333333339</v>
      </c>
      <c r="S761" s="2">
        <f t="shared" si="33"/>
        <v>472.61111111111109</v>
      </c>
      <c r="T761" s="2">
        <f>Table1[[#This Row],[Monthly Debt Payment]]/Table1[[#This Row],[monthy Income]]</f>
        <v>4.8789020606435994E-2</v>
      </c>
      <c r="U761" s="4">
        <f t="shared" ca="1" si="34"/>
        <v>46</v>
      </c>
      <c r="V761" s="2">
        <f t="shared" si="35"/>
        <v>-21.400000000001455</v>
      </c>
    </row>
    <row r="762" spans="1:22" x14ac:dyDescent="0.3">
      <c r="A762" t="s">
        <v>1565</v>
      </c>
      <c r="B762" s="1">
        <v>44432</v>
      </c>
      <c r="C762" t="s">
        <v>1566</v>
      </c>
      <c r="D762" t="s">
        <v>46</v>
      </c>
      <c r="E762" s="4">
        <v>28042</v>
      </c>
      <c r="F762" s="3">
        <v>21.2</v>
      </c>
      <c r="G762" s="4">
        <v>60</v>
      </c>
      <c r="H762" t="s">
        <v>19</v>
      </c>
      <c r="I762" t="s">
        <v>72</v>
      </c>
      <c r="J762" t="s">
        <v>21</v>
      </c>
      <c r="K762" s="4">
        <v>43682</v>
      </c>
      <c r="L762" t="s">
        <v>33</v>
      </c>
      <c r="M762" s="2">
        <v>0.12</v>
      </c>
      <c r="N762" s="2">
        <v>0.71</v>
      </c>
      <c r="O762" s="2">
        <v>33986.9</v>
      </c>
      <c r="P762" s="4">
        <v>0</v>
      </c>
      <c r="Q762" s="2">
        <v>0.8250826053567698</v>
      </c>
      <c r="R762" s="2">
        <f>Table1[[#This Row],[Annual Income]]/12</f>
        <v>3640.1666666666665</v>
      </c>
      <c r="S762" s="2">
        <f t="shared" si="33"/>
        <v>467.36666666666667</v>
      </c>
      <c r="T762" s="2">
        <f>Table1[[#This Row],[Monthly Debt Payment]]/Table1[[#This Row],[monthy Income]]</f>
        <v>0.12839155716313355</v>
      </c>
      <c r="U762" s="4">
        <f t="shared" ca="1" si="34"/>
        <v>48</v>
      </c>
      <c r="V762" s="2">
        <f t="shared" si="35"/>
        <v>-21.200000000000728</v>
      </c>
    </row>
    <row r="763" spans="1:22" x14ac:dyDescent="0.3">
      <c r="A763" t="s">
        <v>1567</v>
      </c>
      <c r="B763" s="1">
        <v>44530</v>
      </c>
      <c r="C763" t="s">
        <v>1568</v>
      </c>
      <c r="D763" t="s">
        <v>71</v>
      </c>
      <c r="E763" s="4">
        <v>34755</v>
      </c>
      <c r="F763" s="3">
        <v>22.7</v>
      </c>
      <c r="G763" s="4">
        <v>36</v>
      </c>
      <c r="H763" t="s">
        <v>19</v>
      </c>
      <c r="I763" t="s">
        <v>57</v>
      </c>
      <c r="J763" t="s">
        <v>21</v>
      </c>
      <c r="K763" s="4">
        <v>122298</v>
      </c>
      <c r="L763" t="s">
        <v>22</v>
      </c>
      <c r="M763" s="2">
        <v>0.17</v>
      </c>
      <c r="N763" s="2">
        <v>0.85</v>
      </c>
      <c r="O763" s="2">
        <v>42644.38</v>
      </c>
      <c r="P763" s="4">
        <v>0</v>
      </c>
      <c r="Q763" s="2">
        <v>0.81499602057762366</v>
      </c>
      <c r="R763" s="2">
        <f>Table1[[#This Row],[Annual Income]]/12</f>
        <v>10191.5</v>
      </c>
      <c r="S763" s="2">
        <f t="shared" si="33"/>
        <v>965.41666666666663</v>
      </c>
      <c r="T763" s="2">
        <f>Table1[[#This Row],[Monthly Debt Payment]]/Table1[[#This Row],[monthy Income]]</f>
        <v>9.4727632504211026E-2</v>
      </c>
      <c r="U763" s="4">
        <f t="shared" ca="1" si="34"/>
        <v>45</v>
      </c>
      <c r="V763" s="2">
        <f t="shared" si="35"/>
        <v>-22.69999999999709</v>
      </c>
    </row>
    <row r="764" spans="1:22" x14ac:dyDescent="0.3">
      <c r="A764" t="s">
        <v>1569</v>
      </c>
      <c r="B764" s="1">
        <v>44572</v>
      </c>
      <c r="C764" t="s">
        <v>1570</v>
      </c>
      <c r="D764" t="s">
        <v>25</v>
      </c>
      <c r="E764" s="4">
        <v>24711</v>
      </c>
      <c r="F764" s="3">
        <v>19</v>
      </c>
      <c r="G764" s="4">
        <v>36</v>
      </c>
      <c r="H764" t="s">
        <v>19</v>
      </c>
      <c r="I764" t="s">
        <v>57</v>
      </c>
      <c r="J764" t="s">
        <v>32</v>
      </c>
      <c r="K764" s="4">
        <v>53383</v>
      </c>
      <c r="L764" t="s">
        <v>29</v>
      </c>
      <c r="M764" s="2">
        <v>0.49</v>
      </c>
      <c r="N764" s="2">
        <v>0.93</v>
      </c>
      <c r="O764" s="2">
        <v>29406.09</v>
      </c>
      <c r="P764" s="4">
        <v>0</v>
      </c>
      <c r="Q764" s="2">
        <v>0.84033613445378152</v>
      </c>
      <c r="R764" s="2">
        <f>Table1[[#This Row],[Annual Income]]/12</f>
        <v>4448.583333333333</v>
      </c>
      <c r="S764" s="2">
        <f t="shared" si="33"/>
        <v>686.41666666666663</v>
      </c>
      <c r="T764" s="2">
        <f>Table1[[#This Row],[Monthly Debt Payment]]/Table1[[#This Row],[monthy Income]]</f>
        <v>0.15430005807092145</v>
      </c>
      <c r="U764" s="4">
        <f t="shared" ca="1" si="34"/>
        <v>44</v>
      </c>
      <c r="V764" s="2">
        <f t="shared" si="35"/>
        <v>-19</v>
      </c>
    </row>
    <row r="765" spans="1:22" x14ac:dyDescent="0.3">
      <c r="A765" t="s">
        <v>1571</v>
      </c>
      <c r="B765" s="1">
        <v>44784</v>
      </c>
      <c r="C765" t="s">
        <v>1572</v>
      </c>
      <c r="D765" t="s">
        <v>46</v>
      </c>
      <c r="E765" s="4">
        <v>27122</v>
      </c>
      <c r="F765" s="3">
        <v>7.1</v>
      </c>
      <c r="G765" s="4">
        <v>60</v>
      </c>
      <c r="H765" t="s">
        <v>19</v>
      </c>
      <c r="I765" t="s">
        <v>72</v>
      </c>
      <c r="J765" t="s">
        <v>28</v>
      </c>
      <c r="K765" s="4">
        <v>88160</v>
      </c>
      <c r="L765" t="s">
        <v>33</v>
      </c>
      <c r="M765" s="2">
        <v>0.27</v>
      </c>
      <c r="N765" s="2">
        <v>0.62</v>
      </c>
      <c r="O765" s="2">
        <v>29047.66</v>
      </c>
      <c r="P765" s="4">
        <v>0</v>
      </c>
      <c r="Q765" s="2">
        <v>0.9337068803476769</v>
      </c>
      <c r="R765" s="2">
        <f>Table1[[#This Row],[Annual Income]]/12</f>
        <v>7346.666666666667</v>
      </c>
      <c r="S765" s="2">
        <f t="shared" si="33"/>
        <v>452.03333333333336</v>
      </c>
      <c r="T765" s="2">
        <f>Table1[[#This Row],[Monthly Debt Payment]]/Table1[[#This Row],[monthy Income]]</f>
        <v>6.1529038112522687E-2</v>
      </c>
      <c r="U765" s="4">
        <f t="shared" ca="1" si="34"/>
        <v>37</v>
      </c>
      <c r="V765" s="2">
        <f t="shared" si="35"/>
        <v>-7.0999999999985448</v>
      </c>
    </row>
    <row r="766" spans="1:22" x14ac:dyDescent="0.3">
      <c r="A766" t="s">
        <v>1573</v>
      </c>
      <c r="B766" s="1">
        <v>44709</v>
      </c>
      <c r="C766" t="s">
        <v>1574</v>
      </c>
      <c r="D766" t="s">
        <v>53</v>
      </c>
      <c r="E766" s="4">
        <v>10160</v>
      </c>
      <c r="F766" s="3">
        <v>13</v>
      </c>
      <c r="G766" s="4">
        <v>60</v>
      </c>
      <c r="H766" t="s">
        <v>26</v>
      </c>
      <c r="I766" t="s">
        <v>20</v>
      </c>
      <c r="J766" t="s">
        <v>32</v>
      </c>
      <c r="K766" s="4">
        <v>123332</v>
      </c>
      <c r="L766" t="s">
        <v>33</v>
      </c>
      <c r="M766" s="2">
        <v>0.35</v>
      </c>
      <c r="N766" s="2">
        <v>0.68</v>
      </c>
      <c r="O766" s="2">
        <v>1593.02</v>
      </c>
      <c r="P766" s="4">
        <v>0</v>
      </c>
      <c r="Q766" s="2">
        <v>6.377823253945337</v>
      </c>
      <c r="R766" s="2">
        <f>Table1[[#This Row],[Annual Income]]/12</f>
        <v>10277.666666666666</v>
      </c>
      <c r="S766" s="2">
        <f t="shared" si="33"/>
        <v>169.33333333333334</v>
      </c>
      <c r="T766" s="2">
        <f>Table1[[#This Row],[Monthly Debt Payment]]/Table1[[#This Row],[monthy Income]]</f>
        <v>1.647585379301398E-2</v>
      </c>
      <c r="U766" s="4">
        <f t="shared" ca="1" si="34"/>
        <v>39</v>
      </c>
      <c r="V766" s="2">
        <f t="shared" si="35"/>
        <v>-13</v>
      </c>
    </row>
    <row r="767" spans="1:22" x14ac:dyDescent="0.3">
      <c r="A767" t="s">
        <v>1575</v>
      </c>
      <c r="B767" s="1">
        <v>45114</v>
      </c>
      <c r="C767" t="s">
        <v>1576</v>
      </c>
      <c r="D767" t="s">
        <v>50</v>
      </c>
      <c r="E767" s="4">
        <v>28213</v>
      </c>
      <c r="F767" s="3">
        <v>19.5</v>
      </c>
      <c r="G767" s="4">
        <v>60</v>
      </c>
      <c r="H767" t="s">
        <v>26</v>
      </c>
      <c r="I767" t="s">
        <v>57</v>
      </c>
      <c r="J767" t="s">
        <v>21</v>
      </c>
      <c r="K767" s="4">
        <v>53666</v>
      </c>
      <c r="L767" t="s">
        <v>29</v>
      </c>
      <c r="M767" s="2">
        <v>0.39</v>
      </c>
      <c r="N767" s="2">
        <v>0.92</v>
      </c>
      <c r="O767" s="2">
        <v>5075.51</v>
      </c>
      <c r="P767" s="4">
        <v>0</v>
      </c>
      <c r="Q767" s="2">
        <v>5.5586532190853726</v>
      </c>
      <c r="R767" s="2">
        <f>Table1[[#This Row],[Annual Income]]/12</f>
        <v>4472.166666666667</v>
      </c>
      <c r="S767" s="2">
        <f t="shared" si="33"/>
        <v>470.21666666666664</v>
      </c>
      <c r="T767" s="2">
        <f>Table1[[#This Row],[Monthly Debt Payment]]/Table1[[#This Row],[monthy Income]]</f>
        <v>0.1051429210300749</v>
      </c>
      <c r="U767" s="4">
        <f t="shared" ca="1" si="34"/>
        <v>26</v>
      </c>
      <c r="V767" s="2">
        <f t="shared" si="35"/>
        <v>-19.5</v>
      </c>
    </row>
    <row r="768" spans="1:22" x14ac:dyDescent="0.3">
      <c r="A768" t="s">
        <v>1577</v>
      </c>
      <c r="B768" s="1">
        <v>45069</v>
      </c>
      <c r="C768" t="s">
        <v>1578</v>
      </c>
      <c r="D768" t="s">
        <v>56</v>
      </c>
      <c r="E768" s="4">
        <v>8421</v>
      </c>
      <c r="F768" s="3">
        <v>10.6</v>
      </c>
      <c r="G768" s="4">
        <v>36</v>
      </c>
      <c r="H768" t="s">
        <v>19</v>
      </c>
      <c r="I768" t="s">
        <v>57</v>
      </c>
      <c r="J768" t="s">
        <v>32</v>
      </c>
      <c r="K768" s="4">
        <v>88817</v>
      </c>
      <c r="L768" t="s">
        <v>29</v>
      </c>
      <c r="M768" s="2">
        <v>0.25</v>
      </c>
      <c r="N768" s="2">
        <v>0.65</v>
      </c>
      <c r="O768" s="2">
        <v>9313.6299999999992</v>
      </c>
      <c r="P768" s="4">
        <v>0</v>
      </c>
      <c r="Q768" s="2">
        <v>0.9041587436906986</v>
      </c>
      <c r="R768" s="2">
        <f>Table1[[#This Row],[Annual Income]]/12</f>
        <v>7401.416666666667</v>
      </c>
      <c r="S768" s="2">
        <f t="shared" si="33"/>
        <v>233.91666666666666</v>
      </c>
      <c r="T768" s="2">
        <f>Table1[[#This Row],[Monthly Debt Payment]]/Table1[[#This Row],[monthy Income]]</f>
        <v>3.1604309985700935E-2</v>
      </c>
      <c r="U768" s="4">
        <f t="shared" ca="1" si="34"/>
        <v>27</v>
      </c>
      <c r="V768" s="2">
        <f t="shared" si="35"/>
        <v>-10.600000000000364</v>
      </c>
    </row>
    <row r="769" spans="1:22" x14ac:dyDescent="0.3">
      <c r="A769" t="s">
        <v>1579</v>
      </c>
      <c r="B769" s="1">
        <v>44466</v>
      </c>
      <c r="C769" t="s">
        <v>1580</v>
      </c>
      <c r="D769" t="s">
        <v>25</v>
      </c>
      <c r="E769" s="4">
        <v>22400</v>
      </c>
      <c r="F769" s="3">
        <v>18.7</v>
      </c>
      <c r="G769" s="4">
        <v>36</v>
      </c>
      <c r="H769" t="s">
        <v>26</v>
      </c>
      <c r="I769" t="s">
        <v>72</v>
      </c>
      <c r="J769" t="s">
        <v>21</v>
      </c>
      <c r="K769" s="4">
        <v>121198</v>
      </c>
      <c r="L769" t="s">
        <v>33</v>
      </c>
      <c r="M769" s="2">
        <v>0.16</v>
      </c>
      <c r="N769" s="2">
        <v>0.91</v>
      </c>
      <c r="O769" s="2">
        <v>10574.92</v>
      </c>
      <c r="P769" s="4">
        <v>0</v>
      </c>
      <c r="Q769" s="2">
        <v>2.1182193340469717</v>
      </c>
      <c r="R769" s="2">
        <f>Table1[[#This Row],[Annual Income]]/12</f>
        <v>10099.833333333334</v>
      </c>
      <c r="S769" s="2">
        <f t="shared" si="33"/>
        <v>622.22222222222217</v>
      </c>
      <c r="T769" s="2">
        <f>Table1[[#This Row],[Monthly Debt Payment]]/Table1[[#This Row],[monthy Income]]</f>
        <v>6.1607177236148003E-2</v>
      </c>
      <c r="U769" s="4">
        <f t="shared" ca="1" si="34"/>
        <v>47</v>
      </c>
      <c r="V769" s="2">
        <f t="shared" si="35"/>
        <v>-18.700000000000728</v>
      </c>
    </row>
    <row r="770" spans="1:22" x14ac:dyDescent="0.3">
      <c r="A770" t="s">
        <v>1581</v>
      </c>
      <c r="B770" s="1">
        <v>44994</v>
      </c>
      <c r="C770" t="s">
        <v>1582</v>
      </c>
      <c r="D770" t="s">
        <v>71</v>
      </c>
      <c r="E770" s="4">
        <v>34537</v>
      </c>
      <c r="F770" s="3">
        <v>5.5</v>
      </c>
      <c r="G770" s="4">
        <v>36</v>
      </c>
      <c r="H770" t="s">
        <v>26</v>
      </c>
      <c r="I770" t="s">
        <v>20</v>
      </c>
      <c r="J770" t="s">
        <v>32</v>
      </c>
      <c r="K770" s="4">
        <v>140695</v>
      </c>
      <c r="L770" t="s">
        <v>33</v>
      </c>
      <c r="M770" s="2">
        <v>0.18</v>
      </c>
      <c r="N770" s="2">
        <v>0.94</v>
      </c>
      <c r="O770" s="2">
        <v>14559.15</v>
      </c>
      <c r="P770" s="4">
        <v>0</v>
      </c>
      <c r="Q770" s="2">
        <v>2.372185189382622</v>
      </c>
      <c r="R770" s="2">
        <f>Table1[[#This Row],[Annual Income]]/12</f>
        <v>11724.583333333334</v>
      </c>
      <c r="S770" s="2">
        <f t="shared" ref="S770:S833" si="36">E770/G770</f>
        <v>959.36111111111109</v>
      </c>
      <c r="T770" s="2">
        <f>Table1[[#This Row],[Monthly Debt Payment]]/Table1[[#This Row],[monthy Income]]</f>
        <v>8.1824750938791949E-2</v>
      </c>
      <c r="U770" s="4">
        <f t="shared" ref="U770:U833" ca="1" si="37">DATEDIF(B770, TODAY(), "m")</f>
        <v>30</v>
      </c>
      <c r="V770" s="2">
        <f t="shared" ref="V770:V833" si="38">(E770-F770)-E770</f>
        <v>-5.5</v>
      </c>
    </row>
    <row r="771" spans="1:22" x14ac:dyDescent="0.3">
      <c r="A771" t="s">
        <v>1583</v>
      </c>
      <c r="B771" s="1">
        <v>44921</v>
      </c>
      <c r="C771" t="s">
        <v>1584</v>
      </c>
      <c r="D771" t="s">
        <v>56</v>
      </c>
      <c r="E771" s="4">
        <v>18727</v>
      </c>
      <c r="F771" s="3">
        <v>11.1</v>
      </c>
      <c r="G771" s="4">
        <v>60</v>
      </c>
      <c r="H771" t="s">
        <v>26</v>
      </c>
      <c r="I771" t="s">
        <v>83</v>
      </c>
      <c r="J771" t="s">
        <v>37</v>
      </c>
      <c r="K771" s="4">
        <v>64642</v>
      </c>
      <c r="L771" t="s">
        <v>29</v>
      </c>
      <c r="M771" s="2">
        <v>0.23</v>
      </c>
      <c r="N771" s="2">
        <v>0.8</v>
      </c>
      <c r="O771" s="2">
        <v>6816.79</v>
      </c>
      <c r="P771" s="4">
        <v>0</v>
      </c>
      <c r="Q771" s="2">
        <v>2.7471874592000045</v>
      </c>
      <c r="R771" s="2">
        <f>Table1[[#This Row],[Annual Income]]/12</f>
        <v>5386.833333333333</v>
      </c>
      <c r="S771" s="2">
        <f t="shared" si="36"/>
        <v>312.11666666666667</v>
      </c>
      <c r="T771" s="2">
        <f>Table1[[#This Row],[Monthly Debt Payment]]/Table1[[#This Row],[monthy Income]]</f>
        <v>5.7940657776677708E-2</v>
      </c>
      <c r="U771" s="4">
        <f t="shared" ca="1" si="37"/>
        <v>32</v>
      </c>
      <c r="V771" s="2">
        <f t="shared" si="38"/>
        <v>-11.099999999998545</v>
      </c>
    </row>
    <row r="772" spans="1:22" x14ac:dyDescent="0.3">
      <c r="A772" t="s">
        <v>1585</v>
      </c>
      <c r="B772" s="1">
        <v>44201</v>
      </c>
      <c r="C772" t="s">
        <v>1586</v>
      </c>
      <c r="D772" t="s">
        <v>18</v>
      </c>
      <c r="E772" s="4">
        <v>5358</v>
      </c>
      <c r="F772" s="3">
        <v>16</v>
      </c>
      <c r="G772" s="4">
        <v>60</v>
      </c>
      <c r="H772" t="s">
        <v>26</v>
      </c>
      <c r="I772" t="s">
        <v>72</v>
      </c>
      <c r="J772" t="s">
        <v>21</v>
      </c>
      <c r="K772" s="4">
        <v>71830</v>
      </c>
      <c r="L772" t="s">
        <v>33</v>
      </c>
      <c r="M772" s="2">
        <v>0.35</v>
      </c>
      <c r="N772" s="2">
        <v>0.87</v>
      </c>
      <c r="O772" s="2">
        <v>466.17</v>
      </c>
      <c r="P772" s="4">
        <v>0</v>
      </c>
      <c r="Q772" s="2">
        <v>11.493661110753587</v>
      </c>
      <c r="R772" s="2">
        <f>Table1[[#This Row],[Annual Income]]/12</f>
        <v>5985.833333333333</v>
      </c>
      <c r="S772" s="2">
        <f t="shared" si="36"/>
        <v>89.3</v>
      </c>
      <c r="T772" s="2">
        <f>Table1[[#This Row],[Monthly Debt Payment]]/Table1[[#This Row],[monthy Income]]</f>
        <v>1.4918557705694E-2</v>
      </c>
      <c r="U772" s="4">
        <f t="shared" ca="1" si="37"/>
        <v>56</v>
      </c>
      <c r="V772" s="2">
        <f t="shared" si="38"/>
        <v>-16</v>
      </c>
    </row>
    <row r="773" spans="1:22" x14ac:dyDescent="0.3">
      <c r="A773" t="s">
        <v>1587</v>
      </c>
      <c r="B773" s="1">
        <v>45047</v>
      </c>
      <c r="C773" t="s">
        <v>1588</v>
      </c>
      <c r="D773" t="s">
        <v>50</v>
      </c>
      <c r="E773" s="4">
        <v>29482</v>
      </c>
      <c r="F773" s="3">
        <v>17.600000000000001</v>
      </c>
      <c r="G773" s="4">
        <v>60</v>
      </c>
      <c r="H773" t="s">
        <v>19</v>
      </c>
      <c r="I773" t="s">
        <v>27</v>
      </c>
      <c r="J773" t="s">
        <v>28</v>
      </c>
      <c r="K773" s="4">
        <v>133067</v>
      </c>
      <c r="L773" t="s">
        <v>33</v>
      </c>
      <c r="M773" s="2">
        <v>0.26</v>
      </c>
      <c r="N773" s="2">
        <v>0.84</v>
      </c>
      <c r="O773" s="2">
        <v>34670.83</v>
      </c>
      <c r="P773" s="4">
        <v>0</v>
      </c>
      <c r="Q773" s="2">
        <v>0.85034018510661546</v>
      </c>
      <c r="R773" s="2">
        <f>Table1[[#This Row],[Annual Income]]/12</f>
        <v>11088.916666666666</v>
      </c>
      <c r="S773" s="2">
        <f t="shared" si="36"/>
        <v>491.36666666666667</v>
      </c>
      <c r="T773" s="2">
        <f>Table1[[#This Row],[Monthly Debt Payment]]/Table1[[#This Row],[monthy Income]]</f>
        <v>4.431151224571081E-2</v>
      </c>
      <c r="U773" s="4">
        <f t="shared" ca="1" si="37"/>
        <v>28</v>
      </c>
      <c r="V773" s="2">
        <f t="shared" si="38"/>
        <v>-17.599999999998545</v>
      </c>
    </row>
    <row r="774" spans="1:22" x14ac:dyDescent="0.3">
      <c r="A774" t="s">
        <v>1589</v>
      </c>
      <c r="B774" s="1">
        <v>44274</v>
      </c>
      <c r="C774" t="s">
        <v>1590</v>
      </c>
      <c r="D774" t="s">
        <v>46</v>
      </c>
      <c r="E774" s="4">
        <v>33117</v>
      </c>
      <c r="F774" s="3">
        <v>16.5</v>
      </c>
      <c r="G774" s="4">
        <v>60</v>
      </c>
      <c r="H774" t="s">
        <v>80</v>
      </c>
      <c r="I774" t="s">
        <v>27</v>
      </c>
      <c r="J774" t="s">
        <v>37</v>
      </c>
      <c r="K774" s="4">
        <v>40234</v>
      </c>
      <c r="L774" t="s">
        <v>22</v>
      </c>
      <c r="M774" s="2">
        <v>0.1</v>
      </c>
      <c r="N774" s="2">
        <v>0.81</v>
      </c>
      <c r="O774" s="2">
        <v>7467.2</v>
      </c>
      <c r="P774" s="4">
        <v>5237.4799999999996</v>
      </c>
      <c r="Q774" s="2">
        <v>4.4349957145918149</v>
      </c>
      <c r="R774" s="2">
        <f>Table1[[#This Row],[Annual Income]]/12</f>
        <v>3352.8333333333335</v>
      </c>
      <c r="S774" s="2">
        <f t="shared" si="36"/>
        <v>551.95000000000005</v>
      </c>
      <c r="T774" s="2">
        <f>Table1[[#This Row],[Monthly Debt Payment]]/Table1[[#This Row],[monthy Income]]</f>
        <v>0.1646219615250783</v>
      </c>
      <c r="U774" s="4">
        <f t="shared" ca="1" si="37"/>
        <v>53</v>
      </c>
      <c r="V774" s="2">
        <f t="shared" si="38"/>
        <v>-16.5</v>
      </c>
    </row>
    <row r="775" spans="1:22" x14ac:dyDescent="0.3">
      <c r="A775" t="s">
        <v>1591</v>
      </c>
      <c r="B775" s="1">
        <v>44770</v>
      </c>
      <c r="C775" t="s">
        <v>1592</v>
      </c>
      <c r="D775" t="s">
        <v>25</v>
      </c>
      <c r="E775" s="4">
        <v>24164</v>
      </c>
      <c r="F775" s="3">
        <v>19</v>
      </c>
      <c r="G775" s="4">
        <v>36</v>
      </c>
      <c r="H775" t="s">
        <v>19</v>
      </c>
      <c r="I775" t="s">
        <v>57</v>
      </c>
      <c r="J775" t="s">
        <v>32</v>
      </c>
      <c r="K775" s="4">
        <v>87616</v>
      </c>
      <c r="L775" t="s">
        <v>29</v>
      </c>
      <c r="M775" s="2">
        <v>0.31</v>
      </c>
      <c r="N775" s="2">
        <v>0.64</v>
      </c>
      <c r="O775" s="2">
        <v>28755.16</v>
      </c>
      <c r="P775" s="4">
        <v>0</v>
      </c>
      <c r="Q775" s="2">
        <v>0.84033613445378152</v>
      </c>
      <c r="R775" s="2">
        <f>Table1[[#This Row],[Annual Income]]/12</f>
        <v>7301.333333333333</v>
      </c>
      <c r="S775" s="2">
        <f t="shared" si="36"/>
        <v>671.22222222222217</v>
      </c>
      <c r="T775" s="2">
        <f>Table1[[#This Row],[Monthly Debt Payment]]/Table1[[#This Row],[monthy Income]]</f>
        <v>9.1931458485512541E-2</v>
      </c>
      <c r="U775" s="4">
        <f t="shared" ca="1" si="37"/>
        <v>37</v>
      </c>
      <c r="V775" s="2">
        <f t="shared" si="38"/>
        <v>-19</v>
      </c>
    </row>
    <row r="776" spans="1:22" x14ac:dyDescent="0.3">
      <c r="A776" t="s">
        <v>1593</v>
      </c>
      <c r="B776" s="1">
        <v>44328</v>
      </c>
      <c r="C776" t="s">
        <v>1594</v>
      </c>
      <c r="D776" t="s">
        <v>25</v>
      </c>
      <c r="E776" s="4">
        <v>32910</v>
      </c>
      <c r="F776" s="3">
        <v>5.0999999999999996</v>
      </c>
      <c r="G776" s="4">
        <v>36</v>
      </c>
      <c r="H776" t="s">
        <v>19</v>
      </c>
      <c r="I776" t="s">
        <v>72</v>
      </c>
      <c r="J776" t="s">
        <v>21</v>
      </c>
      <c r="K776" s="4">
        <v>39221</v>
      </c>
      <c r="L776" t="s">
        <v>22</v>
      </c>
      <c r="M776" s="2">
        <v>0.47</v>
      </c>
      <c r="N776" s="2">
        <v>0.53</v>
      </c>
      <c r="O776" s="2">
        <v>34588.410000000003</v>
      </c>
      <c r="P776" s="4">
        <v>0</v>
      </c>
      <c r="Q776" s="2">
        <v>0.95147478591817303</v>
      </c>
      <c r="R776" s="2">
        <f>Table1[[#This Row],[Annual Income]]/12</f>
        <v>3268.4166666666665</v>
      </c>
      <c r="S776" s="2">
        <f t="shared" si="36"/>
        <v>914.16666666666663</v>
      </c>
      <c r="T776" s="2">
        <f>Table1[[#This Row],[Monthly Debt Payment]]/Table1[[#This Row],[monthy Income]]</f>
        <v>0.2796971010428087</v>
      </c>
      <c r="U776" s="4">
        <f t="shared" ca="1" si="37"/>
        <v>52</v>
      </c>
      <c r="V776" s="2">
        <f t="shared" si="38"/>
        <v>-5.0999999999985448</v>
      </c>
    </row>
    <row r="777" spans="1:22" x14ac:dyDescent="0.3">
      <c r="A777" t="s">
        <v>1595</v>
      </c>
      <c r="B777" s="1">
        <v>44797</v>
      </c>
      <c r="C777" t="s">
        <v>1596</v>
      </c>
      <c r="D777" t="s">
        <v>53</v>
      </c>
      <c r="E777" s="4">
        <v>33496</v>
      </c>
      <c r="F777" s="3">
        <v>7</v>
      </c>
      <c r="G777" s="4">
        <v>36</v>
      </c>
      <c r="H777" t="s">
        <v>26</v>
      </c>
      <c r="I777" t="s">
        <v>36</v>
      </c>
      <c r="J777" t="s">
        <v>37</v>
      </c>
      <c r="K777" s="4">
        <v>41410</v>
      </c>
      <c r="L777" t="s">
        <v>22</v>
      </c>
      <c r="M777" s="2">
        <v>0.42</v>
      </c>
      <c r="N777" s="2">
        <v>0.65</v>
      </c>
      <c r="O777" s="2">
        <v>10105.27</v>
      </c>
      <c r="P777" s="4">
        <v>0</v>
      </c>
      <c r="Q777" s="2">
        <v>3.3147060890010853</v>
      </c>
      <c r="R777" s="2">
        <f>Table1[[#This Row],[Annual Income]]/12</f>
        <v>3450.8333333333335</v>
      </c>
      <c r="S777" s="2">
        <f t="shared" si="36"/>
        <v>930.44444444444446</v>
      </c>
      <c r="T777" s="2">
        <f>Table1[[#This Row],[Monthly Debt Payment]]/Table1[[#This Row],[monthy Income]]</f>
        <v>0.26962891411092327</v>
      </c>
      <c r="U777" s="4">
        <f t="shared" ca="1" si="37"/>
        <v>36</v>
      </c>
      <c r="V777" s="2">
        <f t="shared" si="38"/>
        <v>-7</v>
      </c>
    </row>
    <row r="778" spans="1:22" x14ac:dyDescent="0.3">
      <c r="A778" t="s">
        <v>1597</v>
      </c>
      <c r="B778" s="1">
        <v>45262</v>
      </c>
      <c r="C778" t="s">
        <v>1598</v>
      </c>
      <c r="D778" t="s">
        <v>71</v>
      </c>
      <c r="E778" s="4">
        <v>30371</v>
      </c>
      <c r="F778" s="3">
        <v>22.4</v>
      </c>
      <c r="G778" s="4">
        <v>36</v>
      </c>
      <c r="H778" t="s">
        <v>19</v>
      </c>
      <c r="I778" t="s">
        <v>27</v>
      </c>
      <c r="J778" t="s">
        <v>28</v>
      </c>
      <c r="K778" s="4">
        <v>110055</v>
      </c>
      <c r="L778" t="s">
        <v>29</v>
      </c>
      <c r="M778" s="2">
        <v>0.43</v>
      </c>
      <c r="N778" s="2">
        <v>0.8</v>
      </c>
      <c r="O778" s="2">
        <v>37174.1</v>
      </c>
      <c r="P778" s="4">
        <v>0</v>
      </c>
      <c r="Q778" s="2">
        <v>0.81699355196225332</v>
      </c>
      <c r="R778" s="2">
        <f>Table1[[#This Row],[Annual Income]]/12</f>
        <v>9171.25</v>
      </c>
      <c r="S778" s="2">
        <f t="shared" si="36"/>
        <v>843.63888888888891</v>
      </c>
      <c r="T778" s="2">
        <f>Table1[[#This Row],[Monthly Debt Payment]]/Table1[[#This Row],[monthy Income]]</f>
        <v>9.1987339663501588E-2</v>
      </c>
      <c r="U778" s="4">
        <f t="shared" ca="1" si="37"/>
        <v>21</v>
      </c>
      <c r="V778" s="2">
        <f t="shared" si="38"/>
        <v>-22.400000000001455</v>
      </c>
    </row>
    <row r="779" spans="1:22" x14ac:dyDescent="0.3">
      <c r="A779" t="s">
        <v>1599</v>
      </c>
      <c r="B779" s="1">
        <v>44285</v>
      </c>
      <c r="C779" t="s">
        <v>1600</v>
      </c>
      <c r="D779" t="s">
        <v>40</v>
      </c>
      <c r="E779" s="4">
        <v>39467</v>
      </c>
      <c r="F779" s="3">
        <v>18.600000000000001</v>
      </c>
      <c r="G779" s="4">
        <v>60</v>
      </c>
      <c r="H779" t="s">
        <v>19</v>
      </c>
      <c r="I779" t="s">
        <v>41</v>
      </c>
      <c r="J779" t="s">
        <v>21</v>
      </c>
      <c r="K779" s="4">
        <v>91413</v>
      </c>
      <c r="L779" t="s">
        <v>22</v>
      </c>
      <c r="M779" s="2">
        <v>0.42</v>
      </c>
      <c r="N779" s="2">
        <v>0.55000000000000004</v>
      </c>
      <c r="O779" s="2">
        <v>46807.86</v>
      </c>
      <c r="P779" s="4">
        <v>0</v>
      </c>
      <c r="Q779" s="2">
        <v>0.84317035643159077</v>
      </c>
      <c r="R779" s="2">
        <f>Table1[[#This Row],[Annual Income]]/12</f>
        <v>7617.75</v>
      </c>
      <c r="S779" s="2">
        <f t="shared" si="36"/>
        <v>657.7833333333333</v>
      </c>
      <c r="T779" s="2">
        <f>Table1[[#This Row],[Monthly Debt Payment]]/Table1[[#This Row],[monthy Income]]</f>
        <v>8.6348768774681936E-2</v>
      </c>
      <c r="U779" s="4">
        <f t="shared" ca="1" si="37"/>
        <v>53</v>
      </c>
      <c r="V779" s="2">
        <f t="shared" si="38"/>
        <v>-18.599999999998545</v>
      </c>
    </row>
    <row r="780" spans="1:22" x14ac:dyDescent="0.3">
      <c r="A780" t="s">
        <v>1601</v>
      </c>
      <c r="B780" s="1">
        <v>44598</v>
      </c>
      <c r="C780" t="s">
        <v>1602</v>
      </c>
      <c r="D780" t="s">
        <v>18</v>
      </c>
      <c r="E780" s="4">
        <v>18625</v>
      </c>
      <c r="F780" s="3">
        <v>7.3</v>
      </c>
      <c r="G780" s="4">
        <v>60</v>
      </c>
      <c r="H780" t="s">
        <v>26</v>
      </c>
      <c r="I780" t="s">
        <v>27</v>
      </c>
      <c r="J780" t="s">
        <v>37</v>
      </c>
      <c r="K780" s="4">
        <v>31051</v>
      </c>
      <c r="L780" t="s">
        <v>33</v>
      </c>
      <c r="M780" s="2">
        <v>0.23</v>
      </c>
      <c r="N780" s="2">
        <v>0.51</v>
      </c>
      <c r="O780" s="2">
        <v>2501.9899999999998</v>
      </c>
      <c r="P780" s="4">
        <v>0</v>
      </c>
      <c r="Q780" s="2">
        <v>7.4440745166847195</v>
      </c>
      <c r="R780" s="2">
        <f>Table1[[#This Row],[Annual Income]]/12</f>
        <v>2587.5833333333335</v>
      </c>
      <c r="S780" s="2">
        <f t="shared" si="36"/>
        <v>310.41666666666669</v>
      </c>
      <c r="T780" s="2">
        <f>Table1[[#This Row],[Monthly Debt Payment]]/Table1[[#This Row],[monthy Income]]</f>
        <v>0.11996393030820264</v>
      </c>
      <c r="U780" s="4">
        <f t="shared" ca="1" si="37"/>
        <v>43</v>
      </c>
      <c r="V780" s="2">
        <f t="shared" si="38"/>
        <v>-7.2999999999992724</v>
      </c>
    </row>
    <row r="781" spans="1:22" x14ac:dyDescent="0.3">
      <c r="A781" t="s">
        <v>1603</v>
      </c>
      <c r="B781" s="1">
        <v>44492</v>
      </c>
      <c r="C781" t="s">
        <v>1604</v>
      </c>
      <c r="D781" t="s">
        <v>56</v>
      </c>
      <c r="E781" s="4">
        <v>34893</v>
      </c>
      <c r="F781" s="3">
        <v>21.8</v>
      </c>
      <c r="G781" s="4">
        <v>60</v>
      </c>
      <c r="H781" t="s">
        <v>26</v>
      </c>
      <c r="I781" t="s">
        <v>20</v>
      </c>
      <c r="J781" t="s">
        <v>37</v>
      </c>
      <c r="K781" s="4">
        <v>140529</v>
      </c>
      <c r="L781" t="s">
        <v>22</v>
      </c>
      <c r="M781" s="2">
        <v>0.41</v>
      </c>
      <c r="N781" s="2">
        <v>0.56000000000000005</v>
      </c>
      <c r="O781" s="2">
        <v>8782.64</v>
      </c>
      <c r="P781" s="4">
        <v>0</v>
      </c>
      <c r="Q781" s="2">
        <v>3.9729511855205271</v>
      </c>
      <c r="R781" s="2">
        <f>Table1[[#This Row],[Annual Income]]/12</f>
        <v>11710.75</v>
      </c>
      <c r="S781" s="2">
        <f t="shared" si="36"/>
        <v>581.54999999999995</v>
      </c>
      <c r="T781" s="2">
        <f>Table1[[#This Row],[Monthly Debt Payment]]/Table1[[#This Row],[monthy Income]]</f>
        <v>4.9659500885938131E-2</v>
      </c>
      <c r="U781" s="4">
        <f t="shared" ca="1" si="37"/>
        <v>46</v>
      </c>
      <c r="V781" s="2">
        <f t="shared" si="38"/>
        <v>-21.80000000000291</v>
      </c>
    </row>
    <row r="782" spans="1:22" x14ac:dyDescent="0.3">
      <c r="A782" t="s">
        <v>1605</v>
      </c>
      <c r="B782" s="1">
        <v>44812</v>
      </c>
      <c r="C782" t="s">
        <v>1606</v>
      </c>
      <c r="D782" t="s">
        <v>75</v>
      </c>
      <c r="E782" s="4">
        <v>11793</v>
      </c>
      <c r="F782" s="3">
        <v>9.8000000000000007</v>
      </c>
      <c r="G782" s="4">
        <v>36</v>
      </c>
      <c r="H782" t="s">
        <v>26</v>
      </c>
      <c r="I782" t="s">
        <v>20</v>
      </c>
      <c r="J782" t="s">
        <v>37</v>
      </c>
      <c r="K782" s="4">
        <v>105301</v>
      </c>
      <c r="L782" t="s">
        <v>29</v>
      </c>
      <c r="M782" s="2">
        <v>0.16</v>
      </c>
      <c r="N782" s="2">
        <v>0.82</v>
      </c>
      <c r="O782" s="2">
        <v>3779.2</v>
      </c>
      <c r="P782" s="4">
        <v>0</v>
      </c>
      <c r="Q782" s="2">
        <v>3.1205016934801018</v>
      </c>
      <c r="R782" s="2">
        <f>Table1[[#This Row],[Annual Income]]/12</f>
        <v>8775.0833333333339</v>
      </c>
      <c r="S782" s="2">
        <f t="shared" si="36"/>
        <v>327.58333333333331</v>
      </c>
      <c r="T782" s="2">
        <f>Table1[[#This Row],[Monthly Debt Payment]]/Table1[[#This Row],[monthy Income]]</f>
        <v>3.7331079476928042E-2</v>
      </c>
      <c r="U782" s="4">
        <f t="shared" ca="1" si="37"/>
        <v>36</v>
      </c>
      <c r="V782" s="2">
        <f t="shared" si="38"/>
        <v>-9.7999999999992724</v>
      </c>
    </row>
    <row r="783" spans="1:22" x14ac:dyDescent="0.3">
      <c r="A783" t="s">
        <v>1607</v>
      </c>
      <c r="B783" s="1">
        <v>44996</v>
      </c>
      <c r="C783" t="s">
        <v>1608</v>
      </c>
      <c r="D783" t="s">
        <v>75</v>
      </c>
      <c r="E783" s="4">
        <v>32007</v>
      </c>
      <c r="F783" s="3">
        <v>14.6</v>
      </c>
      <c r="G783" s="4">
        <v>36</v>
      </c>
      <c r="H783" t="s">
        <v>26</v>
      </c>
      <c r="I783" t="s">
        <v>72</v>
      </c>
      <c r="J783" t="s">
        <v>47</v>
      </c>
      <c r="K783" s="4">
        <v>106918</v>
      </c>
      <c r="L783" t="s">
        <v>33</v>
      </c>
      <c r="M783" s="2">
        <v>0.36</v>
      </c>
      <c r="N783" s="2">
        <v>0.94</v>
      </c>
      <c r="O783" s="2">
        <v>6315.61</v>
      </c>
      <c r="P783" s="4">
        <v>0</v>
      </c>
      <c r="Q783" s="2">
        <v>5.0679190133652972</v>
      </c>
      <c r="R783" s="2">
        <f>Table1[[#This Row],[Annual Income]]/12</f>
        <v>8909.8333333333339</v>
      </c>
      <c r="S783" s="2">
        <f t="shared" si="36"/>
        <v>889.08333333333337</v>
      </c>
      <c r="T783" s="2">
        <f>Table1[[#This Row],[Monthly Debt Payment]]/Table1[[#This Row],[monthy Income]]</f>
        <v>9.978675246450551E-2</v>
      </c>
      <c r="U783" s="4">
        <f t="shared" ca="1" si="37"/>
        <v>30</v>
      </c>
      <c r="V783" s="2">
        <f t="shared" si="38"/>
        <v>-14.599999999998545</v>
      </c>
    </row>
    <row r="784" spans="1:22" x14ac:dyDescent="0.3">
      <c r="A784" t="s">
        <v>1609</v>
      </c>
      <c r="B784" s="1">
        <v>44618</v>
      </c>
      <c r="C784" t="s">
        <v>1610</v>
      </c>
      <c r="D784" t="s">
        <v>25</v>
      </c>
      <c r="E784" s="4">
        <v>26766</v>
      </c>
      <c r="F784" s="3">
        <v>7.9</v>
      </c>
      <c r="G784" s="4">
        <v>60</v>
      </c>
      <c r="H784" t="s">
        <v>19</v>
      </c>
      <c r="I784" t="s">
        <v>57</v>
      </c>
      <c r="J784" t="s">
        <v>32</v>
      </c>
      <c r="K784" s="4">
        <v>108116</v>
      </c>
      <c r="L784" t="s">
        <v>33</v>
      </c>
      <c r="M784" s="2">
        <v>0.36</v>
      </c>
      <c r="N784" s="2">
        <v>0.94</v>
      </c>
      <c r="O784" s="2">
        <v>28880.51</v>
      </c>
      <c r="P784" s="4">
        <v>0</v>
      </c>
      <c r="Q784" s="2">
        <v>0.9267841876753562</v>
      </c>
      <c r="R784" s="2">
        <f>Table1[[#This Row],[Annual Income]]/12</f>
        <v>9009.6666666666661</v>
      </c>
      <c r="S784" s="2">
        <f t="shared" si="36"/>
        <v>446.1</v>
      </c>
      <c r="T784" s="2">
        <f>Table1[[#This Row],[Monthly Debt Payment]]/Table1[[#This Row],[monthy Income]]</f>
        <v>4.9513485515557371E-2</v>
      </c>
      <c r="U784" s="4">
        <f t="shared" ca="1" si="37"/>
        <v>42</v>
      </c>
      <c r="V784" s="2">
        <f t="shared" si="38"/>
        <v>-7.9000000000014552</v>
      </c>
    </row>
    <row r="785" spans="1:22" x14ac:dyDescent="0.3">
      <c r="A785" t="s">
        <v>1611</v>
      </c>
      <c r="B785" s="1">
        <v>45243</v>
      </c>
      <c r="C785" t="s">
        <v>1612</v>
      </c>
      <c r="D785" t="s">
        <v>53</v>
      </c>
      <c r="E785" s="4">
        <v>13323</v>
      </c>
      <c r="F785" s="3">
        <v>19.2</v>
      </c>
      <c r="G785" s="4">
        <v>60</v>
      </c>
      <c r="H785" t="s">
        <v>19</v>
      </c>
      <c r="I785" t="s">
        <v>57</v>
      </c>
      <c r="J785" t="s">
        <v>21</v>
      </c>
      <c r="K785" s="4">
        <v>86563</v>
      </c>
      <c r="L785" t="s">
        <v>33</v>
      </c>
      <c r="M785" s="2">
        <v>0.11</v>
      </c>
      <c r="N785" s="2">
        <v>0.72</v>
      </c>
      <c r="O785" s="2">
        <v>15881.02</v>
      </c>
      <c r="P785" s="4">
        <v>0</v>
      </c>
      <c r="Q785" s="2">
        <v>0.83892596319379986</v>
      </c>
      <c r="R785" s="2">
        <f>Table1[[#This Row],[Annual Income]]/12</f>
        <v>7213.583333333333</v>
      </c>
      <c r="S785" s="2">
        <f t="shared" si="36"/>
        <v>222.05</v>
      </c>
      <c r="T785" s="2">
        <f>Table1[[#This Row],[Monthly Debt Payment]]/Table1[[#This Row],[monthy Income]]</f>
        <v>3.0782204868130728E-2</v>
      </c>
      <c r="U785" s="4">
        <f t="shared" ca="1" si="37"/>
        <v>22</v>
      </c>
      <c r="V785" s="2">
        <f t="shared" si="38"/>
        <v>-19.200000000000728</v>
      </c>
    </row>
    <row r="786" spans="1:22" x14ac:dyDescent="0.3">
      <c r="A786" t="s">
        <v>1613</v>
      </c>
      <c r="B786" s="1">
        <v>44771</v>
      </c>
      <c r="C786" t="s">
        <v>1614</v>
      </c>
      <c r="D786" t="s">
        <v>64</v>
      </c>
      <c r="E786" s="4">
        <v>8843</v>
      </c>
      <c r="F786" s="3">
        <v>18.3</v>
      </c>
      <c r="G786" s="4">
        <v>36</v>
      </c>
      <c r="H786" t="s">
        <v>26</v>
      </c>
      <c r="I786" t="s">
        <v>83</v>
      </c>
      <c r="J786" t="s">
        <v>21</v>
      </c>
      <c r="K786" s="4">
        <v>127859</v>
      </c>
      <c r="L786" t="s">
        <v>33</v>
      </c>
      <c r="M786" s="2">
        <v>0.42</v>
      </c>
      <c r="N786" s="2">
        <v>0.89</v>
      </c>
      <c r="O786" s="2">
        <v>3549.8</v>
      </c>
      <c r="P786" s="4">
        <v>0</v>
      </c>
      <c r="Q786" s="2">
        <v>2.491126260634402</v>
      </c>
      <c r="R786" s="2">
        <f>Table1[[#This Row],[Annual Income]]/12</f>
        <v>10654.916666666666</v>
      </c>
      <c r="S786" s="2">
        <f t="shared" si="36"/>
        <v>245.63888888888889</v>
      </c>
      <c r="T786" s="2">
        <f>Table1[[#This Row],[Monthly Debt Payment]]/Table1[[#This Row],[monthy Income]]</f>
        <v>2.305404130070364E-2</v>
      </c>
      <c r="U786" s="4">
        <f t="shared" ca="1" si="37"/>
        <v>37</v>
      </c>
      <c r="V786" s="2">
        <f t="shared" si="38"/>
        <v>-18.299999999999272</v>
      </c>
    </row>
    <row r="787" spans="1:22" x14ac:dyDescent="0.3">
      <c r="A787" t="s">
        <v>1615</v>
      </c>
      <c r="B787" s="1">
        <v>44339</v>
      </c>
      <c r="C787" t="s">
        <v>1616</v>
      </c>
      <c r="D787" t="s">
        <v>25</v>
      </c>
      <c r="E787" s="4">
        <v>15210</v>
      </c>
      <c r="F787" s="3">
        <v>9.1999999999999993</v>
      </c>
      <c r="G787" s="4">
        <v>60</v>
      </c>
      <c r="H787" t="s">
        <v>19</v>
      </c>
      <c r="I787" t="s">
        <v>57</v>
      </c>
      <c r="J787" t="s">
        <v>21</v>
      </c>
      <c r="K787" s="4">
        <v>74757</v>
      </c>
      <c r="L787" t="s">
        <v>22</v>
      </c>
      <c r="M787" s="2">
        <v>0.46</v>
      </c>
      <c r="N787" s="2">
        <v>0.83</v>
      </c>
      <c r="O787" s="2">
        <v>16609.32</v>
      </c>
      <c r="P787" s="4">
        <v>0</v>
      </c>
      <c r="Q787" s="2">
        <v>0.91575091575091572</v>
      </c>
      <c r="R787" s="2">
        <f>Table1[[#This Row],[Annual Income]]/12</f>
        <v>6229.75</v>
      </c>
      <c r="S787" s="2">
        <f t="shared" si="36"/>
        <v>253.5</v>
      </c>
      <c r="T787" s="2">
        <f>Table1[[#This Row],[Monthly Debt Payment]]/Table1[[#This Row],[monthy Income]]</f>
        <v>4.0691841566676032E-2</v>
      </c>
      <c r="U787" s="4">
        <f t="shared" ca="1" si="37"/>
        <v>51</v>
      </c>
      <c r="V787" s="2">
        <f t="shared" si="38"/>
        <v>-9.2000000000007276</v>
      </c>
    </row>
    <row r="788" spans="1:22" x14ac:dyDescent="0.3">
      <c r="A788" t="s">
        <v>1617</v>
      </c>
      <c r="B788" s="1">
        <v>45189</v>
      </c>
      <c r="C788" t="s">
        <v>1618</v>
      </c>
      <c r="D788" t="s">
        <v>75</v>
      </c>
      <c r="E788" s="4">
        <v>17456</v>
      </c>
      <c r="F788" s="3">
        <v>22.3</v>
      </c>
      <c r="G788" s="4">
        <v>36</v>
      </c>
      <c r="H788" t="s">
        <v>26</v>
      </c>
      <c r="I788" t="s">
        <v>57</v>
      </c>
      <c r="J788" t="s">
        <v>37</v>
      </c>
      <c r="K788" s="4">
        <v>107475</v>
      </c>
      <c r="L788" t="s">
        <v>22</v>
      </c>
      <c r="M788" s="2">
        <v>0.21</v>
      </c>
      <c r="N788" s="2">
        <v>0.73</v>
      </c>
      <c r="O788" s="2">
        <v>7474.7</v>
      </c>
      <c r="P788" s="4">
        <v>0</v>
      </c>
      <c r="Q788" s="2">
        <v>2.3353445623235718</v>
      </c>
      <c r="R788" s="2">
        <f>Table1[[#This Row],[Annual Income]]/12</f>
        <v>8956.25</v>
      </c>
      <c r="S788" s="2">
        <f t="shared" si="36"/>
        <v>484.88888888888891</v>
      </c>
      <c r="T788" s="2">
        <f>Table1[[#This Row],[Monthly Debt Payment]]/Table1[[#This Row],[monthy Income]]</f>
        <v>5.4139722416065753E-2</v>
      </c>
      <c r="U788" s="4">
        <f t="shared" ca="1" si="37"/>
        <v>23</v>
      </c>
      <c r="V788" s="2">
        <f t="shared" si="38"/>
        <v>-22.299999999999272</v>
      </c>
    </row>
    <row r="789" spans="1:22" x14ac:dyDescent="0.3">
      <c r="A789" t="s">
        <v>1619</v>
      </c>
      <c r="B789" s="1">
        <v>44861</v>
      </c>
      <c r="C789" t="s">
        <v>1620</v>
      </c>
      <c r="D789" t="s">
        <v>75</v>
      </c>
      <c r="E789" s="4">
        <v>32367</v>
      </c>
      <c r="F789" s="3">
        <v>13</v>
      </c>
      <c r="G789" s="4">
        <v>36</v>
      </c>
      <c r="H789" t="s">
        <v>19</v>
      </c>
      <c r="I789" t="s">
        <v>83</v>
      </c>
      <c r="J789" t="s">
        <v>32</v>
      </c>
      <c r="K789" s="4">
        <v>81257</v>
      </c>
      <c r="L789" t="s">
        <v>33</v>
      </c>
      <c r="M789" s="2">
        <v>0.42</v>
      </c>
      <c r="N789" s="2">
        <v>0.76</v>
      </c>
      <c r="O789" s="2">
        <v>36574.71</v>
      </c>
      <c r="P789" s="4">
        <v>0</v>
      </c>
      <c r="Q789" s="2">
        <v>0.88495575221238942</v>
      </c>
      <c r="R789" s="2">
        <f>Table1[[#This Row],[Annual Income]]/12</f>
        <v>6771.416666666667</v>
      </c>
      <c r="S789" s="2">
        <f t="shared" si="36"/>
        <v>899.08333333333337</v>
      </c>
      <c r="T789" s="2">
        <f>Table1[[#This Row],[Monthly Debt Payment]]/Table1[[#This Row],[monthy Income]]</f>
        <v>0.13277625312280789</v>
      </c>
      <c r="U789" s="4">
        <f t="shared" ca="1" si="37"/>
        <v>34</v>
      </c>
      <c r="V789" s="2">
        <f t="shared" si="38"/>
        <v>-13</v>
      </c>
    </row>
    <row r="790" spans="1:22" x14ac:dyDescent="0.3">
      <c r="A790" t="s">
        <v>1621</v>
      </c>
      <c r="B790" s="1">
        <v>44341</v>
      </c>
      <c r="C790" t="s">
        <v>1622</v>
      </c>
      <c r="D790" t="s">
        <v>18</v>
      </c>
      <c r="E790" s="4">
        <v>11106</v>
      </c>
      <c r="F790" s="3">
        <v>10.9</v>
      </c>
      <c r="G790" s="4">
        <v>36</v>
      </c>
      <c r="H790" t="s">
        <v>19</v>
      </c>
      <c r="I790" t="s">
        <v>83</v>
      </c>
      <c r="J790" t="s">
        <v>28</v>
      </c>
      <c r="K790" s="4">
        <v>125500</v>
      </c>
      <c r="L790" t="s">
        <v>29</v>
      </c>
      <c r="M790" s="2">
        <v>0.13</v>
      </c>
      <c r="N790" s="2">
        <v>0.56000000000000005</v>
      </c>
      <c r="O790" s="2">
        <v>12316.55</v>
      </c>
      <c r="P790" s="4">
        <v>0</v>
      </c>
      <c r="Q790" s="2">
        <v>0.90171354803090153</v>
      </c>
      <c r="R790" s="2">
        <f>Table1[[#This Row],[Annual Income]]/12</f>
        <v>10458.333333333334</v>
      </c>
      <c r="S790" s="2">
        <f t="shared" si="36"/>
        <v>308.5</v>
      </c>
      <c r="T790" s="2">
        <f>Table1[[#This Row],[Monthly Debt Payment]]/Table1[[#This Row],[monthy Income]]</f>
        <v>2.9498007968127488E-2</v>
      </c>
      <c r="U790" s="4">
        <f t="shared" ca="1" si="37"/>
        <v>51</v>
      </c>
      <c r="V790" s="2">
        <f t="shared" si="38"/>
        <v>-10.899999999999636</v>
      </c>
    </row>
    <row r="791" spans="1:22" x14ac:dyDescent="0.3">
      <c r="A791" t="s">
        <v>1623</v>
      </c>
      <c r="B791" s="1">
        <v>45203</v>
      </c>
      <c r="C791" t="s">
        <v>1624</v>
      </c>
      <c r="D791" t="s">
        <v>46</v>
      </c>
      <c r="E791" s="4">
        <v>38957</v>
      </c>
      <c r="F791" s="3">
        <v>8</v>
      </c>
      <c r="G791" s="4">
        <v>60</v>
      </c>
      <c r="H791" t="s">
        <v>19</v>
      </c>
      <c r="I791" t="s">
        <v>57</v>
      </c>
      <c r="J791" t="s">
        <v>21</v>
      </c>
      <c r="K791" s="4">
        <v>30307</v>
      </c>
      <c r="L791" t="s">
        <v>33</v>
      </c>
      <c r="M791" s="2">
        <v>0.34</v>
      </c>
      <c r="N791" s="2">
        <v>0.92</v>
      </c>
      <c r="O791" s="2">
        <v>42073.56</v>
      </c>
      <c r="P791" s="4">
        <v>0</v>
      </c>
      <c r="Q791" s="2">
        <v>0.92592592592592593</v>
      </c>
      <c r="R791" s="2">
        <f>Table1[[#This Row],[Annual Income]]/12</f>
        <v>2525.5833333333335</v>
      </c>
      <c r="S791" s="2">
        <f t="shared" si="36"/>
        <v>649.2833333333333</v>
      </c>
      <c r="T791" s="2">
        <f>Table1[[#This Row],[Monthly Debt Payment]]/Table1[[#This Row],[monthy Income]]</f>
        <v>0.25708252218959315</v>
      </c>
      <c r="U791" s="4">
        <f t="shared" ca="1" si="37"/>
        <v>23</v>
      </c>
      <c r="V791" s="2">
        <f t="shared" si="38"/>
        <v>-8</v>
      </c>
    </row>
    <row r="792" spans="1:22" x14ac:dyDescent="0.3">
      <c r="A792" t="s">
        <v>1625</v>
      </c>
      <c r="B792" s="1">
        <v>44699</v>
      </c>
      <c r="C792" t="s">
        <v>1626</v>
      </c>
      <c r="D792" t="s">
        <v>64</v>
      </c>
      <c r="E792" s="4">
        <v>3472</v>
      </c>
      <c r="F792" s="3">
        <v>10.3</v>
      </c>
      <c r="G792" s="4">
        <v>60</v>
      </c>
      <c r="H792" t="s">
        <v>26</v>
      </c>
      <c r="I792" t="s">
        <v>83</v>
      </c>
      <c r="J792" t="s">
        <v>32</v>
      </c>
      <c r="K792" s="4">
        <v>86889</v>
      </c>
      <c r="L792" t="s">
        <v>22</v>
      </c>
      <c r="M792" s="2">
        <v>0.28999999999999998</v>
      </c>
      <c r="N792" s="2">
        <v>0.66</v>
      </c>
      <c r="O792" s="2">
        <v>679.21</v>
      </c>
      <c r="P792" s="4">
        <v>0</v>
      </c>
      <c r="Q792" s="2">
        <v>5.1118210862619806</v>
      </c>
      <c r="R792" s="2">
        <f>Table1[[#This Row],[Annual Income]]/12</f>
        <v>7240.75</v>
      </c>
      <c r="S792" s="2">
        <f t="shared" si="36"/>
        <v>57.866666666666667</v>
      </c>
      <c r="T792" s="2">
        <f>Table1[[#This Row],[Monthly Debt Payment]]/Table1[[#This Row],[monthy Income]]</f>
        <v>7.9918056370771907E-3</v>
      </c>
      <c r="U792" s="4">
        <f t="shared" ca="1" si="37"/>
        <v>39</v>
      </c>
      <c r="V792" s="2">
        <f t="shared" si="38"/>
        <v>-10.300000000000182</v>
      </c>
    </row>
    <row r="793" spans="1:22" x14ac:dyDescent="0.3">
      <c r="A793" t="s">
        <v>1627</v>
      </c>
      <c r="B793" s="1">
        <v>45017</v>
      </c>
      <c r="C793" t="s">
        <v>1628</v>
      </c>
      <c r="D793" t="s">
        <v>25</v>
      </c>
      <c r="E793" s="4">
        <v>7704</v>
      </c>
      <c r="F793" s="3">
        <v>5.4</v>
      </c>
      <c r="G793" s="4">
        <v>36</v>
      </c>
      <c r="H793" t="s">
        <v>19</v>
      </c>
      <c r="I793" t="s">
        <v>83</v>
      </c>
      <c r="J793" t="s">
        <v>32</v>
      </c>
      <c r="K793" s="4">
        <v>98895</v>
      </c>
      <c r="L793" t="s">
        <v>33</v>
      </c>
      <c r="M793" s="2">
        <v>0.32</v>
      </c>
      <c r="N793" s="2">
        <v>0.7</v>
      </c>
      <c r="O793" s="2">
        <v>8120.02</v>
      </c>
      <c r="P793" s="4">
        <v>0</v>
      </c>
      <c r="Q793" s="2">
        <v>0.94876613604399984</v>
      </c>
      <c r="R793" s="2">
        <f>Table1[[#This Row],[Annual Income]]/12</f>
        <v>8241.25</v>
      </c>
      <c r="S793" s="2">
        <f t="shared" si="36"/>
        <v>214</v>
      </c>
      <c r="T793" s="2">
        <f>Table1[[#This Row],[Monthly Debt Payment]]/Table1[[#This Row],[monthy Income]]</f>
        <v>2.5966934627635371E-2</v>
      </c>
      <c r="U793" s="4">
        <f t="shared" ca="1" si="37"/>
        <v>29</v>
      </c>
      <c r="V793" s="2">
        <f t="shared" si="38"/>
        <v>-5.3999999999996362</v>
      </c>
    </row>
    <row r="794" spans="1:22" x14ac:dyDescent="0.3">
      <c r="A794" t="s">
        <v>1629</v>
      </c>
      <c r="B794" s="1">
        <v>44300</v>
      </c>
      <c r="C794" t="s">
        <v>1630</v>
      </c>
      <c r="D794" t="s">
        <v>18</v>
      </c>
      <c r="E794" s="4">
        <v>4713</v>
      </c>
      <c r="F794" s="3">
        <v>16.7</v>
      </c>
      <c r="G794" s="4">
        <v>60</v>
      </c>
      <c r="H794" t="s">
        <v>19</v>
      </c>
      <c r="I794" t="s">
        <v>57</v>
      </c>
      <c r="J794" t="s">
        <v>47</v>
      </c>
      <c r="K794" s="4">
        <v>125184</v>
      </c>
      <c r="L794" t="s">
        <v>22</v>
      </c>
      <c r="M794" s="2">
        <v>0.47</v>
      </c>
      <c r="N794" s="2">
        <v>0.8</v>
      </c>
      <c r="O794" s="2">
        <v>5500.07</v>
      </c>
      <c r="P794" s="4">
        <v>0</v>
      </c>
      <c r="Q794" s="2">
        <v>0.85689818493219183</v>
      </c>
      <c r="R794" s="2">
        <f>Table1[[#This Row],[Annual Income]]/12</f>
        <v>10432</v>
      </c>
      <c r="S794" s="2">
        <f t="shared" si="36"/>
        <v>78.55</v>
      </c>
      <c r="T794" s="2">
        <f>Table1[[#This Row],[Monthly Debt Payment]]/Table1[[#This Row],[monthy Income]]</f>
        <v>7.5297162576687116E-3</v>
      </c>
      <c r="U794" s="4">
        <f t="shared" ca="1" si="37"/>
        <v>53</v>
      </c>
      <c r="V794" s="2">
        <f t="shared" si="38"/>
        <v>-16.699999999999818</v>
      </c>
    </row>
    <row r="795" spans="1:22" x14ac:dyDescent="0.3">
      <c r="A795" t="s">
        <v>1631</v>
      </c>
      <c r="B795" s="1">
        <v>45259</v>
      </c>
      <c r="C795" t="s">
        <v>1632</v>
      </c>
      <c r="D795" t="s">
        <v>53</v>
      </c>
      <c r="E795" s="4">
        <v>6051</v>
      </c>
      <c r="F795" s="3">
        <v>21.8</v>
      </c>
      <c r="G795" s="4">
        <v>36</v>
      </c>
      <c r="H795" t="s">
        <v>19</v>
      </c>
      <c r="I795" t="s">
        <v>20</v>
      </c>
      <c r="J795" t="s">
        <v>21</v>
      </c>
      <c r="K795" s="4">
        <v>65944</v>
      </c>
      <c r="L795" t="s">
        <v>33</v>
      </c>
      <c r="M795" s="2">
        <v>0.45</v>
      </c>
      <c r="N795" s="2">
        <v>0.65</v>
      </c>
      <c r="O795" s="2">
        <v>7370.12</v>
      </c>
      <c r="P795" s="4">
        <v>0</v>
      </c>
      <c r="Q795" s="2">
        <v>0.8210178396009834</v>
      </c>
      <c r="R795" s="2">
        <f>Table1[[#This Row],[Annual Income]]/12</f>
        <v>5495.333333333333</v>
      </c>
      <c r="S795" s="2">
        <f t="shared" si="36"/>
        <v>168.08333333333334</v>
      </c>
      <c r="T795" s="2">
        <f>Table1[[#This Row],[Monthly Debt Payment]]/Table1[[#This Row],[monthy Income]]</f>
        <v>3.0586558291884027E-2</v>
      </c>
      <c r="U795" s="4">
        <f t="shared" ca="1" si="37"/>
        <v>21</v>
      </c>
      <c r="V795" s="2">
        <f t="shared" si="38"/>
        <v>-21.800000000000182</v>
      </c>
    </row>
    <row r="796" spans="1:22" x14ac:dyDescent="0.3">
      <c r="A796" t="s">
        <v>1633</v>
      </c>
      <c r="B796" s="1">
        <v>44394</v>
      </c>
      <c r="C796" t="s">
        <v>1634</v>
      </c>
      <c r="D796" t="s">
        <v>18</v>
      </c>
      <c r="E796" s="4">
        <v>11756</v>
      </c>
      <c r="F796" s="3">
        <v>16</v>
      </c>
      <c r="G796" s="4">
        <v>36</v>
      </c>
      <c r="H796" t="s">
        <v>19</v>
      </c>
      <c r="I796" t="s">
        <v>20</v>
      </c>
      <c r="J796" t="s">
        <v>37</v>
      </c>
      <c r="K796" s="4">
        <v>129555</v>
      </c>
      <c r="L796" t="s">
        <v>29</v>
      </c>
      <c r="M796" s="2">
        <v>0.41</v>
      </c>
      <c r="N796" s="2">
        <v>0.61</v>
      </c>
      <c r="O796" s="2">
        <v>13636.96</v>
      </c>
      <c r="P796" s="4">
        <v>0</v>
      </c>
      <c r="Q796" s="2">
        <v>0.86206896551724144</v>
      </c>
      <c r="R796" s="2">
        <f>Table1[[#This Row],[Annual Income]]/12</f>
        <v>10796.25</v>
      </c>
      <c r="S796" s="2">
        <f t="shared" si="36"/>
        <v>326.55555555555554</v>
      </c>
      <c r="T796" s="2">
        <f>Table1[[#This Row],[Monthly Debt Payment]]/Table1[[#This Row],[monthy Income]]</f>
        <v>3.024712798939961E-2</v>
      </c>
      <c r="U796" s="4">
        <f t="shared" ca="1" si="37"/>
        <v>49</v>
      </c>
      <c r="V796" s="2">
        <f t="shared" si="38"/>
        <v>-16</v>
      </c>
    </row>
    <row r="797" spans="1:22" x14ac:dyDescent="0.3">
      <c r="A797" t="s">
        <v>1635</v>
      </c>
      <c r="B797" s="1">
        <v>44775</v>
      </c>
      <c r="C797" t="s">
        <v>1636</v>
      </c>
      <c r="D797" t="s">
        <v>25</v>
      </c>
      <c r="E797" s="4">
        <v>3475</v>
      </c>
      <c r="F797" s="3">
        <v>9.4</v>
      </c>
      <c r="G797" s="4">
        <v>36</v>
      </c>
      <c r="H797" t="s">
        <v>19</v>
      </c>
      <c r="I797" t="s">
        <v>72</v>
      </c>
      <c r="J797" t="s">
        <v>32</v>
      </c>
      <c r="K797" s="4">
        <v>68134</v>
      </c>
      <c r="L797" t="s">
        <v>33</v>
      </c>
      <c r="M797" s="2">
        <v>0.21</v>
      </c>
      <c r="N797" s="2">
        <v>0.78</v>
      </c>
      <c r="O797" s="2">
        <v>3801.65</v>
      </c>
      <c r="P797" s="4">
        <v>0</v>
      </c>
      <c r="Q797" s="2">
        <v>0.91407678244972579</v>
      </c>
      <c r="R797" s="2">
        <f>Table1[[#This Row],[Annual Income]]/12</f>
        <v>5677.833333333333</v>
      </c>
      <c r="S797" s="2">
        <f t="shared" si="36"/>
        <v>96.527777777777771</v>
      </c>
      <c r="T797" s="2">
        <f>Table1[[#This Row],[Monthly Debt Payment]]/Table1[[#This Row],[monthy Income]]</f>
        <v>1.7000812125125976E-2</v>
      </c>
      <c r="U797" s="4">
        <f t="shared" ca="1" si="37"/>
        <v>37</v>
      </c>
      <c r="V797" s="2">
        <f t="shared" si="38"/>
        <v>-9.4000000000000909</v>
      </c>
    </row>
    <row r="798" spans="1:22" x14ac:dyDescent="0.3">
      <c r="A798" t="s">
        <v>1637</v>
      </c>
      <c r="B798" s="1">
        <v>44587</v>
      </c>
      <c r="C798" t="s">
        <v>1638</v>
      </c>
      <c r="D798" t="s">
        <v>50</v>
      </c>
      <c r="E798" s="4">
        <v>37378</v>
      </c>
      <c r="F798" s="3">
        <v>5.7</v>
      </c>
      <c r="G798" s="4">
        <v>36</v>
      </c>
      <c r="H798" t="s">
        <v>19</v>
      </c>
      <c r="I798" t="s">
        <v>57</v>
      </c>
      <c r="J798" t="s">
        <v>32</v>
      </c>
      <c r="K798" s="4">
        <v>57323</v>
      </c>
      <c r="L798" t="s">
        <v>29</v>
      </c>
      <c r="M798" s="2">
        <v>0.46</v>
      </c>
      <c r="N798" s="2">
        <v>0.51</v>
      </c>
      <c r="O798" s="2">
        <v>39508.550000000003</v>
      </c>
      <c r="P798" s="4">
        <v>0</v>
      </c>
      <c r="Q798" s="2">
        <v>0.94607369797170482</v>
      </c>
      <c r="R798" s="2">
        <f>Table1[[#This Row],[Annual Income]]/12</f>
        <v>4776.916666666667</v>
      </c>
      <c r="S798" s="2">
        <f t="shared" si="36"/>
        <v>1038.2777777777778</v>
      </c>
      <c r="T798" s="2">
        <f>Table1[[#This Row],[Monthly Debt Payment]]/Table1[[#This Row],[monthy Income]]</f>
        <v>0.2173531275985788</v>
      </c>
      <c r="U798" s="4">
        <f t="shared" ca="1" si="37"/>
        <v>43</v>
      </c>
      <c r="V798" s="2">
        <f t="shared" si="38"/>
        <v>-5.6999999999970896</v>
      </c>
    </row>
    <row r="799" spans="1:22" x14ac:dyDescent="0.3">
      <c r="A799" t="s">
        <v>1639</v>
      </c>
      <c r="B799" s="1">
        <v>44750</v>
      </c>
      <c r="C799" t="s">
        <v>1640</v>
      </c>
      <c r="D799" t="s">
        <v>40</v>
      </c>
      <c r="E799" s="4">
        <v>5255</v>
      </c>
      <c r="F799" s="3">
        <v>9.3000000000000007</v>
      </c>
      <c r="G799" s="4">
        <v>60</v>
      </c>
      <c r="H799" t="s">
        <v>19</v>
      </c>
      <c r="I799" t="s">
        <v>41</v>
      </c>
      <c r="J799" t="s">
        <v>28</v>
      </c>
      <c r="K799" s="4">
        <v>146205</v>
      </c>
      <c r="L799" t="s">
        <v>29</v>
      </c>
      <c r="M799" s="2">
        <v>0.14000000000000001</v>
      </c>
      <c r="N799" s="2">
        <v>0.82</v>
      </c>
      <c r="O799" s="2">
        <v>5743.72</v>
      </c>
      <c r="P799" s="4">
        <v>0</v>
      </c>
      <c r="Q799" s="2">
        <v>0.91491228681063841</v>
      </c>
      <c r="R799" s="2">
        <f>Table1[[#This Row],[Annual Income]]/12</f>
        <v>12183.75</v>
      </c>
      <c r="S799" s="2">
        <f t="shared" si="36"/>
        <v>87.583333333333329</v>
      </c>
      <c r="T799" s="2">
        <f>Table1[[#This Row],[Monthly Debt Payment]]/Table1[[#This Row],[monthy Income]]</f>
        <v>7.1885366437536334E-3</v>
      </c>
      <c r="U799" s="4">
        <f t="shared" ca="1" si="37"/>
        <v>38</v>
      </c>
      <c r="V799" s="2">
        <f t="shared" si="38"/>
        <v>-9.3000000000001819</v>
      </c>
    </row>
    <row r="800" spans="1:22" x14ac:dyDescent="0.3">
      <c r="A800" t="s">
        <v>1641</v>
      </c>
      <c r="B800" s="1">
        <v>45235</v>
      </c>
      <c r="C800" t="s">
        <v>1642</v>
      </c>
      <c r="D800" t="s">
        <v>25</v>
      </c>
      <c r="E800" s="4">
        <v>15484</v>
      </c>
      <c r="F800" s="3">
        <v>13.3</v>
      </c>
      <c r="G800" s="4">
        <v>36</v>
      </c>
      <c r="H800" t="s">
        <v>19</v>
      </c>
      <c r="I800" t="s">
        <v>27</v>
      </c>
      <c r="J800" t="s">
        <v>47</v>
      </c>
      <c r="K800" s="4">
        <v>101762</v>
      </c>
      <c r="L800" t="s">
        <v>33</v>
      </c>
      <c r="M800" s="2">
        <v>0.44</v>
      </c>
      <c r="N800" s="2">
        <v>0.73</v>
      </c>
      <c r="O800" s="2">
        <v>17543.37</v>
      </c>
      <c r="P800" s="4">
        <v>0</v>
      </c>
      <c r="Q800" s="2">
        <v>0.8826126337186071</v>
      </c>
      <c r="R800" s="2">
        <f>Table1[[#This Row],[Annual Income]]/12</f>
        <v>8480.1666666666661</v>
      </c>
      <c r="S800" s="2">
        <f t="shared" si="36"/>
        <v>430.11111111111109</v>
      </c>
      <c r="T800" s="2">
        <f>Table1[[#This Row],[Monthly Debt Payment]]/Table1[[#This Row],[monthy Income]]</f>
        <v>5.0719653046651339E-2</v>
      </c>
      <c r="U800" s="4">
        <f t="shared" ca="1" si="37"/>
        <v>22</v>
      </c>
      <c r="V800" s="2">
        <f t="shared" si="38"/>
        <v>-13.299999999999272</v>
      </c>
    </row>
    <row r="801" spans="1:22" x14ac:dyDescent="0.3">
      <c r="A801" t="s">
        <v>1643</v>
      </c>
      <c r="B801" s="1">
        <v>44674</v>
      </c>
      <c r="C801" t="s">
        <v>1644</v>
      </c>
      <c r="D801" t="s">
        <v>71</v>
      </c>
      <c r="E801" s="4">
        <v>35503</v>
      </c>
      <c r="F801" s="3">
        <v>20.2</v>
      </c>
      <c r="G801" s="4">
        <v>36</v>
      </c>
      <c r="H801" t="s">
        <v>19</v>
      </c>
      <c r="I801" t="s">
        <v>27</v>
      </c>
      <c r="J801" t="s">
        <v>32</v>
      </c>
      <c r="K801" s="4">
        <v>117225</v>
      </c>
      <c r="L801" t="s">
        <v>29</v>
      </c>
      <c r="M801" s="2">
        <v>0.23</v>
      </c>
      <c r="N801" s="2">
        <v>0.77</v>
      </c>
      <c r="O801" s="2">
        <v>42674.61</v>
      </c>
      <c r="P801" s="4">
        <v>0</v>
      </c>
      <c r="Q801" s="2">
        <v>0.83194667742716333</v>
      </c>
      <c r="R801" s="2">
        <f>Table1[[#This Row],[Annual Income]]/12</f>
        <v>9768.75</v>
      </c>
      <c r="S801" s="2">
        <f t="shared" si="36"/>
        <v>986.19444444444446</v>
      </c>
      <c r="T801" s="2">
        <f>Table1[[#This Row],[Monthly Debt Payment]]/Table1[[#This Row],[monthy Income]]</f>
        <v>0.10095400582924575</v>
      </c>
      <c r="U801" s="4">
        <f t="shared" ca="1" si="37"/>
        <v>40</v>
      </c>
      <c r="V801" s="2">
        <f t="shared" si="38"/>
        <v>-20.19999999999709</v>
      </c>
    </row>
    <row r="802" spans="1:22" x14ac:dyDescent="0.3">
      <c r="A802" t="s">
        <v>1645</v>
      </c>
      <c r="B802" s="1">
        <v>45119</v>
      </c>
      <c r="C802" t="s">
        <v>1646</v>
      </c>
      <c r="D802" t="s">
        <v>75</v>
      </c>
      <c r="E802" s="4">
        <v>9258</v>
      </c>
      <c r="F802" s="3">
        <v>8.8000000000000007</v>
      </c>
      <c r="G802" s="4">
        <v>60</v>
      </c>
      <c r="H802" t="s">
        <v>26</v>
      </c>
      <c r="I802" t="s">
        <v>36</v>
      </c>
      <c r="J802" t="s">
        <v>32</v>
      </c>
      <c r="K802" s="4">
        <v>126507</v>
      </c>
      <c r="L802" t="s">
        <v>29</v>
      </c>
      <c r="M802" s="2">
        <v>0.12</v>
      </c>
      <c r="N802" s="2">
        <v>0.78</v>
      </c>
      <c r="O802" s="2">
        <v>3956.83</v>
      </c>
      <c r="P802" s="4">
        <v>0</v>
      </c>
      <c r="Q802" s="2">
        <v>2.3397517709883924</v>
      </c>
      <c r="R802" s="2">
        <f>Table1[[#This Row],[Annual Income]]/12</f>
        <v>10542.25</v>
      </c>
      <c r="S802" s="2">
        <f t="shared" si="36"/>
        <v>154.30000000000001</v>
      </c>
      <c r="T802" s="2">
        <f>Table1[[#This Row],[Monthly Debt Payment]]/Table1[[#This Row],[monthy Income]]</f>
        <v>1.4636344233915912E-2</v>
      </c>
      <c r="U802" s="4">
        <f t="shared" ca="1" si="37"/>
        <v>26</v>
      </c>
      <c r="V802" s="2">
        <f t="shared" si="38"/>
        <v>-8.7999999999992724</v>
      </c>
    </row>
    <row r="803" spans="1:22" x14ac:dyDescent="0.3">
      <c r="A803" t="s">
        <v>1647</v>
      </c>
      <c r="B803" s="1">
        <v>44616</v>
      </c>
      <c r="C803" t="s">
        <v>1648</v>
      </c>
      <c r="D803" t="s">
        <v>64</v>
      </c>
      <c r="E803" s="4">
        <v>36196</v>
      </c>
      <c r="F803" s="3">
        <v>19.399999999999999</v>
      </c>
      <c r="G803" s="4">
        <v>36</v>
      </c>
      <c r="H803" t="s">
        <v>80</v>
      </c>
      <c r="I803" t="s">
        <v>36</v>
      </c>
      <c r="J803" t="s">
        <v>37</v>
      </c>
      <c r="K803" s="4">
        <v>55954</v>
      </c>
      <c r="L803" t="s">
        <v>22</v>
      </c>
      <c r="M803" s="2">
        <v>0.37</v>
      </c>
      <c r="N803" s="2">
        <v>0.74</v>
      </c>
      <c r="O803" s="2">
        <v>4744.32</v>
      </c>
      <c r="P803" s="4">
        <v>13544.73</v>
      </c>
      <c r="Q803" s="2">
        <v>7.6293336031296377</v>
      </c>
      <c r="R803" s="2">
        <f>Table1[[#This Row],[Annual Income]]/12</f>
        <v>4662.833333333333</v>
      </c>
      <c r="S803" s="2">
        <f t="shared" si="36"/>
        <v>1005.4444444444445</v>
      </c>
      <c r="T803" s="2">
        <f>Table1[[#This Row],[Monthly Debt Payment]]/Table1[[#This Row],[monthy Income]]</f>
        <v>0.21562950518878604</v>
      </c>
      <c r="U803" s="4">
        <f t="shared" ca="1" si="37"/>
        <v>42</v>
      </c>
      <c r="V803" s="2">
        <f t="shared" si="38"/>
        <v>-19.400000000001455</v>
      </c>
    </row>
    <row r="804" spans="1:22" x14ac:dyDescent="0.3">
      <c r="A804" t="s">
        <v>1649</v>
      </c>
      <c r="B804" s="1">
        <v>44353</v>
      </c>
      <c r="C804" t="s">
        <v>1650</v>
      </c>
      <c r="D804" t="s">
        <v>64</v>
      </c>
      <c r="E804" s="4">
        <v>9533</v>
      </c>
      <c r="F804" s="3">
        <v>22.3</v>
      </c>
      <c r="G804" s="4">
        <v>36</v>
      </c>
      <c r="H804" t="s">
        <v>19</v>
      </c>
      <c r="I804" t="s">
        <v>57</v>
      </c>
      <c r="J804" t="s">
        <v>37</v>
      </c>
      <c r="K804" s="4">
        <v>85021</v>
      </c>
      <c r="L804" t="s">
        <v>22</v>
      </c>
      <c r="M804" s="2">
        <v>0.19</v>
      </c>
      <c r="N804" s="2">
        <v>0.76</v>
      </c>
      <c r="O804" s="2">
        <v>11658.86</v>
      </c>
      <c r="P804" s="4">
        <v>0</v>
      </c>
      <c r="Q804" s="2">
        <v>0.81766141801170955</v>
      </c>
      <c r="R804" s="2">
        <f>Table1[[#This Row],[Annual Income]]/12</f>
        <v>7085.083333333333</v>
      </c>
      <c r="S804" s="2">
        <f t="shared" si="36"/>
        <v>264.80555555555554</v>
      </c>
      <c r="T804" s="2">
        <f>Table1[[#This Row],[Monthly Debt Payment]]/Table1[[#This Row],[monthy Income]]</f>
        <v>3.7375079882225173E-2</v>
      </c>
      <c r="U804" s="4">
        <f t="shared" ca="1" si="37"/>
        <v>51</v>
      </c>
      <c r="V804" s="2">
        <f t="shared" si="38"/>
        <v>-22.299999999999272</v>
      </c>
    </row>
    <row r="805" spans="1:22" x14ac:dyDescent="0.3">
      <c r="A805" t="s">
        <v>1651</v>
      </c>
      <c r="B805" s="1">
        <v>44746</v>
      </c>
      <c r="C805" t="s">
        <v>1652</v>
      </c>
      <c r="D805" t="s">
        <v>46</v>
      </c>
      <c r="E805" s="4">
        <v>33581</v>
      </c>
      <c r="F805" s="3">
        <v>14.1</v>
      </c>
      <c r="G805" s="4">
        <v>60</v>
      </c>
      <c r="H805" t="s">
        <v>19</v>
      </c>
      <c r="I805" t="s">
        <v>20</v>
      </c>
      <c r="J805" t="s">
        <v>28</v>
      </c>
      <c r="K805" s="4">
        <v>119959</v>
      </c>
      <c r="L805" t="s">
        <v>29</v>
      </c>
      <c r="M805" s="2">
        <v>0.2</v>
      </c>
      <c r="N805" s="2">
        <v>0.81</v>
      </c>
      <c r="O805" s="2">
        <v>38315.919999999998</v>
      </c>
      <c r="P805" s="4">
        <v>0</v>
      </c>
      <c r="Q805" s="2">
        <v>0.87642421218125521</v>
      </c>
      <c r="R805" s="2">
        <f>Table1[[#This Row],[Annual Income]]/12</f>
        <v>9996.5833333333339</v>
      </c>
      <c r="S805" s="2">
        <f t="shared" si="36"/>
        <v>559.68333333333328</v>
      </c>
      <c r="T805" s="2">
        <f>Table1[[#This Row],[Monthly Debt Payment]]/Table1[[#This Row],[monthy Income]]</f>
        <v>5.5987462382980843E-2</v>
      </c>
      <c r="U805" s="4">
        <f t="shared" ca="1" si="37"/>
        <v>38</v>
      </c>
      <c r="V805" s="2">
        <f t="shared" si="38"/>
        <v>-14.099999999998545</v>
      </c>
    </row>
    <row r="806" spans="1:22" x14ac:dyDescent="0.3">
      <c r="A806" t="s">
        <v>1653</v>
      </c>
      <c r="B806" s="1">
        <v>45217</v>
      </c>
      <c r="C806" t="s">
        <v>1654</v>
      </c>
      <c r="D806" t="s">
        <v>40</v>
      </c>
      <c r="E806" s="4">
        <v>6249</v>
      </c>
      <c r="F806" s="3">
        <v>21.4</v>
      </c>
      <c r="G806" s="4">
        <v>60</v>
      </c>
      <c r="H806" t="s">
        <v>19</v>
      </c>
      <c r="I806" t="s">
        <v>27</v>
      </c>
      <c r="J806" t="s">
        <v>28</v>
      </c>
      <c r="K806" s="4">
        <v>125927</v>
      </c>
      <c r="L806" t="s">
        <v>33</v>
      </c>
      <c r="M806" s="2">
        <v>0.22</v>
      </c>
      <c r="N806" s="2">
        <v>0.84</v>
      </c>
      <c r="O806" s="2">
        <v>7586.29</v>
      </c>
      <c r="P806" s="4">
        <v>0</v>
      </c>
      <c r="Q806" s="2">
        <v>0.82372279467302201</v>
      </c>
      <c r="R806" s="2">
        <f>Table1[[#This Row],[Annual Income]]/12</f>
        <v>10493.916666666666</v>
      </c>
      <c r="S806" s="2">
        <f t="shared" si="36"/>
        <v>104.15</v>
      </c>
      <c r="T806" s="2">
        <f>Table1[[#This Row],[Monthly Debt Payment]]/Table1[[#This Row],[monthy Income]]</f>
        <v>9.9247977002549104E-3</v>
      </c>
      <c r="U806" s="4">
        <f t="shared" ca="1" si="37"/>
        <v>22</v>
      </c>
      <c r="V806" s="2">
        <f t="shared" si="38"/>
        <v>-21.399999999999636</v>
      </c>
    </row>
    <row r="807" spans="1:22" x14ac:dyDescent="0.3">
      <c r="A807" t="s">
        <v>1655</v>
      </c>
      <c r="B807" s="1">
        <v>45193</v>
      </c>
      <c r="C807" t="s">
        <v>1656</v>
      </c>
      <c r="D807" t="s">
        <v>71</v>
      </c>
      <c r="E807" s="4">
        <v>20201</v>
      </c>
      <c r="F807" s="3">
        <v>16.100000000000001</v>
      </c>
      <c r="G807" s="4">
        <v>60</v>
      </c>
      <c r="H807" t="s">
        <v>26</v>
      </c>
      <c r="I807" t="s">
        <v>57</v>
      </c>
      <c r="J807" t="s">
        <v>28</v>
      </c>
      <c r="K807" s="4">
        <v>109866</v>
      </c>
      <c r="L807" t="s">
        <v>29</v>
      </c>
      <c r="M807" s="2">
        <v>0.13</v>
      </c>
      <c r="N807" s="2">
        <v>0.83</v>
      </c>
      <c r="O807" s="2">
        <v>8625.3799999999992</v>
      </c>
      <c r="P807" s="4">
        <v>0</v>
      </c>
      <c r="Q807" s="2">
        <v>2.3420417419290516</v>
      </c>
      <c r="R807" s="2">
        <f>Table1[[#This Row],[Annual Income]]/12</f>
        <v>9155.5</v>
      </c>
      <c r="S807" s="2">
        <f t="shared" si="36"/>
        <v>336.68333333333334</v>
      </c>
      <c r="T807" s="2">
        <f>Table1[[#This Row],[Monthly Debt Payment]]/Table1[[#This Row],[monthy Income]]</f>
        <v>3.6773888191069123E-2</v>
      </c>
      <c r="U807" s="4">
        <f t="shared" ca="1" si="37"/>
        <v>23</v>
      </c>
      <c r="V807" s="2">
        <f t="shared" si="38"/>
        <v>-16.099999999998545</v>
      </c>
    </row>
    <row r="808" spans="1:22" x14ac:dyDescent="0.3">
      <c r="A808" t="s">
        <v>1657</v>
      </c>
      <c r="B808" s="1">
        <v>45147</v>
      </c>
      <c r="C808" t="s">
        <v>1658</v>
      </c>
      <c r="D808" t="s">
        <v>75</v>
      </c>
      <c r="E808" s="4">
        <v>10686</v>
      </c>
      <c r="F808" s="3">
        <v>17.7</v>
      </c>
      <c r="G808" s="4">
        <v>36</v>
      </c>
      <c r="H808" t="s">
        <v>19</v>
      </c>
      <c r="I808" t="s">
        <v>72</v>
      </c>
      <c r="J808" t="s">
        <v>37</v>
      </c>
      <c r="K808" s="4">
        <v>100427</v>
      </c>
      <c r="L808" t="s">
        <v>33</v>
      </c>
      <c r="M808" s="2">
        <v>0.17</v>
      </c>
      <c r="N808" s="2">
        <v>0.89</v>
      </c>
      <c r="O808" s="2">
        <v>12577.42</v>
      </c>
      <c r="P808" s="4">
        <v>0</v>
      </c>
      <c r="Q808" s="2">
        <v>0.84961780714963797</v>
      </c>
      <c r="R808" s="2">
        <f>Table1[[#This Row],[Annual Income]]/12</f>
        <v>8368.9166666666661</v>
      </c>
      <c r="S808" s="2">
        <f t="shared" si="36"/>
        <v>296.83333333333331</v>
      </c>
      <c r="T808" s="2">
        <f>Table1[[#This Row],[Monthly Debt Payment]]/Table1[[#This Row],[monthy Income]]</f>
        <v>3.546854929451243E-2</v>
      </c>
      <c r="U808" s="4">
        <f t="shared" ca="1" si="37"/>
        <v>25</v>
      </c>
      <c r="V808" s="2">
        <f t="shared" si="38"/>
        <v>-17.700000000000728</v>
      </c>
    </row>
    <row r="809" spans="1:22" x14ac:dyDescent="0.3">
      <c r="A809" t="s">
        <v>1659</v>
      </c>
      <c r="B809" s="1">
        <v>44485</v>
      </c>
      <c r="C809" t="s">
        <v>1660</v>
      </c>
      <c r="D809" t="s">
        <v>64</v>
      </c>
      <c r="E809" s="4">
        <v>33007</v>
      </c>
      <c r="F809" s="3">
        <v>15.5</v>
      </c>
      <c r="G809" s="4">
        <v>60</v>
      </c>
      <c r="H809" t="s">
        <v>19</v>
      </c>
      <c r="I809" t="s">
        <v>27</v>
      </c>
      <c r="J809" t="s">
        <v>37</v>
      </c>
      <c r="K809" s="4">
        <v>34992</v>
      </c>
      <c r="L809" t="s">
        <v>22</v>
      </c>
      <c r="M809" s="2">
        <v>0.1</v>
      </c>
      <c r="N809" s="2">
        <v>0.59</v>
      </c>
      <c r="O809" s="2">
        <v>38123.08</v>
      </c>
      <c r="P809" s="4">
        <v>0</v>
      </c>
      <c r="Q809" s="2">
        <v>0.86580097935423894</v>
      </c>
      <c r="R809" s="2">
        <f>Table1[[#This Row],[Annual Income]]/12</f>
        <v>2916</v>
      </c>
      <c r="S809" s="2">
        <f t="shared" si="36"/>
        <v>550.11666666666667</v>
      </c>
      <c r="T809" s="2">
        <f>Table1[[#This Row],[Monthly Debt Payment]]/Table1[[#This Row],[monthy Income]]</f>
        <v>0.18865454961133973</v>
      </c>
      <c r="U809" s="4">
        <f t="shared" ca="1" si="37"/>
        <v>46</v>
      </c>
      <c r="V809" s="2">
        <f t="shared" si="38"/>
        <v>-15.5</v>
      </c>
    </row>
    <row r="810" spans="1:22" x14ac:dyDescent="0.3">
      <c r="A810" t="s">
        <v>1661</v>
      </c>
      <c r="B810" s="1">
        <v>44392</v>
      </c>
      <c r="C810" t="s">
        <v>1662</v>
      </c>
      <c r="D810" t="s">
        <v>71</v>
      </c>
      <c r="E810" s="4">
        <v>1661</v>
      </c>
      <c r="F810" s="3">
        <v>14.3</v>
      </c>
      <c r="G810" s="4">
        <v>60</v>
      </c>
      <c r="H810" t="s">
        <v>26</v>
      </c>
      <c r="I810" t="s">
        <v>36</v>
      </c>
      <c r="J810" t="s">
        <v>47</v>
      </c>
      <c r="K810" s="4">
        <v>31961</v>
      </c>
      <c r="L810" t="s">
        <v>33</v>
      </c>
      <c r="M810" s="2">
        <v>0.28000000000000003</v>
      </c>
      <c r="N810" s="2">
        <v>0.68</v>
      </c>
      <c r="O810" s="2">
        <v>197.22</v>
      </c>
      <c r="P810" s="4">
        <v>0</v>
      </c>
      <c r="Q810" s="2">
        <v>8.4220667275124228</v>
      </c>
      <c r="R810" s="2">
        <f>Table1[[#This Row],[Annual Income]]/12</f>
        <v>2663.4166666666665</v>
      </c>
      <c r="S810" s="2">
        <f t="shared" si="36"/>
        <v>27.683333333333334</v>
      </c>
      <c r="T810" s="2">
        <f>Table1[[#This Row],[Monthly Debt Payment]]/Table1[[#This Row],[monthy Income]]</f>
        <v>1.0393917587059228E-2</v>
      </c>
      <c r="U810" s="4">
        <f t="shared" ca="1" si="37"/>
        <v>50</v>
      </c>
      <c r="V810" s="2">
        <f t="shared" si="38"/>
        <v>-14.299999999999955</v>
      </c>
    </row>
    <row r="811" spans="1:22" x14ac:dyDescent="0.3">
      <c r="A811" t="s">
        <v>1663</v>
      </c>
      <c r="B811" s="1">
        <v>44794</v>
      </c>
      <c r="C811" t="s">
        <v>1664</v>
      </c>
      <c r="D811" t="s">
        <v>18</v>
      </c>
      <c r="E811" s="4">
        <v>31137</v>
      </c>
      <c r="F811" s="3">
        <v>9.6999999999999993</v>
      </c>
      <c r="G811" s="4">
        <v>36</v>
      </c>
      <c r="H811" t="s">
        <v>19</v>
      </c>
      <c r="I811" t="s">
        <v>57</v>
      </c>
      <c r="J811" t="s">
        <v>21</v>
      </c>
      <c r="K811" s="4">
        <v>42497</v>
      </c>
      <c r="L811" t="s">
        <v>29</v>
      </c>
      <c r="M811" s="2">
        <v>0.13</v>
      </c>
      <c r="N811" s="2">
        <v>0.93</v>
      </c>
      <c r="O811" s="2">
        <v>34157.29</v>
      </c>
      <c r="P811" s="4">
        <v>0</v>
      </c>
      <c r="Q811" s="2">
        <v>0.91157700157126043</v>
      </c>
      <c r="R811" s="2">
        <f>Table1[[#This Row],[Annual Income]]/12</f>
        <v>3541.4166666666665</v>
      </c>
      <c r="S811" s="2">
        <f t="shared" si="36"/>
        <v>864.91666666666663</v>
      </c>
      <c r="T811" s="2">
        <f>Table1[[#This Row],[Monthly Debt Payment]]/Table1[[#This Row],[monthy Income]]</f>
        <v>0.24422900440031062</v>
      </c>
      <c r="U811" s="4">
        <f t="shared" ca="1" si="37"/>
        <v>36</v>
      </c>
      <c r="V811" s="2">
        <f t="shared" si="38"/>
        <v>-9.7000000000007276</v>
      </c>
    </row>
    <row r="812" spans="1:22" x14ac:dyDescent="0.3">
      <c r="A812" t="s">
        <v>1665</v>
      </c>
      <c r="B812" s="1">
        <v>44713</v>
      </c>
      <c r="C812" t="s">
        <v>1666</v>
      </c>
      <c r="D812" t="s">
        <v>46</v>
      </c>
      <c r="E812" s="4">
        <v>11526</v>
      </c>
      <c r="F812" s="3">
        <v>11.1</v>
      </c>
      <c r="G812" s="4">
        <v>36</v>
      </c>
      <c r="H812" t="s">
        <v>26</v>
      </c>
      <c r="I812" t="s">
        <v>83</v>
      </c>
      <c r="J812" t="s">
        <v>21</v>
      </c>
      <c r="K812" s="4">
        <v>147551</v>
      </c>
      <c r="L812" t="s">
        <v>29</v>
      </c>
      <c r="M812" s="2">
        <v>0.37</v>
      </c>
      <c r="N812" s="2">
        <v>0.68</v>
      </c>
      <c r="O812" s="2">
        <v>1006.42</v>
      </c>
      <c r="P812" s="4">
        <v>0</v>
      </c>
      <c r="Q812" s="2">
        <v>11.452475109795115</v>
      </c>
      <c r="R812" s="2">
        <f>Table1[[#This Row],[Annual Income]]/12</f>
        <v>12295.916666666666</v>
      </c>
      <c r="S812" s="2">
        <f t="shared" si="36"/>
        <v>320.16666666666669</v>
      </c>
      <c r="T812" s="2">
        <f>Table1[[#This Row],[Monthly Debt Payment]]/Table1[[#This Row],[monthy Income]]</f>
        <v>2.6038454500477804E-2</v>
      </c>
      <c r="U812" s="4">
        <f t="shared" ca="1" si="37"/>
        <v>39</v>
      </c>
      <c r="V812" s="2">
        <f t="shared" si="38"/>
        <v>-11.100000000000364</v>
      </c>
    </row>
    <row r="813" spans="1:22" x14ac:dyDescent="0.3">
      <c r="A813" t="s">
        <v>1667</v>
      </c>
      <c r="B813" s="1">
        <v>45061</v>
      </c>
      <c r="C813" t="s">
        <v>1668</v>
      </c>
      <c r="D813" t="s">
        <v>25</v>
      </c>
      <c r="E813" s="4">
        <v>4374</v>
      </c>
      <c r="F813" s="3">
        <v>10.8</v>
      </c>
      <c r="G813" s="4">
        <v>36</v>
      </c>
      <c r="H813" t="s">
        <v>19</v>
      </c>
      <c r="I813" t="s">
        <v>57</v>
      </c>
      <c r="J813" t="s">
        <v>47</v>
      </c>
      <c r="K813" s="4">
        <v>62551</v>
      </c>
      <c r="L813" t="s">
        <v>29</v>
      </c>
      <c r="M813" s="2">
        <v>0.19</v>
      </c>
      <c r="N813" s="2">
        <v>0.56000000000000005</v>
      </c>
      <c r="O813" s="2">
        <v>4846.3900000000003</v>
      </c>
      <c r="P813" s="4">
        <v>0</v>
      </c>
      <c r="Q813" s="2">
        <v>0.90252744826561615</v>
      </c>
      <c r="R813" s="2">
        <f>Table1[[#This Row],[Annual Income]]/12</f>
        <v>5212.583333333333</v>
      </c>
      <c r="S813" s="2">
        <f t="shared" si="36"/>
        <v>121.5</v>
      </c>
      <c r="T813" s="2">
        <f>Table1[[#This Row],[Monthly Debt Payment]]/Table1[[#This Row],[monthy Income]]</f>
        <v>2.3308979872424102E-2</v>
      </c>
      <c r="U813" s="4">
        <f t="shared" ca="1" si="37"/>
        <v>28</v>
      </c>
      <c r="V813" s="2">
        <f t="shared" si="38"/>
        <v>-10.800000000000182</v>
      </c>
    </row>
    <row r="814" spans="1:22" x14ac:dyDescent="0.3">
      <c r="A814" t="s">
        <v>1669</v>
      </c>
      <c r="B814" s="1">
        <v>45002</v>
      </c>
      <c r="C814" t="s">
        <v>1670</v>
      </c>
      <c r="D814" t="s">
        <v>25</v>
      </c>
      <c r="E814" s="4">
        <v>26592</v>
      </c>
      <c r="F814" s="3">
        <v>16.3</v>
      </c>
      <c r="G814" s="4">
        <v>36</v>
      </c>
      <c r="H814" t="s">
        <v>26</v>
      </c>
      <c r="I814" t="s">
        <v>27</v>
      </c>
      <c r="J814" t="s">
        <v>21</v>
      </c>
      <c r="K814" s="4">
        <v>106384</v>
      </c>
      <c r="L814" t="s">
        <v>29</v>
      </c>
      <c r="M814" s="2">
        <v>0.48</v>
      </c>
      <c r="N814" s="2">
        <v>0.74</v>
      </c>
      <c r="O814" s="2">
        <v>9009.34</v>
      </c>
      <c r="P814" s="4">
        <v>0</v>
      </c>
      <c r="Q814" s="2">
        <v>2.9516035580852757</v>
      </c>
      <c r="R814" s="2">
        <f>Table1[[#This Row],[Annual Income]]/12</f>
        <v>8865.3333333333339</v>
      </c>
      <c r="S814" s="2">
        <f t="shared" si="36"/>
        <v>738.66666666666663</v>
      </c>
      <c r="T814" s="2">
        <f>Table1[[#This Row],[Monthly Debt Payment]]/Table1[[#This Row],[monthy Income]]</f>
        <v>8.3320800120318839E-2</v>
      </c>
      <c r="U814" s="4">
        <f t="shared" ca="1" si="37"/>
        <v>29</v>
      </c>
      <c r="V814" s="2">
        <f t="shared" si="38"/>
        <v>-16.299999999999272</v>
      </c>
    </row>
    <row r="815" spans="1:22" x14ac:dyDescent="0.3">
      <c r="A815" t="s">
        <v>1671</v>
      </c>
      <c r="B815" s="1">
        <v>45011</v>
      </c>
      <c r="C815" t="s">
        <v>1672</v>
      </c>
      <c r="D815" t="s">
        <v>50</v>
      </c>
      <c r="E815" s="4">
        <v>29982</v>
      </c>
      <c r="F815" s="3">
        <v>7.4</v>
      </c>
      <c r="G815" s="4">
        <v>36</v>
      </c>
      <c r="H815" t="s">
        <v>19</v>
      </c>
      <c r="I815" t="s">
        <v>20</v>
      </c>
      <c r="J815" t="s">
        <v>37</v>
      </c>
      <c r="K815" s="4">
        <v>85755</v>
      </c>
      <c r="L815" t="s">
        <v>29</v>
      </c>
      <c r="M815" s="2">
        <v>0.45</v>
      </c>
      <c r="N815" s="2">
        <v>0.55000000000000004</v>
      </c>
      <c r="O815" s="2">
        <v>32200.67</v>
      </c>
      <c r="P815" s="4">
        <v>0</v>
      </c>
      <c r="Q815" s="2">
        <v>0.9310986386308111</v>
      </c>
      <c r="R815" s="2">
        <f>Table1[[#This Row],[Annual Income]]/12</f>
        <v>7146.25</v>
      </c>
      <c r="S815" s="2">
        <f t="shared" si="36"/>
        <v>832.83333333333337</v>
      </c>
      <c r="T815" s="2">
        <f>Table1[[#This Row],[Monthly Debt Payment]]/Table1[[#This Row],[monthy Income]]</f>
        <v>0.11654130954463297</v>
      </c>
      <c r="U815" s="4">
        <f t="shared" ca="1" si="37"/>
        <v>29</v>
      </c>
      <c r="V815" s="2">
        <f t="shared" si="38"/>
        <v>-7.4000000000014552</v>
      </c>
    </row>
    <row r="816" spans="1:22" x14ac:dyDescent="0.3">
      <c r="A816" t="s">
        <v>1673</v>
      </c>
      <c r="B816" s="1">
        <v>44424</v>
      </c>
      <c r="C816" t="s">
        <v>1674</v>
      </c>
      <c r="D816" t="s">
        <v>75</v>
      </c>
      <c r="E816" s="4">
        <v>1207</v>
      </c>
      <c r="F816" s="3">
        <v>23.3</v>
      </c>
      <c r="G816" s="4">
        <v>60</v>
      </c>
      <c r="H816" t="s">
        <v>80</v>
      </c>
      <c r="I816" t="s">
        <v>83</v>
      </c>
      <c r="J816" t="s">
        <v>21</v>
      </c>
      <c r="K816" s="4">
        <v>43255</v>
      </c>
      <c r="L816" t="s">
        <v>33</v>
      </c>
      <c r="M816" s="2">
        <v>0.22</v>
      </c>
      <c r="N816" s="2">
        <v>0.59</v>
      </c>
      <c r="O816" s="2">
        <v>291.58999999999997</v>
      </c>
      <c r="P816" s="4">
        <v>508.63</v>
      </c>
      <c r="Q816" s="2">
        <v>4.1393737782502829</v>
      </c>
      <c r="R816" s="2">
        <f>Table1[[#This Row],[Annual Income]]/12</f>
        <v>3604.5833333333335</v>
      </c>
      <c r="S816" s="2">
        <f t="shared" si="36"/>
        <v>20.116666666666667</v>
      </c>
      <c r="T816" s="2">
        <f>Table1[[#This Row],[Monthly Debt Payment]]/Table1[[#This Row],[monthy Income]]</f>
        <v>5.5808577043116401E-3</v>
      </c>
      <c r="U816" s="4">
        <f t="shared" ca="1" si="37"/>
        <v>48</v>
      </c>
      <c r="V816" s="2">
        <f t="shared" si="38"/>
        <v>-23.299999999999955</v>
      </c>
    </row>
    <row r="817" spans="1:22" x14ac:dyDescent="0.3">
      <c r="A817" t="s">
        <v>1675</v>
      </c>
      <c r="B817" s="1">
        <v>44412</v>
      </c>
      <c r="C817" t="s">
        <v>1676</v>
      </c>
      <c r="D817" t="s">
        <v>71</v>
      </c>
      <c r="E817" s="4">
        <v>36433</v>
      </c>
      <c r="F817" s="3">
        <v>19.399999999999999</v>
      </c>
      <c r="G817" s="4">
        <v>60</v>
      </c>
      <c r="H817" t="s">
        <v>26</v>
      </c>
      <c r="I817" t="s">
        <v>20</v>
      </c>
      <c r="J817" t="s">
        <v>37</v>
      </c>
      <c r="K817" s="4">
        <v>34567</v>
      </c>
      <c r="L817" t="s">
        <v>29</v>
      </c>
      <c r="M817" s="2">
        <v>0.41</v>
      </c>
      <c r="N817" s="2">
        <v>0.95</v>
      </c>
      <c r="O817" s="2">
        <v>16706.38</v>
      </c>
      <c r="P817" s="4">
        <v>0</v>
      </c>
      <c r="Q817" s="2">
        <v>2.180783628769368</v>
      </c>
      <c r="R817" s="2">
        <f>Table1[[#This Row],[Annual Income]]/12</f>
        <v>2880.5833333333335</v>
      </c>
      <c r="S817" s="2">
        <f t="shared" si="36"/>
        <v>607.2166666666667</v>
      </c>
      <c r="T817" s="2">
        <f>Table1[[#This Row],[Monthly Debt Payment]]/Table1[[#This Row],[monthy Income]]</f>
        <v>0.21079642433534873</v>
      </c>
      <c r="U817" s="4">
        <f t="shared" ca="1" si="37"/>
        <v>49</v>
      </c>
      <c r="V817" s="2">
        <f t="shared" si="38"/>
        <v>-19.400000000001455</v>
      </c>
    </row>
    <row r="818" spans="1:22" x14ac:dyDescent="0.3">
      <c r="A818" t="s">
        <v>1677</v>
      </c>
      <c r="B818" s="1">
        <v>45144</v>
      </c>
      <c r="C818" t="s">
        <v>1678</v>
      </c>
      <c r="D818" t="s">
        <v>56</v>
      </c>
      <c r="E818" s="4">
        <v>24197</v>
      </c>
      <c r="F818" s="3">
        <v>13</v>
      </c>
      <c r="G818" s="4">
        <v>60</v>
      </c>
      <c r="H818" t="s">
        <v>19</v>
      </c>
      <c r="I818" t="s">
        <v>27</v>
      </c>
      <c r="J818" t="s">
        <v>47</v>
      </c>
      <c r="K818" s="4">
        <v>78847</v>
      </c>
      <c r="L818" t="s">
        <v>22</v>
      </c>
      <c r="M818" s="2">
        <v>0.42</v>
      </c>
      <c r="N818" s="2">
        <v>0.74</v>
      </c>
      <c r="O818" s="2">
        <v>27342.61</v>
      </c>
      <c r="P818" s="4">
        <v>0</v>
      </c>
      <c r="Q818" s="2">
        <v>0.88495575221238931</v>
      </c>
      <c r="R818" s="2">
        <f>Table1[[#This Row],[Annual Income]]/12</f>
        <v>6570.583333333333</v>
      </c>
      <c r="S818" s="2">
        <f t="shared" si="36"/>
        <v>403.28333333333336</v>
      </c>
      <c r="T818" s="2">
        <f>Table1[[#This Row],[Monthly Debt Payment]]/Table1[[#This Row],[monthy Income]]</f>
        <v>6.1377097416515536E-2</v>
      </c>
      <c r="U818" s="4">
        <f t="shared" ca="1" si="37"/>
        <v>25</v>
      </c>
      <c r="V818" s="2">
        <f t="shared" si="38"/>
        <v>-13</v>
      </c>
    </row>
    <row r="819" spans="1:22" x14ac:dyDescent="0.3">
      <c r="A819" t="s">
        <v>1679</v>
      </c>
      <c r="B819" s="1">
        <v>44211</v>
      </c>
      <c r="C819" t="s">
        <v>1680</v>
      </c>
      <c r="D819" t="s">
        <v>64</v>
      </c>
      <c r="E819" s="4">
        <v>34400</v>
      </c>
      <c r="F819" s="3">
        <v>8.1999999999999993</v>
      </c>
      <c r="G819" s="4">
        <v>36</v>
      </c>
      <c r="H819" t="s">
        <v>19</v>
      </c>
      <c r="I819" t="s">
        <v>20</v>
      </c>
      <c r="J819" t="s">
        <v>28</v>
      </c>
      <c r="K819" s="4">
        <v>134817</v>
      </c>
      <c r="L819" t="s">
        <v>29</v>
      </c>
      <c r="M819" s="2">
        <v>0.49</v>
      </c>
      <c r="N819" s="2">
        <v>0.63</v>
      </c>
      <c r="O819" s="2">
        <v>37220.800000000003</v>
      </c>
      <c r="P819" s="4">
        <v>0</v>
      </c>
      <c r="Q819" s="2">
        <v>0.92421441774491675</v>
      </c>
      <c r="R819" s="2">
        <f>Table1[[#This Row],[Annual Income]]/12</f>
        <v>11234.75</v>
      </c>
      <c r="S819" s="2">
        <f t="shared" si="36"/>
        <v>955.55555555555554</v>
      </c>
      <c r="T819" s="2">
        <f>Table1[[#This Row],[Monthly Debt Payment]]/Table1[[#This Row],[monthy Income]]</f>
        <v>8.5053566439445075E-2</v>
      </c>
      <c r="U819" s="4">
        <f t="shared" ca="1" si="37"/>
        <v>56</v>
      </c>
      <c r="V819" s="2">
        <f t="shared" si="38"/>
        <v>-8.1999999999970896</v>
      </c>
    </row>
    <row r="820" spans="1:22" x14ac:dyDescent="0.3">
      <c r="A820" t="s">
        <v>1681</v>
      </c>
      <c r="B820" s="1">
        <v>44243</v>
      </c>
      <c r="C820" t="s">
        <v>1682</v>
      </c>
      <c r="D820" t="s">
        <v>53</v>
      </c>
      <c r="E820" s="4">
        <v>4083</v>
      </c>
      <c r="F820" s="3">
        <v>22.6</v>
      </c>
      <c r="G820" s="4">
        <v>36</v>
      </c>
      <c r="H820" t="s">
        <v>19</v>
      </c>
      <c r="I820" t="s">
        <v>57</v>
      </c>
      <c r="J820" t="s">
        <v>47</v>
      </c>
      <c r="K820" s="4">
        <v>78003</v>
      </c>
      <c r="L820" t="s">
        <v>33</v>
      </c>
      <c r="M820" s="2">
        <v>0.34</v>
      </c>
      <c r="N820" s="2">
        <v>0.95</v>
      </c>
      <c r="O820" s="2">
        <v>5005.76</v>
      </c>
      <c r="P820" s="4">
        <v>0</v>
      </c>
      <c r="Q820" s="2">
        <v>0.81566035926612535</v>
      </c>
      <c r="R820" s="2">
        <f>Table1[[#This Row],[Annual Income]]/12</f>
        <v>6500.25</v>
      </c>
      <c r="S820" s="2">
        <f t="shared" si="36"/>
        <v>113.41666666666667</v>
      </c>
      <c r="T820" s="2">
        <f>Table1[[#This Row],[Monthly Debt Payment]]/Table1[[#This Row],[monthy Income]]</f>
        <v>1.7448046869992181E-2</v>
      </c>
      <c r="U820" s="4">
        <f t="shared" ca="1" si="37"/>
        <v>54</v>
      </c>
      <c r="V820" s="2">
        <f t="shared" si="38"/>
        <v>-22.599999999999909</v>
      </c>
    </row>
    <row r="821" spans="1:22" x14ac:dyDescent="0.3">
      <c r="A821" t="s">
        <v>1683</v>
      </c>
      <c r="B821" s="1">
        <v>44520</v>
      </c>
      <c r="C821" t="s">
        <v>1684</v>
      </c>
      <c r="D821" t="s">
        <v>53</v>
      </c>
      <c r="E821" s="4">
        <v>30328</v>
      </c>
      <c r="F821" s="3">
        <v>21.5</v>
      </c>
      <c r="G821" s="4">
        <v>36</v>
      </c>
      <c r="H821" t="s">
        <v>26</v>
      </c>
      <c r="I821" t="s">
        <v>72</v>
      </c>
      <c r="J821" t="s">
        <v>21</v>
      </c>
      <c r="K821" s="4">
        <v>50389</v>
      </c>
      <c r="L821" t="s">
        <v>29</v>
      </c>
      <c r="M821" s="2">
        <v>0.13</v>
      </c>
      <c r="N821" s="2">
        <v>0.93</v>
      </c>
      <c r="O821" s="2">
        <v>6473.06</v>
      </c>
      <c r="P821" s="4">
        <v>0</v>
      </c>
      <c r="Q821" s="2">
        <v>4.6852647743107587</v>
      </c>
      <c r="R821" s="2">
        <f>Table1[[#This Row],[Annual Income]]/12</f>
        <v>4199.083333333333</v>
      </c>
      <c r="S821" s="2">
        <f t="shared" si="36"/>
        <v>842.44444444444446</v>
      </c>
      <c r="T821" s="2">
        <f>Table1[[#This Row],[Monthly Debt Payment]]/Table1[[#This Row],[monthy Income]]</f>
        <v>0.20062579795854918</v>
      </c>
      <c r="U821" s="4">
        <f t="shared" ca="1" si="37"/>
        <v>45</v>
      </c>
      <c r="V821" s="2">
        <f t="shared" si="38"/>
        <v>-21.5</v>
      </c>
    </row>
    <row r="822" spans="1:22" x14ac:dyDescent="0.3">
      <c r="A822" t="s">
        <v>1685</v>
      </c>
      <c r="B822" s="1">
        <v>45040</v>
      </c>
      <c r="C822" t="s">
        <v>1686</v>
      </c>
      <c r="D822" t="s">
        <v>25</v>
      </c>
      <c r="E822" s="4">
        <v>21103</v>
      </c>
      <c r="F822" s="3">
        <v>19.399999999999999</v>
      </c>
      <c r="G822" s="4">
        <v>60</v>
      </c>
      <c r="H822" t="s">
        <v>26</v>
      </c>
      <c r="I822" t="s">
        <v>57</v>
      </c>
      <c r="J822" t="s">
        <v>37</v>
      </c>
      <c r="K822" s="4">
        <v>74523</v>
      </c>
      <c r="L822" t="s">
        <v>29</v>
      </c>
      <c r="M822" s="2">
        <v>0.36</v>
      </c>
      <c r="N822" s="2">
        <v>0.7</v>
      </c>
      <c r="O822" s="2">
        <v>3782.05</v>
      </c>
      <c r="P822" s="4">
        <v>0</v>
      </c>
      <c r="Q822" s="2">
        <v>5.5797781626366652</v>
      </c>
      <c r="R822" s="2">
        <f>Table1[[#This Row],[Annual Income]]/12</f>
        <v>6210.25</v>
      </c>
      <c r="S822" s="2">
        <f t="shared" si="36"/>
        <v>351.71666666666664</v>
      </c>
      <c r="T822" s="2">
        <f>Table1[[#This Row],[Monthly Debt Payment]]/Table1[[#This Row],[monthy Income]]</f>
        <v>5.6634864404277868E-2</v>
      </c>
      <c r="U822" s="4">
        <f t="shared" ca="1" si="37"/>
        <v>28</v>
      </c>
      <c r="V822" s="2">
        <f t="shared" si="38"/>
        <v>-19.400000000001455</v>
      </c>
    </row>
    <row r="823" spans="1:22" x14ac:dyDescent="0.3">
      <c r="A823" t="s">
        <v>1687</v>
      </c>
      <c r="B823" s="1">
        <v>44326</v>
      </c>
      <c r="C823" t="s">
        <v>1688</v>
      </c>
      <c r="D823" t="s">
        <v>56</v>
      </c>
      <c r="E823" s="4">
        <v>11754</v>
      </c>
      <c r="F823" s="3">
        <v>10.4</v>
      </c>
      <c r="G823" s="4">
        <v>60</v>
      </c>
      <c r="H823" t="s">
        <v>19</v>
      </c>
      <c r="I823" t="s">
        <v>20</v>
      </c>
      <c r="J823" t="s">
        <v>21</v>
      </c>
      <c r="K823" s="4">
        <v>91576</v>
      </c>
      <c r="L823" t="s">
        <v>33</v>
      </c>
      <c r="M823" s="2">
        <v>0.35</v>
      </c>
      <c r="N823" s="2">
        <v>0.62</v>
      </c>
      <c r="O823" s="2">
        <v>12976.42</v>
      </c>
      <c r="P823" s="4">
        <v>0</v>
      </c>
      <c r="Q823" s="2">
        <v>0.90579682223602498</v>
      </c>
      <c r="R823" s="2">
        <f>Table1[[#This Row],[Annual Income]]/12</f>
        <v>7631.333333333333</v>
      </c>
      <c r="S823" s="2">
        <f t="shared" si="36"/>
        <v>195.9</v>
      </c>
      <c r="T823" s="2">
        <f>Table1[[#This Row],[Monthly Debt Payment]]/Table1[[#This Row],[monthy Income]]</f>
        <v>2.5670481348825023E-2</v>
      </c>
      <c r="U823" s="4">
        <f t="shared" ca="1" si="37"/>
        <v>52</v>
      </c>
      <c r="V823" s="2">
        <f t="shared" si="38"/>
        <v>-10.399999999999636</v>
      </c>
    </row>
    <row r="824" spans="1:22" x14ac:dyDescent="0.3">
      <c r="A824" t="s">
        <v>1689</v>
      </c>
      <c r="B824" s="1">
        <v>44291</v>
      </c>
      <c r="C824" t="s">
        <v>1690</v>
      </c>
      <c r="D824" t="s">
        <v>53</v>
      </c>
      <c r="E824" s="4">
        <v>35447</v>
      </c>
      <c r="F824" s="3">
        <v>13</v>
      </c>
      <c r="G824" s="4">
        <v>36</v>
      </c>
      <c r="H824" t="s">
        <v>80</v>
      </c>
      <c r="I824" t="s">
        <v>57</v>
      </c>
      <c r="J824" t="s">
        <v>21</v>
      </c>
      <c r="K824" s="4">
        <v>73919</v>
      </c>
      <c r="L824" t="s">
        <v>29</v>
      </c>
      <c r="M824" s="2">
        <v>0.36</v>
      </c>
      <c r="N824" s="2">
        <v>0.88</v>
      </c>
      <c r="O824" s="2">
        <v>8869.57</v>
      </c>
      <c r="P824" s="4">
        <v>8023.15</v>
      </c>
      <c r="Q824" s="2">
        <v>3.9964733352349664</v>
      </c>
      <c r="R824" s="2">
        <f>Table1[[#This Row],[Annual Income]]/12</f>
        <v>6159.916666666667</v>
      </c>
      <c r="S824" s="2">
        <f t="shared" si="36"/>
        <v>984.63888888888891</v>
      </c>
      <c r="T824" s="2">
        <f>Table1[[#This Row],[Monthly Debt Payment]]/Table1[[#This Row],[monthy Income]]</f>
        <v>0.15984613788967203</v>
      </c>
      <c r="U824" s="4">
        <f t="shared" ca="1" si="37"/>
        <v>53</v>
      </c>
      <c r="V824" s="2">
        <f t="shared" si="38"/>
        <v>-13</v>
      </c>
    </row>
    <row r="825" spans="1:22" x14ac:dyDescent="0.3">
      <c r="A825" t="s">
        <v>1691</v>
      </c>
      <c r="B825" s="1">
        <v>44823</v>
      </c>
      <c r="C825" t="s">
        <v>1692</v>
      </c>
      <c r="D825" t="s">
        <v>40</v>
      </c>
      <c r="E825" s="4">
        <v>16901</v>
      </c>
      <c r="F825" s="3">
        <v>7.1</v>
      </c>
      <c r="G825" s="4">
        <v>60</v>
      </c>
      <c r="H825" t="s">
        <v>19</v>
      </c>
      <c r="I825" t="s">
        <v>27</v>
      </c>
      <c r="J825" t="s">
        <v>28</v>
      </c>
      <c r="K825" s="4">
        <v>112103</v>
      </c>
      <c r="L825" t="s">
        <v>33</v>
      </c>
      <c r="M825" s="2">
        <v>0.22</v>
      </c>
      <c r="N825" s="2">
        <v>0.82</v>
      </c>
      <c r="O825" s="2">
        <v>18100.97</v>
      </c>
      <c r="P825" s="4">
        <v>0</v>
      </c>
      <c r="Q825" s="2">
        <v>0.9337068676430047</v>
      </c>
      <c r="R825" s="2">
        <f>Table1[[#This Row],[Annual Income]]/12</f>
        <v>9341.9166666666661</v>
      </c>
      <c r="S825" s="2">
        <f t="shared" si="36"/>
        <v>281.68333333333334</v>
      </c>
      <c r="T825" s="2">
        <f>Table1[[#This Row],[Monthly Debt Payment]]/Table1[[#This Row],[monthy Income]]</f>
        <v>3.0152627494357868E-2</v>
      </c>
      <c r="U825" s="4">
        <f t="shared" ca="1" si="37"/>
        <v>35</v>
      </c>
      <c r="V825" s="2">
        <f t="shared" si="38"/>
        <v>-7.0999999999985448</v>
      </c>
    </row>
    <row r="826" spans="1:22" x14ac:dyDescent="0.3">
      <c r="A826" t="s">
        <v>1693</v>
      </c>
      <c r="B826" s="1">
        <v>44951</v>
      </c>
      <c r="C826" t="s">
        <v>1694</v>
      </c>
      <c r="D826" t="s">
        <v>40</v>
      </c>
      <c r="E826" s="4">
        <v>34004</v>
      </c>
      <c r="F826" s="3">
        <v>8.8000000000000007</v>
      </c>
      <c r="G826" s="4">
        <v>36</v>
      </c>
      <c r="H826" t="s">
        <v>19</v>
      </c>
      <c r="I826" t="s">
        <v>27</v>
      </c>
      <c r="J826" t="s">
        <v>21</v>
      </c>
      <c r="K826" s="4">
        <v>33358</v>
      </c>
      <c r="L826" t="s">
        <v>29</v>
      </c>
      <c r="M826" s="2">
        <v>0.44</v>
      </c>
      <c r="N826" s="2">
        <v>0.81</v>
      </c>
      <c r="O826" s="2">
        <v>36996.35</v>
      </c>
      <c r="P826" s="4">
        <v>0</v>
      </c>
      <c r="Q826" s="2">
        <v>0.91911769674576005</v>
      </c>
      <c r="R826" s="2">
        <f>Table1[[#This Row],[Annual Income]]/12</f>
        <v>2779.8333333333335</v>
      </c>
      <c r="S826" s="2">
        <f t="shared" si="36"/>
        <v>944.55555555555554</v>
      </c>
      <c r="T826" s="2">
        <f>Table1[[#This Row],[Monthly Debt Payment]]/Table1[[#This Row],[monthy Income]]</f>
        <v>0.33978855646821349</v>
      </c>
      <c r="U826" s="4">
        <f t="shared" ca="1" si="37"/>
        <v>31</v>
      </c>
      <c r="V826" s="2">
        <f t="shared" si="38"/>
        <v>-8.8000000000029104</v>
      </c>
    </row>
    <row r="827" spans="1:22" x14ac:dyDescent="0.3">
      <c r="A827" t="s">
        <v>1695</v>
      </c>
      <c r="B827" s="1">
        <v>44990</v>
      </c>
      <c r="C827" t="s">
        <v>1696</v>
      </c>
      <c r="D827" t="s">
        <v>75</v>
      </c>
      <c r="E827" s="4">
        <v>8446</v>
      </c>
      <c r="F827" s="3">
        <v>20.7</v>
      </c>
      <c r="G827" s="4">
        <v>60</v>
      </c>
      <c r="H827" t="s">
        <v>80</v>
      </c>
      <c r="I827" t="s">
        <v>20</v>
      </c>
      <c r="J827" t="s">
        <v>28</v>
      </c>
      <c r="K827" s="4">
        <v>118535</v>
      </c>
      <c r="L827" t="s">
        <v>22</v>
      </c>
      <c r="M827" s="2">
        <v>0.48</v>
      </c>
      <c r="N827" s="2">
        <v>0.9</v>
      </c>
      <c r="O827" s="2">
        <v>1999.88</v>
      </c>
      <c r="P827" s="4">
        <v>1314.2</v>
      </c>
      <c r="Q827" s="2">
        <v>4.2232533952037121</v>
      </c>
      <c r="R827" s="2">
        <f>Table1[[#This Row],[Annual Income]]/12</f>
        <v>9877.9166666666661</v>
      </c>
      <c r="S827" s="2">
        <f t="shared" si="36"/>
        <v>140.76666666666668</v>
      </c>
      <c r="T827" s="2">
        <f>Table1[[#This Row],[Monthly Debt Payment]]/Table1[[#This Row],[monthy Income]]</f>
        <v>1.4250643269920279E-2</v>
      </c>
      <c r="U827" s="4">
        <f t="shared" ca="1" si="37"/>
        <v>30</v>
      </c>
      <c r="V827" s="2">
        <f t="shared" si="38"/>
        <v>-20.700000000000728</v>
      </c>
    </row>
    <row r="828" spans="1:22" x14ac:dyDescent="0.3">
      <c r="A828" t="s">
        <v>1697</v>
      </c>
      <c r="B828" s="1">
        <v>44265</v>
      </c>
      <c r="C828" t="s">
        <v>1698</v>
      </c>
      <c r="D828" t="s">
        <v>56</v>
      </c>
      <c r="E828" s="4">
        <v>38211</v>
      </c>
      <c r="F828" s="3">
        <v>19.3</v>
      </c>
      <c r="G828" s="4">
        <v>60</v>
      </c>
      <c r="H828" t="s">
        <v>26</v>
      </c>
      <c r="I828" t="s">
        <v>27</v>
      </c>
      <c r="J828" t="s">
        <v>37</v>
      </c>
      <c r="K828" s="4">
        <v>137894</v>
      </c>
      <c r="L828" t="s">
        <v>29</v>
      </c>
      <c r="M828" s="2">
        <v>0.19</v>
      </c>
      <c r="N828" s="2">
        <v>0.81</v>
      </c>
      <c r="O828" s="2">
        <v>7832.97</v>
      </c>
      <c r="P828" s="4">
        <v>0</v>
      </c>
      <c r="Q828" s="2">
        <v>4.8782262666651341</v>
      </c>
      <c r="R828" s="2">
        <f>Table1[[#This Row],[Annual Income]]/12</f>
        <v>11491.166666666666</v>
      </c>
      <c r="S828" s="2">
        <f t="shared" si="36"/>
        <v>636.85</v>
      </c>
      <c r="T828" s="2">
        <f>Table1[[#This Row],[Monthly Debt Payment]]/Table1[[#This Row],[monthy Income]]</f>
        <v>5.542083049298737E-2</v>
      </c>
      <c r="U828" s="4">
        <f t="shared" ca="1" si="37"/>
        <v>54</v>
      </c>
      <c r="V828" s="2">
        <f t="shared" si="38"/>
        <v>-19.30000000000291</v>
      </c>
    </row>
    <row r="829" spans="1:22" x14ac:dyDescent="0.3">
      <c r="A829" t="s">
        <v>1699</v>
      </c>
      <c r="B829" s="1">
        <v>44207</v>
      </c>
      <c r="C829" t="s">
        <v>1700</v>
      </c>
      <c r="D829" t="s">
        <v>40</v>
      </c>
      <c r="E829" s="4">
        <v>30301</v>
      </c>
      <c r="F829" s="3">
        <v>16.899999999999999</v>
      </c>
      <c r="G829" s="4">
        <v>60</v>
      </c>
      <c r="H829" t="s">
        <v>19</v>
      </c>
      <c r="I829" t="s">
        <v>20</v>
      </c>
      <c r="J829" t="s">
        <v>37</v>
      </c>
      <c r="K829" s="4">
        <v>106524</v>
      </c>
      <c r="L829" t="s">
        <v>33</v>
      </c>
      <c r="M829" s="2">
        <v>0.14000000000000001</v>
      </c>
      <c r="N829" s="2">
        <v>0.63</v>
      </c>
      <c r="O829" s="2">
        <v>35421.870000000003</v>
      </c>
      <c r="P829" s="4">
        <v>0</v>
      </c>
      <c r="Q829" s="2">
        <v>0.85543196900671814</v>
      </c>
      <c r="R829" s="2">
        <f>Table1[[#This Row],[Annual Income]]/12</f>
        <v>8877</v>
      </c>
      <c r="S829" s="2">
        <f t="shared" si="36"/>
        <v>505.01666666666665</v>
      </c>
      <c r="T829" s="2">
        <f>Table1[[#This Row],[Monthly Debt Payment]]/Table1[[#This Row],[monthy Income]]</f>
        <v>5.6890465998272688E-2</v>
      </c>
      <c r="U829" s="4">
        <f t="shared" ca="1" si="37"/>
        <v>56</v>
      </c>
      <c r="V829" s="2">
        <f t="shared" si="38"/>
        <v>-16.900000000001455</v>
      </c>
    </row>
    <row r="830" spans="1:22" x14ac:dyDescent="0.3">
      <c r="A830" t="s">
        <v>1701</v>
      </c>
      <c r="B830" s="1">
        <v>45068</v>
      </c>
      <c r="C830" t="s">
        <v>1702</v>
      </c>
      <c r="D830" t="s">
        <v>40</v>
      </c>
      <c r="E830" s="4">
        <v>27116</v>
      </c>
      <c r="F830" s="3">
        <v>22.9</v>
      </c>
      <c r="G830" s="4">
        <v>36</v>
      </c>
      <c r="H830" t="s">
        <v>26</v>
      </c>
      <c r="I830" t="s">
        <v>72</v>
      </c>
      <c r="J830" t="s">
        <v>28</v>
      </c>
      <c r="K830" s="4">
        <v>135982</v>
      </c>
      <c r="L830" t="s">
        <v>22</v>
      </c>
      <c r="M830" s="2">
        <v>0.18</v>
      </c>
      <c r="N830" s="2">
        <v>0.81</v>
      </c>
      <c r="O830" s="2">
        <v>9820.9699999999993</v>
      </c>
      <c r="P830" s="4">
        <v>0</v>
      </c>
      <c r="Q830" s="2">
        <v>2.7610307332167801</v>
      </c>
      <c r="R830" s="2">
        <f>Table1[[#This Row],[Annual Income]]/12</f>
        <v>11331.833333333334</v>
      </c>
      <c r="S830" s="2">
        <f t="shared" si="36"/>
        <v>753.22222222222217</v>
      </c>
      <c r="T830" s="2">
        <f>Table1[[#This Row],[Monthly Debt Payment]]/Table1[[#This Row],[monthy Income]]</f>
        <v>6.6469581758369978E-2</v>
      </c>
      <c r="U830" s="4">
        <f t="shared" ca="1" si="37"/>
        <v>27</v>
      </c>
      <c r="V830" s="2">
        <f t="shared" si="38"/>
        <v>-22.900000000001455</v>
      </c>
    </row>
    <row r="831" spans="1:22" x14ac:dyDescent="0.3">
      <c r="A831" t="s">
        <v>1703</v>
      </c>
      <c r="B831" s="1">
        <v>44746</v>
      </c>
      <c r="C831" t="s">
        <v>1704</v>
      </c>
      <c r="D831" t="s">
        <v>25</v>
      </c>
      <c r="E831" s="4">
        <v>19752</v>
      </c>
      <c r="F831" s="3">
        <v>16.7</v>
      </c>
      <c r="G831" s="4">
        <v>60</v>
      </c>
      <c r="H831" t="s">
        <v>2045</v>
      </c>
      <c r="I831" t="s">
        <v>57</v>
      </c>
      <c r="J831" t="s">
        <v>47</v>
      </c>
      <c r="K831" s="4">
        <v>127057</v>
      </c>
      <c r="L831" t="s">
        <v>33</v>
      </c>
      <c r="M831" s="2">
        <v>0.43</v>
      </c>
      <c r="N831" s="2">
        <v>0.64</v>
      </c>
      <c r="O831" s="2">
        <v>0</v>
      </c>
      <c r="P831" s="4">
        <v>0</v>
      </c>
      <c r="Q831" s="2">
        <v>0</v>
      </c>
      <c r="R831" s="2">
        <f>Table1[[#This Row],[Annual Income]]/12</f>
        <v>10588.083333333334</v>
      </c>
      <c r="S831" s="2">
        <f t="shared" si="36"/>
        <v>329.2</v>
      </c>
      <c r="T831" s="2">
        <f>Table1[[#This Row],[Monthly Debt Payment]]/Table1[[#This Row],[monthy Income]]</f>
        <v>3.1091557332535789E-2</v>
      </c>
      <c r="U831" s="4">
        <f t="shared" ca="1" si="37"/>
        <v>38</v>
      </c>
      <c r="V831" s="2">
        <f t="shared" si="38"/>
        <v>-16.700000000000728</v>
      </c>
    </row>
    <row r="832" spans="1:22" x14ac:dyDescent="0.3">
      <c r="A832" t="s">
        <v>1705</v>
      </c>
      <c r="B832" s="1">
        <v>44908</v>
      </c>
      <c r="C832" t="s">
        <v>1706</v>
      </c>
      <c r="D832" t="s">
        <v>53</v>
      </c>
      <c r="E832" s="4">
        <v>33376</v>
      </c>
      <c r="F832" s="3">
        <v>14.3</v>
      </c>
      <c r="G832" s="4">
        <v>60</v>
      </c>
      <c r="H832" t="s">
        <v>26</v>
      </c>
      <c r="I832" t="s">
        <v>72</v>
      </c>
      <c r="J832" t="s">
        <v>37</v>
      </c>
      <c r="K832" s="4">
        <v>35698</v>
      </c>
      <c r="L832" t="s">
        <v>29</v>
      </c>
      <c r="M832" s="2">
        <v>0.37</v>
      </c>
      <c r="N832" s="2">
        <v>0.84</v>
      </c>
      <c r="O832" s="2">
        <v>13076.81</v>
      </c>
      <c r="P832" s="4">
        <v>0</v>
      </c>
      <c r="Q832" s="2">
        <v>2.5523044228676568</v>
      </c>
      <c r="R832" s="2">
        <f>Table1[[#This Row],[Annual Income]]/12</f>
        <v>2974.8333333333335</v>
      </c>
      <c r="S832" s="2">
        <f t="shared" si="36"/>
        <v>556.26666666666665</v>
      </c>
      <c r="T832" s="2">
        <f>Table1[[#This Row],[Monthly Debt Payment]]/Table1[[#This Row],[monthy Income]]</f>
        <v>0.18699086783573307</v>
      </c>
      <c r="U832" s="4">
        <f t="shared" ca="1" si="37"/>
        <v>33</v>
      </c>
      <c r="V832" s="2">
        <f t="shared" si="38"/>
        <v>-14.30000000000291</v>
      </c>
    </row>
    <row r="833" spans="1:22" x14ac:dyDescent="0.3">
      <c r="A833" t="s">
        <v>1707</v>
      </c>
      <c r="B833" s="1">
        <v>44219</v>
      </c>
      <c r="C833" t="s">
        <v>1708</v>
      </c>
      <c r="D833" t="s">
        <v>75</v>
      </c>
      <c r="E833" s="4">
        <v>17669</v>
      </c>
      <c r="F833" s="3">
        <v>11.8</v>
      </c>
      <c r="G833" s="4">
        <v>36</v>
      </c>
      <c r="H833" t="s">
        <v>26</v>
      </c>
      <c r="I833" t="s">
        <v>57</v>
      </c>
      <c r="J833" t="s">
        <v>47</v>
      </c>
      <c r="K833" s="4">
        <v>96809</v>
      </c>
      <c r="L833" t="s">
        <v>22</v>
      </c>
      <c r="M833" s="2">
        <v>0.35</v>
      </c>
      <c r="N833" s="2">
        <v>0.78</v>
      </c>
      <c r="O833" s="2">
        <v>7665.57</v>
      </c>
      <c r="P833" s="4">
        <v>0</v>
      </c>
      <c r="Q833" s="2">
        <v>2.3049818865394225</v>
      </c>
      <c r="R833" s="2">
        <f>Table1[[#This Row],[Annual Income]]/12</f>
        <v>8067.416666666667</v>
      </c>
      <c r="S833" s="2">
        <f t="shared" si="36"/>
        <v>490.80555555555554</v>
      </c>
      <c r="T833" s="2">
        <f>Table1[[#This Row],[Monthly Debt Payment]]/Table1[[#This Row],[monthy Income]]</f>
        <v>6.0838007485529921E-2</v>
      </c>
      <c r="U833" s="4">
        <f t="shared" ca="1" si="37"/>
        <v>55</v>
      </c>
      <c r="V833" s="2">
        <f t="shared" si="38"/>
        <v>-11.799999999999272</v>
      </c>
    </row>
    <row r="834" spans="1:22" x14ac:dyDescent="0.3">
      <c r="A834" t="s">
        <v>1709</v>
      </c>
      <c r="B834" s="1">
        <v>45011</v>
      </c>
      <c r="C834" t="s">
        <v>1710</v>
      </c>
      <c r="D834" t="s">
        <v>71</v>
      </c>
      <c r="E834" s="4">
        <v>33916</v>
      </c>
      <c r="F834" s="3">
        <v>23.8</v>
      </c>
      <c r="G834" s="4">
        <v>60</v>
      </c>
      <c r="H834" t="s">
        <v>26</v>
      </c>
      <c r="I834" t="s">
        <v>41</v>
      </c>
      <c r="J834" t="s">
        <v>37</v>
      </c>
      <c r="K834" s="4">
        <v>123079</v>
      </c>
      <c r="L834" t="s">
        <v>33</v>
      </c>
      <c r="M834" s="2">
        <v>0.26</v>
      </c>
      <c r="N834" s="2">
        <v>0.53</v>
      </c>
      <c r="O834" s="2">
        <v>16543.73</v>
      </c>
      <c r="P834" s="4">
        <v>0</v>
      </c>
      <c r="Q834" s="2">
        <v>2.050081813472536</v>
      </c>
      <c r="R834" s="2">
        <f>Table1[[#This Row],[Annual Income]]/12</f>
        <v>10256.583333333334</v>
      </c>
      <c r="S834" s="2">
        <f t="shared" ref="S834:S897" si="39">E834/G834</f>
        <v>565.26666666666665</v>
      </c>
      <c r="T834" s="2">
        <f>Table1[[#This Row],[Monthly Debt Payment]]/Table1[[#This Row],[monthy Income]]</f>
        <v>5.5112569975381658E-2</v>
      </c>
      <c r="U834" s="4">
        <f t="shared" ref="U834:U897" ca="1" si="40">DATEDIF(B834, TODAY(), "m")</f>
        <v>29</v>
      </c>
      <c r="V834" s="2">
        <f t="shared" ref="V834:V897" si="41">(E834-F834)-E834</f>
        <v>-23.80000000000291</v>
      </c>
    </row>
    <row r="835" spans="1:22" x14ac:dyDescent="0.3">
      <c r="A835" t="s">
        <v>1711</v>
      </c>
      <c r="B835" s="1">
        <v>44542</v>
      </c>
      <c r="C835" t="s">
        <v>1712</v>
      </c>
      <c r="D835" t="s">
        <v>18</v>
      </c>
      <c r="E835" s="4">
        <v>14395</v>
      </c>
      <c r="F835" s="3">
        <v>6.7</v>
      </c>
      <c r="G835" s="4">
        <v>36</v>
      </c>
      <c r="H835" t="s">
        <v>19</v>
      </c>
      <c r="I835" t="s">
        <v>57</v>
      </c>
      <c r="J835" t="s">
        <v>37</v>
      </c>
      <c r="K835" s="4">
        <v>85805</v>
      </c>
      <c r="L835" t="s">
        <v>22</v>
      </c>
      <c r="M835" s="2">
        <v>0.33</v>
      </c>
      <c r="N835" s="2">
        <v>0.73</v>
      </c>
      <c r="O835" s="2">
        <v>15359.46</v>
      </c>
      <c r="P835" s="4">
        <v>0</v>
      </c>
      <c r="Q835" s="2">
        <v>0.93720742786530264</v>
      </c>
      <c r="R835" s="2">
        <f>Table1[[#This Row],[Annual Income]]/12</f>
        <v>7150.416666666667</v>
      </c>
      <c r="S835" s="2">
        <f t="shared" si="39"/>
        <v>399.86111111111109</v>
      </c>
      <c r="T835" s="2">
        <f>Table1[[#This Row],[Monthly Debt Payment]]/Table1[[#This Row],[monthy Income]]</f>
        <v>5.5921372103412768E-2</v>
      </c>
      <c r="U835" s="4">
        <f t="shared" ca="1" si="40"/>
        <v>45</v>
      </c>
      <c r="V835" s="2">
        <f t="shared" si="41"/>
        <v>-6.7000000000007276</v>
      </c>
    </row>
    <row r="836" spans="1:22" x14ac:dyDescent="0.3">
      <c r="A836" t="s">
        <v>1713</v>
      </c>
      <c r="B836" s="1">
        <v>44498</v>
      </c>
      <c r="C836" t="s">
        <v>1714</v>
      </c>
      <c r="D836" t="s">
        <v>64</v>
      </c>
      <c r="E836" s="4">
        <v>21421</v>
      </c>
      <c r="F836" s="3">
        <v>23.6</v>
      </c>
      <c r="G836" s="4">
        <v>36</v>
      </c>
      <c r="H836" t="s">
        <v>26</v>
      </c>
      <c r="I836" t="s">
        <v>20</v>
      </c>
      <c r="J836" t="s">
        <v>32</v>
      </c>
      <c r="K836" s="4">
        <v>61349</v>
      </c>
      <c r="L836" t="s">
        <v>22</v>
      </c>
      <c r="M836" s="2">
        <v>0.22</v>
      </c>
      <c r="N836" s="2">
        <v>0.65</v>
      </c>
      <c r="O836" s="2">
        <v>3641.47</v>
      </c>
      <c r="P836" s="4">
        <v>0</v>
      </c>
      <c r="Q836" s="2">
        <v>5.8825144790428041</v>
      </c>
      <c r="R836" s="2">
        <f>Table1[[#This Row],[Annual Income]]/12</f>
        <v>5112.416666666667</v>
      </c>
      <c r="S836" s="2">
        <f t="shared" si="39"/>
        <v>595.02777777777783</v>
      </c>
      <c r="T836" s="2">
        <f>Table1[[#This Row],[Monthly Debt Payment]]/Table1[[#This Row],[monthy Income]]</f>
        <v>0.11638874852619169</v>
      </c>
      <c r="U836" s="4">
        <f t="shared" ca="1" si="40"/>
        <v>46</v>
      </c>
      <c r="V836" s="2">
        <f t="shared" si="41"/>
        <v>-23.599999999998545</v>
      </c>
    </row>
    <row r="837" spans="1:22" x14ac:dyDescent="0.3">
      <c r="A837" t="s">
        <v>1715</v>
      </c>
      <c r="B837" s="1">
        <v>44559</v>
      </c>
      <c r="C837" t="s">
        <v>1716</v>
      </c>
      <c r="D837" t="s">
        <v>64</v>
      </c>
      <c r="E837" s="4">
        <v>27342</v>
      </c>
      <c r="F837" s="3">
        <v>21.5</v>
      </c>
      <c r="G837" s="4">
        <v>36</v>
      </c>
      <c r="H837" t="s">
        <v>19</v>
      </c>
      <c r="I837" t="s">
        <v>57</v>
      </c>
      <c r="J837" t="s">
        <v>21</v>
      </c>
      <c r="K837" s="4">
        <v>106777</v>
      </c>
      <c r="L837" t="s">
        <v>33</v>
      </c>
      <c r="M837" s="2">
        <v>0.28999999999999998</v>
      </c>
      <c r="N837" s="2">
        <v>0.65</v>
      </c>
      <c r="O837" s="2">
        <v>33220.53</v>
      </c>
      <c r="P837" s="4">
        <v>0</v>
      </c>
      <c r="Q837" s="2">
        <v>0.82304526748971196</v>
      </c>
      <c r="R837" s="2">
        <f>Table1[[#This Row],[Annual Income]]/12</f>
        <v>8898.0833333333339</v>
      </c>
      <c r="S837" s="2">
        <f t="shared" si="39"/>
        <v>759.5</v>
      </c>
      <c r="T837" s="2">
        <f>Table1[[#This Row],[Monthly Debt Payment]]/Table1[[#This Row],[monthy Income]]</f>
        <v>8.5355460445601578E-2</v>
      </c>
      <c r="U837" s="4">
        <f t="shared" ca="1" si="40"/>
        <v>44</v>
      </c>
      <c r="V837" s="2">
        <f t="shared" si="41"/>
        <v>-21.5</v>
      </c>
    </row>
    <row r="838" spans="1:22" x14ac:dyDescent="0.3">
      <c r="A838" t="s">
        <v>1717</v>
      </c>
      <c r="B838" s="1">
        <v>44592</v>
      </c>
      <c r="C838" t="s">
        <v>1718</v>
      </c>
      <c r="D838" t="s">
        <v>46</v>
      </c>
      <c r="E838" s="4">
        <v>5895</v>
      </c>
      <c r="F838" s="3">
        <v>7.6</v>
      </c>
      <c r="G838" s="4">
        <v>36</v>
      </c>
      <c r="H838" t="s">
        <v>80</v>
      </c>
      <c r="I838" t="s">
        <v>36</v>
      </c>
      <c r="J838" t="s">
        <v>21</v>
      </c>
      <c r="K838" s="4">
        <v>80248</v>
      </c>
      <c r="L838" t="s">
        <v>22</v>
      </c>
      <c r="M838" s="2">
        <v>0.42</v>
      </c>
      <c r="N838" s="2">
        <v>0.77</v>
      </c>
      <c r="O838" s="2">
        <v>1855.91</v>
      </c>
      <c r="P838" s="4">
        <v>1714.08</v>
      </c>
      <c r="Q838" s="2">
        <v>3.1763393699047904</v>
      </c>
      <c r="R838" s="2">
        <f>Table1[[#This Row],[Annual Income]]/12</f>
        <v>6687.333333333333</v>
      </c>
      <c r="S838" s="2">
        <f t="shared" si="39"/>
        <v>163.75</v>
      </c>
      <c r="T838" s="2">
        <f>Table1[[#This Row],[Monthly Debt Payment]]/Table1[[#This Row],[monthy Income]]</f>
        <v>2.4486591566144952E-2</v>
      </c>
      <c r="U838" s="4">
        <f t="shared" ca="1" si="40"/>
        <v>43</v>
      </c>
      <c r="V838" s="2">
        <f t="shared" si="41"/>
        <v>-7.6000000000003638</v>
      </c>
    </row>
    <row r="839" spans="1:22" x14ac:dyDescent="0.3">
      <c r="A839" t="s">
        <v>1719</v>
      </c>
      <c r="B839" s="1">
        <v>44414</v>
      </c>
      <c r="C839" t="s">
        <v>1720</v>
      </c>
      <c r="D839" t="s">
        <v>18</v>
      </c>
      <c r="E839" s="4">
        <v>12023</v>
      </c>
      <c r="F839" s="3">
        <v>16.3</v>
      </c>
      <c r="G839" s="4">
        <v>36</v>
      </c>
      <c r="H839" t="s">
        <v>19</v>
      </c>
      <c r="I839" t="s">
        <v>27</v>
      </c>
      <c r="J839" t="s">
        <v>47</v>
      </c>
      <c r="K839" s="4">
        <v>105033</v>
      </c>
      <c r="L839" t="s">
        <v>33</v>
      </c>
      <c r="M839" s="2">
        <v>0.49</v>
      </c>
      <c r="N839" s="2">
        <v>0.65</v>
      </c>
      <c r="O839" s="2">
        <v>13982.75</v>
      </c>
      <c r="P839" s="4">
        <v>0</v>
      </c>
      <c r="Q839" s="2">
        <v>0.85984516636570063</v>
      </c>
      <c r="R839" s="2">
        <f>Table1[[#This Row],[Annual Income]]/12</f>
        <v>8752.75</v>
      </c>
      <c r="S839" s="2">
        <f t="shared" si="39"/>
        <v>333.97222222222223</v>
      </c>
      <c r="T839" s="2">
        <f>Table1[[#This Row],[Monthly Debt Payment]]/Table1[[#This Row],[monthy Income]]</f>
        <v>3.8156262000196763E-2</v>
      </c>
      <c r="U839" s="4">
        <f t="shared" ca="1" si="40"/>
        <v>49</v>
      </c>
      <c r="V839" s="2">
        <f t="shared" si="41"/>
        <v>-16.299999999999272</v>
      </c>
    </row>
    <row r="840" spans="1:22" x14ac:dyDescent="0.3">
      <c r="A840" t="s">
        <v>1721</v>
      </c>
      <c r="B840" s="1">
        <v>44337</v>
      </c>
      <c r="C840" t="s">
        <v>1722</v>
      </c>
      <c r="D840" t="s">
        <v>18</v>
      </c>
      <c r="E840" s="4">
        <v>11699</v>
      </c>
      <c r="F840" s="3">
        <v>22.3</v>
      </c>
      <c r="G840" s="4">
        <v>60</v>
      </c>
      <c r="H840" t="s">
        <v>26</v>
      </c>
      <c r="I840" t="s">
        <v>27</v>
      </c>
      <c r="J840" t="s">
        <v>21</v>
      </c>
      <c r="K840" s="4">
        <v>137411</v>
      </c>
      <c r="L840" t="s">
        <v>22</v>
      </c>
      <c r="M840" s="2">
        <v>0.47</v>
      </c>
      <c r="N840" s="2">
        <v>0.85</v>
      </c>
      <c r="O840" s="2">
        <v>2660.54</v>
      </c>
      <c r="P840" s="4">
        <v>0</v>
      </c>
      <c r="Q840" s="2">
        <v>4.39722763048103</v>
      </c>
      <c r="R840" s="2">
        <f>Table1[[#This Row],[Annual Income]]/12</f>
        <v>11450.916666666666</v>
      </c>
      <c r="S840" s="2">
        <f t="shared" si="39"/>
        <v>194.98333333333332</v>
      </c>
      <c r="T840" s="2">
        <f>Table1[[#This Row],[Monthly Debt Payment]]/Table1[[#This Row],[monthy Income]]</f>
        <v>1.7027748870177786E-2</v>
      </c>
      <c r="U840" s="4">
        <f t="shared" ca="1" si="40"/>
        <v>51</v>
      </c>
      <c r="V840" s="2">
        <f t="shared" si="41"/>
        <v>-22.299999999999272</v>
      </c>
    </row>
    <row r="841" spans="1:22" x14ac:dyDescent="0.3">
      <c r="A841" t="s">
        <v>1723</v>
      </c>
      <c r="B841" s="1">
        <v>45154</v>
      </c>
      <c r="C841" t="s">
        <v>1724</v>
      </c>
      <c r="D841" t="s">
        <v>64</v>
      </c>
      <c r="E841" s="4">
        <v>10715</v>
      </c>
      <c r="F841" s="3">
        <v>16.399999999999999</v>
      </c>
      <c r="G841" s="4">
        <v>36</v>
      </c>
      <c r="H841" t="s">
        <v>19</v>
      </c>
      <c r="I841" t="s">
        <v>36</v>
      </c>
      <c r="J841" t="s">
        <v>47</v>
      </c>
      <c r="K841" s="4">
        <v>128239</v>
      </c>
      <c r="L841" t="s">
        <v>22</v>
      </c>
      <c r="M841" s="2">
        <v>0.47</v>
      </c>
      <c r="N841" s="2">
        <v>0.53</v>
      </c>
      <c r="O841" s="2">
        <v>12472.26</v>
      </c>
      <c r="P841" s="4">
        <v>0</v>
      </c>
      <c r="Q841" s="2">
        <v>0.85910652920962194</v>
      </c>
      <c r="R841" s="2">
        <f>Table1[[#This Row],[Annual Income]]/12</f>
        <v>10686.583333333334</v>
      </c>
      <c r="S841" s="2">
        <f t="shared" si="39"/>
        <v>297.63888888888891</v>
      </c>
      <c r="T841" s="2">
        <f>Table1[[#This Row],[Monthly Debt Payment]]/Table1[[#This Row],[monthy Income]]</f>
        <v>2.785164159629026E-2</v>
      </c>
      <c r="U841" s="4">
        <f t="shared" ca="1" si="40"/>
        <v>24</v>
      </c>
      <c r="V841" s="2">
        <f t="shared" si="41"/>
        <v>-16.399999999999636</v>
      </c>
    </row>
    <row r="842" spans="1:22" x14ac:dyDescent="0.3">
      <c r="A842" t="s">
        <v>1725</v>
      </c>
      <c r="B842" s="1">
        <v>45181</v>
      </c>
      <c r="C842" t="s">
        <v>1726</v>
      </c>
      <c r="D842" t="s">
        <v>64</v>
      </c>
      <c r="E842" s="4">
        <v>20169</v>
      </c>
      <c r="F842" s="3">
        <v>23.1</v>
      </c>
      <c r="G842" s="4">
        <v>36</v>
      </c>
      <c r="H842" t="s">
        <v>19</v>
      </c>
      <c r="I842" t="s">
        <v>36</v>
      </c>
      <c r="J842" t="s">
        <v>37</v>
      </c>
      <c r="K842" s="4">
        <v>74041</v>
      </c>
      <c r="L842" t="s">
        <v>22</v>
      </c>
      <c r="M842" s="2">
        <v>0.26</v>
      </c>
      <c r="N842" s="2">
        <v>0.8</v>
      </c>
      <c r="O842" s="2">
        <v>24828.04</v>
      </c>
      <c r="P842" s="4">
        <v>0</v>
      </c>
      <c r="Q842" s="2">
        <v>0.81234765209013682</v>
      </c>
      <c r="R842" s="2">
        <f>Table1[[#This Row],[Annual Income]]/12</f>
        <v>6170.083333333333</v>
      </c>
      <c r="S842" s="2">
        <f t="shared" si="39"/>
        <v>560.25</v>
      </c>
      <c r="T842" s="2">
        <f>Table1[[#This Row],[Monthly Debt Payment]]/Table1[[#This Row],[monthy Income]]</f>
        <v>9.0801042665550169E-2</v>
      </c>
      <c r="U842" s="4">
        <f t="shared" ca="1" si="40"/>
        <v>24</v>
      </c>
      <c r="V842" s="2">
        <f t="shared" si="41"/>
        <v>-23.099999999998545</v>
      </c>
    </row>
    <row r="843" spans="1:22" x14ac:dyDescent="0.3">
      <c r="A843" t="s">
        <v>1727</v>
      </c>
      <c r="B843" s="1">
        <v>45189</v>
      </c>
      <c r="C843" t="s">
        <v>1728</v>
      </c>
      <c r="D843" t="s">
        <v>71</v>
      </c>
      <c r="E843" s="4">
        <v>17163</v>
      </c>
      <c r="F843" s="3">
        <v>23.9</v>
      </c>
      <c r="G843" s="4">
        <v>36</v>
      </c>
      <c r="H843" t="s">
        <v>19</v>
      </c>
      <c r="I843" t="s">
        <v>27</v>
      </c>
      <c r="J843" t="s">
        <v>32</v>
      </c>
      <c r="K843" s="4">
        <v>61954</v>
      </c>
      <c r="L843" t="s">
        <v>29</v>
      </c>
      <c r="M843" s="2">
        <v>0.28999999999999998</v>
      </c>
      <c r="N843" s="2">
        <v>0.86</v>
      </c>
      <c r="O843" s="2">
        <v>21264.959999999999</v>
      </c>
      <c r="P843" s="4">
        <v>0</v>
      </c>
      <c r="Q843" s="2">
        <v>0.80710238815403368</v>
      </c>
      <c r="R843" s="2">
        <f>Table1[[#This Row],[Annual Income]]/12</f>
        <v>5162.833333333333</v>
      </c>
      <c r="S843" s="2">
        <f t="shared" si="39"/>
        <v>476.75</v>
      </c>
      <c r="T843" s="2">
        <f>Table1[[#This Row],[Monthly Debt Payment]]/Table1[[#This Row],[monthy Income]]</f>
        <v>9.2342705878555059E-2</v>
      </c>
      <c r="U843" s="4">
        <f t="shared" ca="1" si="40"/>
        <v>23</v>
      </c>
      <c r="V843" s="2">
        <f t="shared" si="41"/>
        <v>-23.900000000001455</v>
      </c>
    </row>
    <row r="844" spans="1:22" x14ac:dyDescent="0.3">
      <c r="A844" t="s">
        <v>1729</v>
      </c>
      <c r="B844" s="1">
        <v>45024</v>
      </c>
      <c r="C844" t="s">
        <v>1730</v>
      </c>
      <c r="D844" t="s">
        <v>56</v>
      </c>
      <c r="E844" s="4">
        <v>6782</v>
      </c>
      <c r="F844" s="3">
        <v>13.4</v>
      </c>
      <c r="G844" s="4">
        <v>36</v>
      </c>
      <c r="H844" t="s">
        <v>2045</v>
      </c>
      <c r="I844" t="s">
        <v>20</v>
      </c>
      <c r="J844" t="s">
        <v>32</v>
      </c>
      <c r="K844" s="4">
        <v>38002</v>
      </c>
      <c r="L844" t="s">
        <v>29</v>
      </c>
      <c r="M844" s="2">
        <v>0.38</v>
      </c>
      <c r="N844" s="2">
        <v>0.8</v>
      </c>
      <c r="O844" s="2">
        <v>0</v>
      </c>
      <c r="P844" s="4">
        <v>0</v>
      </c>
      <c r="Q844" s="2">
        <v>0</v>
      </c>
      <c r="R844" s="2">
        <f>Table1[[#This Row],[Annual Income]]/12</f>
        <v>3166.8333333333335</v>
      </c>
      <c r="S844" s="2">
        <f t="shared" si="39"/>
        <v>188.38888888888889</v>
      </c>
      <c r="T844" s="2">
        <f>Table1[[#This Row],[Monthly Debt Payment]]/Table1[[#This Row],[monthy Income]]</f>
        <v>5.9488097117695558E-2</v>
      </c>
      <c r="U844" s="4">
        <f t="shared" ca="1" si="40"/>
        <v>29</v>
      </c>
      <c r="V844" s="2">
        <f t="shared" si="41"/>
        <v>-13.399999999999636</v>
      </c>
    </row>
    <row r="845" spans="1:22" x14ac:dyDescent="0.3">
      <c r="A845" t="s">
        <v>1731</v>
      </c>
      <c r="B845" s="1">
        <v>44879</v>
      </c>
      <c r="C845" t="s">
        <v>1732</v>
      </c>
      <c r="D845" t="s">
        <v>56</v>
      </c>
      <c r="E845" s="4">
        <v>23641</v>
      </c>
      <c r="F845" s="3">
        <v>12.5</v>
      </c>
      <c r="G845" s="4">
        <v>60</v>
      </c>
      <c r="H845" t="s">
        <v>2045</v>
      </c>
      <c r="I845" t="s">
        <v>83</v>
      </c>
      <c r="J845" t="s">
        <v>37</v>
      </c>
      <c r="K845" s="4">
        <v>99783</v>
      </c>
      <c r="L845" t="s">
        <v>33</v>
      </c>
      <c r="M845" s="2">
        <v>0.47</v>
      </c>
      <c r="N845" s="2">
        <v>0.72</v>
      </c>
      <c r="O845" s="2">
        <v>0</v>
      </c>
      <c r="P845" s="4">
        <v>0</v>
      </c>
      <c r="Q845" s="2">
        <v>0</v>
      </c>
      <c r="R845" s="2">
        <f>Table1[[#This Row],[Annual Income]]/12</f>
        <v>8315.25</v>
      </c>
      <c r="S845" s="2">
        <f t="shared" si="39"/>
        <v>394.01666666666665</v>
      </c>
      <c r="T845" s="2">
        <f>Table1[[#This Row],[Monthly Debt Payment]]/Table1[[#This Row],[monthy Income]]</f>
        <v>4.7384825070402772E-2</v>
      </c>
      <c r="U845" s="4">
        <f t="shared" ca="1" si="40"/>
        <v>34</v>
      </c>
      <c r="V845" s="2">
        <f t="shared" si="41"/>
        <v>-12.5</v>
      </c>
    </row>
    <row r="846" spans="1:22" x14ac:dyDescent="0.3">
      <c r="A846" t="s">
        <v>1733</v>
      </c>
      <c r="B846" s="1">
        <v>45200</v>
      </c>
      <c r="C846" t="s">
        <v>1734</v>
      </c>
      <c r="D846" t="s">
        <v>71</v>
      </c>
      <c r="E846" s="4">
        <v>19792</v>
      </c>
      <c r="F846" s="3">
        <v>23.7</v>
      </c>
      <c r="G846" s="4">
        <v>36</v>
      </c>
      <c r="H846" t="s">
        <v>19</v>
      </c>
      <c r="I846" t="s">
        <v>20</v>
      </c>
      <c r="J846" t="s">
        <v>28</v>
      </c>
      <c r="K846" s="4">
        <v>137524</v>
      </c>
      <c r="L846" t="s">
        <v>22</v>
      </c>
      <c r="M846" s="2">
        <v>0.16</v>
      </c>
      <c r="N846" s="2">
        <v>0.93</v>
      </c>
      <c r="O846" s="2">
        <v>24482.7</v>
      </c>
      <c r="P846" s="4">
        <v>0</v>
      </c>
      <c r="Q846" s="2">
        <v>0.80840756942657466</v>
      </c>
      <c r="R846" s="2">
        <f>Table1[[#This Row],[Annual Income]]/12</f>
        <v>11460.333333333334</v>
      </c>
      <c r="S846" s="2">
        <f t="shared" si="39"/>
        <v>549.77777777777783</v>
      </c>
      <c r="T846" s="2">
        <f>Table1[[#This Row],[Monthly Debt Payment]]/Table1[[#This Row],[monthy Income]]</f>
        <v>4.7972232725439441E-2</v>
      </c>
      <c r="U846" s="4">
        <f t="shared" ca="1" si="40"/>
        <v>23</v>
      </c>
      <c r="V846" s="2">
        <f t="shared" si="41"/>
        <v>-23.700000000000728</v>
      </c>
    </row>
    <row r="847" spans="1:22" x14ac:dyDescent="0.3">
      <c r="A847" t="s">
        <v>1735</v>
      </c>
      <c r="B847" s="1">
        <v>44552</v>
      </c>
      <c r="C847" t="s">
        <v>1736</v>
      </c>
      <c r="D847" t="s">
        <v>53</v>
      </c>
      <c r="E847" s="4">
        <v>36585</v>
      </c>
      <c r="F847" s="3">
        <v>18.5</v>
      </c>
      <c r="G847" s="4">
        <v>60</v>
      </c>
      <c r="H847" t="s">
        <v>314</v>
      </c>
      <c r="I847" t="s">
        <v>27</v>
      </c>
      <c r="J847" t="s">
        <v>28</v>
      </c>
      <c r="K847" s="4">
        <v>117234</v>
      </c>
      <c r="L847" t="s">
        <v>33</v>
      </c>
      <c r="M847" s="2">
        <v>0.22</v>
      </c>
      <c r="N847" s="2">
        <v>0.63</v>
      </c>
      <c r="O847" s="2">
        <v>0</v>
      </c>
      <c r="P847" s="4">
        <v>0</v>
      </c>
      <c r="Q847" s="2">
        <v>0</v>
      </c>
      <c r="R847" s="2">
        <f>Table1[[#This Row],[Annual Income]]/12</f>
        <v>9769.5</v>
      </c>
      <c r="S847" s="2">
        <f t="shared" si="39"/>
        <v>609.75</v>
      </c>
      <c r="T847" s="2">
        <f>Table1[[#This Row],[Monthly Debt Payment]]/Table1[[#This Row],[monthy Income]]</f>
        <v>6.2413634269921692E-2</v>
      </c>
      <c r="U847" s="4">
        <f t="shared" ca="1" si="40"/>
        <v>44</v>
      </c>
      <c r="V847" s="2">
        <f t="shared" si="41"/>
        <v>-18.5</v>
      </c>
    </row>
    <row r="848" spans="1:22" x14ac:dyDescent="0.3">
      <c r="A848" t="s">
        <v>1737</v>
      </c>
      <c r="B848" s="1">
        <v>45204</v>
      </c>
      <c r="C848" t="s">
        <v>1738</v>
      </c>
      <c r="D848" t="s">
        <v>18</v>
      </c>
      <c r="E848" s="4">
        <v>31682</v>
      </c>
      <c r="F848" s="3">
        <v>7.3</v>
      </c>
      <c r="G848" s="4">
        <v>36</v>
      </c>
      <c r="H848" t="s">
        <v>26</v>
      </c>
      <c r="I848" t="s">
        <v>27</v>
      </c>
      <c r="J848" t="s">
        <v>21</v>
      </c>
      <c r="K848" s="4">
        <v>49738</v>
      </c>
      <c r="L848" t="s">
        <v>29</v>
      </c>
      <c r="M848" s="2">
        <v>0.16</v>
      </c>
      <c r="N848" s="2">
        <v>0.51</v>
      </c>
      <c r="O848" s="2">
        <v>11237.19</v>
      </c>
      <c r="P848" s="4">
        <v>0</v>
      </c>
      <c r="Q848" s="2">
        <v>2.819388121051615</v>
      </c>
      <c r="R848" s="2">
        <f>Table1[[#This Row],[Annual Income]]/12</f>
        <v>4144.833333333333</v>
      </c>
      <c r="S848" s="2">
        <f t="shared" si="39"/>
        <v>880.05555555555554</v>
      </c>
      <c r="T848" s="2">
        <f>Table1[[#This Row],[Monthly Debt Payment]]/Table1[[#This Row],[monthy Income]]</f>
        <v>0.21232592116021287</v>
      </c>
      <c r="U848" s="4">
        <f t="shared" ca="1" si="40"/>
        <v>23</v>
      </c>
      <c r="V848" s="2">
        <f t="shared" si="41"/>
        <v>-7.2999999999992724</v>
      </c>
    </row>
    <row r="849" spans="1:22" x14ac:dyDescent="0.3">
      <c r="A849" t="s">
        <v>1739</v>
      </c>
      <c r="B849" s="1">
        <v>45084</v>
      </c>
      <c r="C849" t="s">
        <v>1740</v>
      </c>
      <c r="D849" t="s">
        <v>50</v>
      </c>
      <c r="E849" s="4">
        <v>19880</v>
      </c>
      <c r="F849" s="3">
        <v>5.8</v>
      </c>
      <c r="G849" s="4">
        <v>60</v>
      </c>
      <c r="H849" t="s">
        <v>26</v>
      </c>
      <c r="I849" t="s">
        <v>27</v>
      </c>
      <c r="J849" t="s">
        <v>47</v>
      </c>
      <c r="K849" s="4">
        <v>40703</v>
      </c>
      <c r="L849" t="s">
        <v>29</v>
      </c>
      <c r="M849" s="2">
        <v>0.34</v>
      </c>
      <c r="N849" s="2">
        <v>0.69</v>
      </c>
      <c r="O849" s="2">
        <v>5252.13</v>
      </c>
      <c r="P849" s="4">
        <v>0</v>
      </c>
      <c r="Q849" s="2">
        <v>3.7851309849527714</v>
      </c>
      <c r="R849" s="2">
        <f>Table1[[#This Row],[Annual Income]]/12</f>
        <v>3391.9166666666665</v>
      </c>
      <c r="S849" s="2">
        <f t="shared" si="39"/>
        <v>331.33333333333331</v>
      </c>
      <c r="T849" s="2">
        <f>Table1[[#This Row],[Monthly Debt Payment]]/Table1[[#This Row],[monthy Income]]</f>
        <v>9.7683217453258975E-2</v>
      </c>
      <c r="U849" s="4">
        <f t="shared" ca="1" si="40"/>
        <v>27</v>
      </c>
      <c r="V849" s="2">
        <f t="shared" si="41"/>
        <v>-5.7999999999992724</v>
      </c>
    </row>
    <row r="850" spans="1:22" x14ac:dyDescent="0.3">
      <c r="A850" t="s">
        <v>1741</v>
      </c>
      <c r="B850" s="1">
        <v>44323</v>
      </c>
      <c r="C850" t="s">
        <v>1742</v>
      </c>
      <c r="D850" t="s">
        <v>18</v>
      </c>
      <c r="E850" s="4">
        <v>39067</v>
      </c>
      <c r="F850" s="3">
        <v>16.3</v>
      </c>
      <c r="G850" s="4">
        <v>36</v>
      </c>
      <c r="H850" t="s">
        <v>19</v>
      </c>
      <c r="I850" t="s">
        <v>72</v>
      </c>
      <c r="J850" t="s">
        <v>32</v>
      </c>
      <c r="K850" s="4">
        <v>143776</v>
      </c>
      <c r="L850" t="s">
        <v>29</v>
      </c>
      <c r="M850" s="2">
        <v>0.22</v>
      </c>
      <c r="N850" s="2">
        <v>0.51</v>
      </c>
      <c r="O850" s="2">
        <v>45434.92</v>
      </c>
      <c r="P850" s="4">
        <v>0</v>
      </c>
      <c r="Q850" s="2">
        <v>0.8598452467837514</v>
      </c>
      <c r="R850" s="2">
        <f>Table1[[#This Row],[Annual Income]]/12</f>
        <v>11981.333333333334</v>
      </c>
      <c r="S850" s="2">
        <f t="shared" si="39"/>
        <v>1085.1944444444443</v>
      </c>
      <c r="T850" s="2">
        <f>Table1[[#This Row],[Monthly Debt Payment]]/Table1[[#This Row],[monthy Income]]</f>
        <v>9.0573762890422127E-2</v>
      </c>
      <c r="U850" s="4">
        <f t="shared" ca="1" si="40"/>
        <v>52</v>
      </c>
      <c r="V850" s="2">
        <f t="shared" si="41"/>
        <v>-16.30000000000291</v>
      </c>
    </row>
    <row r="851" spans="1:22" x14ac:dyDescent="0.3">
      <c r="A851" t="s">
        <v>1743</v>
      </c>
      <c r="B851" s="1">
        <v>45205</v>
      </c>
      <c r="C851" t="s">
        <v>1744</v>
      </c>
      <c r="D851" t="s">
        <v>46</v>
      </c>
      <c r="E851" s="4">
        <v>19073</v>
      </c>
      <c r="F851" s="3">
        <v>23.6</v>
      </c>
      <c r="G851" s="4">
        <v>36</v>
      </c>
      <c r="H851" t="s">
        <v>80</v>
      </c>
      <c r="I851" t="s">
        <v>27</v>
      </c>
      <c r="J851" t="s">
        <v>21</v>
      </c>
      <c r="K851" s="4">
        <v>79422</v>
      </c>
      <c r="L851" t="s">
        <v>29</v>
      </c>
      <c r="M851" s="2">
        <v>0.23</v>
      </c>
      <c r="N851" s="2">
        <v>0.93</v>
      </c>
      <c r="O851" s="2">
        <v>7593.57</v>
      </c>
      <c r="P851" s="4">
        <v>6148.31</v>
      </c>
      <c r="Q851" s="2">
        <v>2.5117303192042741</v>
      </c>
      <c r="R851" s="2">
        <f>Table1[[#This Row],[Annual Income]]/12</f>
        <v>6618.5</v>
      </c>
      <c r="S851" s="2">
        <f t="shared" si="39"/>
        <v>529.80555555555554</v>
      </c>
      <c r="T851" s="2">
        <f>Table1[[#This Row],[Monthly Debt Payment]]/Table1[[#This Row],[monthy Income]]</f>
        <v>8.0049188721848685E-2</v>
      </c>
      <c r="U851" s="4">
        <f t="shared" ca="1" si="40"/>
        <v>23</v>
      </c>
      <c r="V851" s="2">
        <f t="shared" si="41"/>
        <v>-23.599999999998545</v>
      </c>
    </row>
    <row r="852" spans="1:22" x14ac:dyDescent="0.3">
      <c r="A852" t="s">
        <v>1745</v>
      </c>
      <c r="B852" s="1">
        <v>44800</v>
      </c>
      <c r="C852" t="s">
        <v>1746</v>
      </c>
      <c r="D852" t="s">
        <v>64</v>
      </c>
      <c r="E852" s="4">
        <v>37035</v>
      </c>
      <c r="F852" s="3">
        <v>21.9</v>
      </c>
      <c r="G852" s="4">
        <v>60</v>
      </c>
      <c r="H852" t="s">
        <v>26</v>
      </c>
      <c r="I852" t="s">
        <v>36</v>
      </c>
      <c r="J852" t="s">
        <v>37</v>
      </c>
      <c r="K852" s="4">
        <v>113106</v>
      </c>
      <c r="L852" t="s">
        <v>33</v>
      </c>
      <c r="M852" s="2">
        <v>0.13</v>
      </c>
      <c r="N852" s="2">
        <v>0.59</v>
      </c>
      <c r="O852" s="2">
        <v>13999.45</v>
      </c>
      <c r="P852" s="4">
        <v>0</v>
      </c>
      <c r="Q852" s="2">
        <v>2.6454610716849589</v>
      </c>
      <c r="R852" s="2">
        <f>Table1[[#This Row],[Annual Income]]/12</f>
        <v>9425.5</v>
      </c>
      <c r="S852" s="2">
        <f t="shared" si="39"/>
        <v>617.25</v>
      </c>
      <c r="T852" s="2">
        <f>Table1[[#This Row],[Monthly Debt Payment]]/Table1[[#This Row],[monthy Income]]</f>
        <v>6.5487242056124342E-2</v>
      </c>
      <c r="U852" s="4">
        <f t="shared" ca="1" si="40"/>
        <v>36</v>
      </c>
      <c r="V852" s="2">
        <f t="shared" si="41"/>
        <v>-21.900000000001455</v>
      </c>
    </row>
    <row r="853" spans="1:22" x14ac:dyDescent="0.3">
      <c r="A853" t="s">
        <v>1747</v>
      </c>
      <c r="B853" s="1">
        <v>45210</v>
      </c>
      <c r="C853" t="s">
        <v>1748</v>
      </c>
      <c r="D853" t="s">
        <v>18</v>
      </c>
      <c r="E853" s="4">
        <v>38174</v>
      </c>
      <c r="F853" s="3">
        <v>18.5</v>
      </c>
      <c r="G853" s="4">
        <v>36</v>
      </c>
      <c r="H853" t="s">
        <v>80</v>
      </c>
      <c r="I853" t="s">
        <v>20</v>
      </c>
      <c r="J853" t="s">
        <v>32</v>
      </c>
      <c r="K853" s="4">
        <v>91899</v>
      </c>
      <c r="L853" t="s">
        <v>22</v>
      </c>
      <c r="M853" s="2">
        <v>0.24</v>
      </c>
      <c r="N853" s="2">
        <v>0.86</v>
      </c>
      <c r="O853" s="2">
        <v>14725.52</v>
      </c>
      <c r="P853" s="4">
        <v>11118.32</v>
      </c>
      <c r="Q853" s="2">
        <v>2.5923702524596752</v>
      </c>
      <c r="R853" s="2">
        <f>Table1[[#This Row],[Annual Income]]/12</f>
        <v>7658.25</v>
      </c>
      <c r="S853" s="2">
        <f t="shared" si="39"/>
        <v>1060.3888888888889</v>
      </c>
      <c r="T853" s="2">
        <f>Table1[[#This Row],[Monthly Debt Payment]]/Table1[[#This Row],[monthy Income]]</f>
        <v>0.13846360315854001</v>
      </c>
      <c r="U853" s="4">
        <f t="shared" ca="1" si="40"/>
        <v>23</v>
      </c>
      <c r="V853" s="2">
        <f t="shared" si="41"/>
        <v>-18.5</v>
      </c>
    </row>
    <row r="854" spans="1:22" x14ac:dyDescent="0.3">
      <c r="A854" t="s">
        <v>1749</v>
      </c>
      <c r="B854" s="1">
        <v>44247</v>
      </c>
      <c r="C854" t="s">
        <v>1750</v>
      </c>
      <c r="D854" t="s">
        <v>64</v>
      </c>
      <c r="E854" s="4">
        <v>25837</v>
      </c>
      <c r="F854" s="3">
        <v>7.8</v>
      </c>
      <c r="G854" s="4">
        <v>60</v>
      </c>
      <c r="H854" t="s">
        <v>26</v>
      </c>
      <c r="I854" t="s">
        <v>57</v>
      </c>
      <c r="J854" t="s">
        <v>47</v>
      </c>
      <c r="K854" s="4">
        <v>42392</v>
      </c>
      <c r="L854" t="s">
        <v>33</v>
      </c>
      <c r="M854" s="2">
        <v>0.44</v>
      </c>
      <c r="N854" s="2">
        <v>0.85</v>
      </c>
      <c r="O854" s="2">
        <v>10999.75</v>
      </c>
      <c r="P854" s="4">
        <v>0</v>
      </c>
      <c r="Q854" s="2">
        <v>2.3488715652628467</v>
      </c>
      <c r="R854" s="2">
        <f>Table1[[#This Row],[Annual Income]]/12</f>
        <v>3532.6666666666665</v>
      </c>
      <c r="S854" s="2">
        <f t="shared" si="39"/>
        <v>430.61666666666667</v>
      </c>
      <c r="T854" s="2">
        <f>Table1[[#This Row],[Monthly Debt Payment]]/Table1[[#This Row],[monthy Income]]</f>
        <v>0.12189564068692207</v>
      </c>
      <c r="U854" s="4">
        <f t="shared" ca="1" si="40"/>
        <v>54</v>
      </c>
      <c r="V854" s="2">
        <f t="shared" si="41"/>
        <v>-7.7999999999992724</v>
      </c>
    </row>
    <row r="855" spans="1:22" x14ac:dyDescent="0.3">
      <c r="A855" t="s">
        <v>1751</v>
      </c>
      <c r="B855" s="1">
        <v>45249</v>
      </c>
      <c r="C855" t="s">
        <v>1752</v>
      </c>
      <c r="D855" t="s">
        <v>18</v>
      </c>
      <c r="E855" s="4">
        <v>18826</v>
      </c>
      <c r="F855" s="3">
        <v>10.1</v>
      </c>
      <c r="G855" s="4">
        <v>36</v>
      </c>
      <c r="H855" t="s">
        <v>26</v>
      </c>
      <c r="I855" t="s">
        <v>72</v>
      </c>
      <c r="J855" t="s">
        <v>47</v>
      </c>
      <c r="K855" s="4">
        <v>74724</v>
      </c>
      <c r="L855" t="s">
        <v>22</v>
      </c>
      <c r="M855" s="2">
        <v>0.19</v>
      </c>
      <c r="N855" s="2">
        <v>0.6</v>
      </c>
      <c r="O855" s="2">
        <v>8590.41</v>
      </c>
      <c r="P855" s="4">
        <v>0</v>
      </c>
      <c r="Q855" s="2">
        <v>2.191513559888294</v>
      </c>
      <c r="R855" s="2">
        <f>Table1[[#This Row],[Annual Income]]/12</f>
        <v>6227</v>
      </c>
      <c r="S855" s="2">
        <f t="shared" si="39"/>
        <v>522.94444444444446</v>
      </c>
      <c r="T855" s="2">
        <f>Table1[[#This Row],[Monthly Debt Payment]]/Table1[[#This Row],[monthy Income]]</f>
        <v>8.3980158092892956E-2</v>
      </c>
      <c r="U855" s="4">
        <f t="shared" ca="1" si="40"/>
        <v>21</v>
      </c>
      <c r="V855" s="2">
        <f t="shared" si="41"/>
        <v>-10.099999999998545</v>
      </c>
    </row>
    <row r="856" spans="1:22" x14ac:dyDescent="0.3">
      <c r="A856" t="s">
        <v>1753</v>
      </c>
      <c r="B856" s="1">
        <v>44975</v>
      </c>
      <c r="C856" t="s">
        <v>1754</v>
      </c>
      <c r="D856" t="s">
        <v>46</v>
      </c>
      <c r="E856" s="4">
        <v>25981</v>
      </c>
      <c r="F856" s="3">
        <v>22.5</v>
      </c>
      <c r="G856" s="4">
        <v>60</v>
      </c>
      <c r="H856" t="s">
        <v>26</v>
      </c>
      <c r="I856" t="s">
        <v>41</v>
      </c>
      <c r="J856" t="s">
        <v>28</v>
      </c>
      <c r="K856" s="4">
        <v>62299</v>
      </c>
      <c r="L856" t="s">
        <v>29</v>
      </c>
      <c r="M856" s="2">
        <v>0.38</v>
      </c>
      <c r="N856" s="2">
        <v>0.78</v>
      </c>
      <c r="O856" s="2">
        <v>10820.79</v>
      </c>
      <c r="P856" s="4">
        <v>0</v>
      </c>
      <c r="Q856" s="2">
        <v>2.4010261727655742</v>
      </c>
      <c r="R856" s="2">
        <f>Table1[[#This Row],[Annual Income]]/12</f>
        <v>5191.583333333333</v>
      </c>
      <c r="S856" s="2">
        <f t="shared" si="39"/>
        <v>433.01666666666665</v>
      </c>
      <c r="T856" s="2">
        <f>Table1[[#This Row],[Monthly Debt Payment]]/Table1[[#This Row],[monthy Income]]</f>
        <v>8.3407438321642408E-2</v>
      </c>
      <c r="U856" s="4">
        <f t="shared" ca="1" si="40"/>
        <v>30</v>
      </c>
      <c r="V856" s="2">
        <f t="shared" si="41"/>
        <v>-22.5</v>
      </c>
    </row>
    <row r="857" spans="1:22" x14ac:dyDescent="0.3">
      <c r="A857" t="s">
        <v>1755</v>
      </c>
      <c r="B857" s="1">
        <v>45010</v>
      </c>
      <c r="C857" t="s">
        <v>1756</v>
      </c>
      <c r="D857" t="s">
        <v>53</v>
      </c>
      <c r="E857" s="4">
        <v>11382</v>
      </c>
      <c r="F857" s="3">
        <v>8.6999999999999993</v>
      </c>
      <c r="G857" s="4">
        <v>36</v>
      </c>
      <c r="H857" t="s">
        <v>19</v>
      </c>
      <c r="I857" t="s">
        <v>20</v>
      </c>
      <c r="J857" t="s">
        <v>21</v>
      </c>
      <c r="K857" s="4">
        <v>45641</v>
      </c>
      <c r="L857" t="s">
        <v>22</v>
      </c>
      <c r="M857" s="2">
        <v>0.35</v>
      </c>
      <c r="N857" s="2">
        <v>0.52</v>
      </c>
      <c r="O857" s="2">
        <v>12372.23</v>
      </c>
      <c r="P857" s="4">
        <v>0</v>
      </c>
      <c r="Q857" s="2">
        <v>0.91996349890036</v>
      </c>
      <c r="R857" s="2">
        <f>Table1[[#This Row],[Annual Income]]/12</f>
        <v>3803.4166666666665</v>
      </c>
      <c r="S857" s="2">
        <f t="shared" si="39"/>
        <v>316.16666666666669</v>
      </c>
      <c r="T857" s="2">
        <f>Table1[[#This Row],[Monthly Debt Payment]]/Table1[[#This Row],[monthy Income]]</f>
        <v>8.3127012992703933E-2</v>
      </c>
      <c r="U857" s="4">
        <f t="shared" ca="1" si="40"/>
        <v>29</v>
      </c>
      <c r="V857" s="2">
        <f t="shared" si="41"/>
        <v>-8.7000000000007276</v>
      </c>
    </row>
    <row r="858" spans="1:22" x14ac:dyDescent="0.3">
      <c r="A858" t="s">
        <v>1757</v>
      </c>
      <c r="B858" s="1">
        <v>44616</v>
      </c>
      <c r="C858" t="s">
        <v>1758</v>
      </c>
      <c r="D858" t="s">
        <v>50</v>
      </c>
      <c r="E858" s="4">
        <v>5437</v>
      </c>
      <c r="F858" s="3">
        <v>10.6</v>
      </c>
      <c r="G858" s="4">
        <v>36</v>
      </c>
      <c r="H858" t="s">
        <v>19</v>
      </c>
      <c r="I858" t="s">
        <v>20</v>
      </c>
      <c r="J858" t="s">
        <v>37</v>
      </c>
      <c r="K858" s="4">
        <v>109534</v>
      </c>
      <c r="L858" t="s">
        <v>29</v>
      </c>
      <c r="M858" s="2">
        <v>0.45</v>
      </c>
      <c r="N858" s="2">
        <v>0.72</v>
      </c>
      <c r="O858" s="2">
        <v>6013.32</v>
      </c>
      <c r="P858" s="4">
        <v>0</v>
      </c>
      <c r="Q858" s="2">
        <v>0.90415943272601496</v>
      </c>
      <c r="R858" s="2">
        <f>Table1[[#This Row],[Annual Income]]/12</f>
        <v>9127.8333333333339</v>
      </c>
      <c r="S858" s="2">
        <f t="shared" si="39"/>
        <v>151.02777777777777</v>
      </c>
      <c r="T858" s="2">
        <f>Table1[[#This Row],[Monthly Debt Payment]]/Table1[[#This Row],[monthy Income]]</f>
        <v>1.6545851820743633E-2</v>
      </c>
      <c r="U858" s="4">
        <f t="shared" ca="1" si="40"/>
        <v>42</v>
      </c>
      <c r="V858" s="2">
        <f t="shared" si="41"/>
        <v>-10.600000000000364</v>
      </c>
    </row>
    <row r="859" spans="1:22" x14ac:dyDescent="0.3">
      <c r="A859" t="s">
        <v>1759</v>
      </c>
      <c r="B859" s="1">
        <v>45179</v>
      </c>
      <c r="C859" t="s">
        <v>1760</v>
      </c>
      <c r="D859" t="s">
        <v>40</v>
      </c>
      <c r="E859" s="4">
        <v>6435</v>
      </c>
      <c r="F859" s="3">
        <v>7.6</v>
      </c>
      <c r="G859" s="4">
        <v>60</v>
      </c>
      <c r="H859" t="s">
        <v>19</v>
      </c>
      <c r="I859" t="s">
        <v>20</v>
      </c>
      <c r="J859" t="s">
        <v>32</v>
      </c>
      <c r="K859" s="4">
        <v>36305</v>
      </c>
      <c r="L859" t="s">
        <v>33</v>
      </c>
      <c r="M859" s="2">
        <v>0.15</v>
      </c>
      <c r="N859" s="2">
        <v>0.51</v>
      </c>
      <c r="O859" s="2">
        <v>6924.06</v>
      </c>
      <c r="P859" s="4">
        <v>0</v>
      </c>
      <c r="Q859" s="2">
        <v>0.92936802973977695</v>
      </c>
      <c r="R859" s="2">
        <f>Table1[[#This Row],[Annual Income]]/12</f>
        <v>3025.4166666666665</v>
      </c>
      <c r="S859" s="2">
        <f t="shared" si="39"/>
        <v>107.25</v>
      </c>
      <c r="T859" s="2">
        <f>Table1[[#This Row],[Monthly Debt Payment]]/Table1[[#This Row],[monthy Income]]</f>
        <v>3.5449662580911721E-2</v>
      </c>
      <c r="U859" s="4">
        <f t="shared" ca="1" si="40"/>
        <v>24</v>
      </c>
      <c r="V859" s="2">
        <f t="shared" si="41"/>
        <v>-7.6000000000003638</v>
      </c>
    </row>
    <row r="860" spans="1:22" x14ac:dyDescent="0.3">
      <c r="A860" t="s">
        <v>1761</v>
      </c>
      <c r="B860" s="1">
        <v>45021</v>
      </c>
      <c r="C860" t="s">
        <v>1762</v>
      </c>
      <c r="D860" t="s">
        <v>71</v>
      </c>
      <c r="E860" s="4">
        <v>25819</v>
      </c>
      <c r="F860" s="3">
        <v>18.5</v>
      </c>
      <c r="G860" s="4">
        <v>36</v>
      </c>
      <c r="H860" t="s">
        <v>19</v>
      </c>
      <c r="I860" t="s">
        <v>20</v>
      </c>
      <c r="J860" t="s">
        <v>47</v>
      </c>
      <c r="K860" s="4">
        <v>128262</v>
      </c>
      <c r="L860" t="s">
        <v>22</v>
      </c>
      <c r="M860" s="2">
        <v>0.49</v>
      </c>
      <c r="N860" s="2">
        <v>0.91</v>
      </c>
      <c r="O860" s="2">
        <v>30595.52</v>
      </c>
      <c r="P860" s="4">
        <v>0</v>
      </c>
      <c r="Q860" s="2">
        <v>0.84388171863070149</v>
      </c>
      <c r="R860" s="2">
        <f>Table1[[#This Row],[Annual Income]]/12</f>
        <v>10688.5</v>
      </c>
      <c r="S860" s="2">
        <f t="shared" si="39"/>
        <v>717.19444444444446</v>
      </c>
      <c r="T860" s="2">
        <f>Table1[[#This Row],[Monthly Debt Payment]]/Table1[[#This Row],[monthy Income]]</f>
        <v>6.7099634602090508E-2</v>
      </c>
      <c r="U860" s="4">
        <f t="shared" ca="1" si="40"/>
        <v>29</v>
      </c>
      <c r="V860" s="2">
        <f t="shared" si="41"/>
        <v>-18.5</v>
      </c>
    </row>
    <row r="861" spans="1:22" x14ac:dyDescent="0.3">
      <c r="A861" t="s">
        <v>1763</v>
      </c>
      <c r="B861" s="1">
        <v>45221</v>
      </c>
      <c r="C861" t="s">
        <v>1764</v>
      </c>
      <c r="D861" t="s">
        <v>71</v>
      </c>
      <c r="E861" s="4">
        <v>37875</v>
      </c>
      <c r="F861" s="3">
        <v>23.9</v>
      </c>
      <c r="G861" s="4">
        <v>36</v>
      </c>
      <c r="H861" t="s">
        <v>26</v>
      </c>
      <c r="I861" t="s">
        <v>36</v>
      </c>
      <c r="J861" t="s">
        <v>32</v>
      </c>
      <c r="K861" s="4">
        <v>48782</v>
      </c>
      <c r="L861" t="s">
        <v>33</v>
      </c>
      <c r="M861" s="2">
        <v>0.33</v>
      </c>
      <c r="N861" s="2">
        <v>0.94</v>
      </c>
      <c r="O861" s="2">
        <v>9719.5400000000009</v>
      </c>
      <c r="P861" s="4">
        <v>0</v>
      </c>
      <c r="Q861" s="2">
        <v>3.8967893542286975</v>
      </c>
      <c r="R861" s="2">
        <f>Table1[[#This Row],[Annual Income]]/12</f>
        <v>4065.1666666666665</v>
      </c>
      <c r="S861" s="2">
        <f t="shared" si="39"/>
        <v>1052.0833333333333</v>
      </c>
      <c r="T861" s="2">
        <f>Table1[[#This Row],[Monthly Debt Payment]]/Table1[[#This Row],[monthy Income]]</f>
        <v>0.25880447706121107</v>
      </c>
      <c r="U861" s="4">
        <f t="shared" ca="1" si="40"/>
        <v>22</v>
      </c>
      <c r="V861" s="2">
        <f t="shared" si="41"/>
        <v>-23.900000000001455</v>
      </c>
    </row>
    <row r="862" spans="1:22" x14ac:dyDescent="0.3">
      <c r="A862" t="s">
        <v>1765</v>
      </c>
      <c r="B862" s="1">
        <v>44763</v>
      </c>
      <c r="C862" t="s">
        <v>1766</v>
      </c>
      <c r="D862" t="s">
        <v>50</v>
      </c>
      <c r="E862" s="4">
        <v>32982</v>
      </c>
      <c r="F862" s="3">
        <v>10.4</v>
      </c>
      <c r="G862" s="4">
        <v>36</v>
      </c>
      <c r="H862" t="s">
        <v>26</v>
      </c>
      <c r="I862" t="s">
        <v>27</v>
      </c>
      <c r="J862" t="s">
        <v>37</v>
      </c>
      <c r="K862" s="4">
        <v>108257</v>
      </c>
      <c r="L862" t="s">
        <v>29</v>
      </c>
      <c r="M862" s="2">
        <v>0.5</v>
      </c>
      <c r="N862" s="2">
        <v>0.6</v>
      </c>
      <c r="O862" s="2">
        <v>5386.12</v>
      </c>
      <c r="P862" s="4">
        <v>0</v>
      </c>
      <c r="Q862" s="2">
        <v>6.1235174856854284</v>
      </c>
      <c r="R862" s="2">
        <f>Table1[[#This Row],[Annual Income]]/12</f>
        <v>9021.4166666666661</v>
      </c>
      <c r="S862" s="2">
        <f t="shared" si="39"/>
        <v>916.16666666666663</v>
      </c>
      <c r="T862" s="2">
        <f>Table1[[#This Row],[Monthly Debt Payment]]/Table1[[#This Row],[monthy Income]]</f>
        <v>0.1015546338804881</v>
      </c>
      <c r="U862" s="4">
        <f t="shared" ca="1" si="40"/>
        <v>37</v>
      </c>
      <c r="V862" s="2">
        <f t="shared" si="41"/>
        <v>-10.400000000001455</v>
      </c>
    </row>
    <row r="863" spans="1:22" x14ac:dyDescent="0.3">
      <c r="A863" t="s">
        <v>1767</v>
      </c>
      <c r="B863" s="1">
        <v>44567</v>
      </c>
      <c r="C863" t="s">
        <v>1768</v>
      </c>
      <c r="D863" t="s">
        <v>18</v>
      </c>
      <c r="E863" s="4">
        <v>34328</v>
      </c>
      <c r="F863" s="3">
        <v>14.5</v>
      </c>
      <c r="G863" s="4">
        <v>36</v>
      </c>
      <c r="H863" t="s">
        <v>80</v>
      </c>
      <c r="I863" t="s">
        <v>27</v>
      </c>
      <c r="J863" t="s">
        <v>32</v>
      </c>
      <c r="K863" s="4">
        <v>135299</v>
      </c>
      <c r="L863" t="s">
        <v>33</v>
      </c>
      <c r="M863" s="2">
        <v>0.46</v>
      </c>
      <c r="N863" s="2">
        <v>0.59</v>
      </c>
      <c r="O863" s="2">
        <v>7246.51</v>
      </c>
      <c r="P863" s="4">
        <v>14471.77</v>
      </c>
      <c r="Q863" s="2">
        <v>4.7371769306880136</v>
      </c>
      <c r="R863" s="2">
        <f>Table1[[#This Row],[Annual Income]]/12</f>
        <v>11274.916666666666</v>
      </c>
      <c r="S863" s="2">
        <f t="shared" si="39"/>
        <v>953.55555555555554</v>
      </c>
      <c r="T863" s="2">
        <f>Table1[[#This Row],[Monthly Debt Payment]]/Table1[[#This Row],[monthy Income]]</f>
        <v>8.4573179895392189E-2</v>
      </c>
      <c r="U863" s="4">
        <f t="shared" ca="1" si="40"/>
        <v>44</v>
      </c>
      <c r="V863" s="2">
        <f t="shared" si="41"/>
        <v>-14.5</v>
      </c>
    </row>
    <row r="864" spans="1:22" x14ac:dyDescent="0.3">
      <c r="A864" t="s">
        <v>1769</v>
      </c>
      <c r="B864" s="1">
        <v>45132</v>
      </c>
      <c r="C864" t="s">
        <v>1770</v>
      </c>
      <c r="D864" t="s">
        <v>40</v>
      </c>
      <c r="E864" s="4">
        <v>13329</v>
      </c>
      <c r="F864" s="3">
        <v>17.7</v>
      </c>
      <c r="G864" s="4">
        <v>36</v>
      </c>
      <c r="H864" t="s">
        <v>19</v>
      </c>
      <c r="I864" t="s">
        <v>72</v>
      </c>
      <c r="J864" t="s">
        <v>21</v>
      </c>
      <c r="K864" s="4">
        <v>107963</v>
      </c>
      <c r="L864" t="s">
        <v>29</v>
      </c>
      <c r="M864" s="2">
        <v>0.19</v>
      </c>
      <c r="N864" s="2">
        <v>0.84</v>
      </c>
      <c r="O864" s="2">
        <v>15688.23</v>
      </c>
      <c r="P864" s="4">
        <v>0</v>
      </c>
      <c r="Q864" s="2">
        <v>0.84961783451670458</v>
      </c>
      <c r="R864" s="2">
        <f>Table1[[#This Row],[Annual Income]]/12</f>
        <v>8996.9166666666661</v>
      </c>
      <c r="S864" s="2">
        <f t="shared" si="39"/>
        <v>370.25</v>
      </c>
      <c r="T864" s="2">
        <f>Table1[[#This Row],[Monthly Debt Payment]]/Table1[[#This Row],[monthy Income]]</f>
        <v>4.1152987597602886E-2</v>
      </c>
      <c r="U864" s="4">
        <f t="shared" ca="1" si="40"/>
        <v>25</v>
      </c>
      <c r="V864" s="2">
        <f t="shared" si="41"/>
        <v>-17.700000000000728</v>
      </c>
    </row>
    <row r="865" spans="1:22" x14ac:dyDescent="0.3">
      <c r="A865" t="s">
        <v>1771</v>
      </c>
      <c r="B865" s="1">
        <v>44857</v>
      </c>
      <c r="C865" t="s">
        <v>1772</v>
      </c>
      <c r="D865" t="s">
        <v>46</v>
      </c>
      <c r="E865" s="4">
        <v>26169</v>
      </c>
      <c r="F865" s="3">
        <v>25</v>
      </c>
      <c r="G865" s="4">
        <v>36</v>
      </c>
      <c r="H865" t="s">
        <v>19</v>
      </c>
      <c r="I865" t="s">
        <v>83</v>
      </c>
      <c r="J865" t="s">
        <v>28</v>
      </c>
      <c r="K865" s="4">
        <v>142086</v>
      </c>
      <c r="L865" t="s">
        <v>29</v>
      </c>
      <c r="M865" s="2">
        <v>0.12</v>
      </c>
      <c r="N865" s="2">
        <v>0.61</v>
      </c>
      <c r="O865" s="2">
        <v>32711.25</v>
      </c>
      <c r="P865" s="4">
        <v>0</v>
      </c>
      <c r="Q865" s="2">
        <v>0.8</v>
      </c>
      <c r="R865" s="2">
        <f>Table1[[#This Row],[Annual Income]]/12</f>
        <v>11840.5</v>
      </c>
      <c r="S865" s="2">
        <f t="shared" si="39"/>
        <v>726.91666666666663</v>
      </c>
      <c r="T865" s="2">
        <f>Table1[[#This Row],[Monthly Debt Payment]]/Table1[[#This Row],[monthy Income]]</f>
        <v>6.139239615444167E-2</v>
      </c>
      <c r="U865" s="4">
        <f t="shared" ca="1" si="40"/>
        <v>34</v>
      </c>
      <c r="V865" s="2">
        <f t="shared" si="41"/>
        <v>-25</v>
      </c>
    </row>
    <row r="866" spans="1:22" x14ac:dyDescent="0.3">
      <c r="A866" t="s">
        <v>1773</v>
      </c>
      <c r="B866" s="1">
        <v>45165</v>
      </c>
      <c r="C866" t="s">
        <v>1774</v>
      </c>
      <c r="D866" t="s">
        <v>56</v>
      </c>
      <c r="E866" s="4">
        <v>22932</v>
      </c>
      <c r="F866" s="3">
        <v>7.1</v>
      </c>
      <c r="G866" s="4">
        <v>60</v>
      </c>
      <c r="H866" t="s">
        <v>19</v>
      </c>
      <c r="I866" t="s">
        <v>20</v>
      </c>
      <c r="J866" t="s">
        <v>32</v>
      </c>
      <c r="K866" s="4">
        <v>50566</v>
      </c>
      <c r="L866" t="s">
        <v>29</v>
      </c>
      <c r="M866" s="2">
        <v>0.2</v>
      </c>
      <c r="N866" s="2">
        <v>0.9</v>
      </c>
      <c r="O866" s="2">
        <v>24560.17</v>
      </c>
      <c r="P866" s="4">
        <v>0</v>
      </c>
      <c r="Q866" s="2">
        <v>0.93370689209398805</v>
      </c>
      <c r="R866" s="2">
        <f>Table1[[#This Row],[Annual Income]]/12</f>
        <v>4213.833333333333</v>
      </c>
      <c r="S866" s="2">
        <f t="shared" si="39"/>
        <v>382.2</v>
      </c>
      <c r="T866" s="2">
        <f>Table1[[#This Row],[Monthly Debt Payment]]/Table1[[#This Row],[monthy Income]]</f>
        <v>9.0701261717359496E-2</v>
      </c>
      <c r="U866" s="4">
        <f t="shared" ca="1" si="40"/>
        <v>24</v>
      </c>
      <c r="V866" s="2">
        <f t="shared" si="41"/>
        <v>-7.0999999999985448</v>
      </c>
    </row>
    <row r="867" spans="1:22" x14ac:dyDescent="0.3">
      <c r="A867" t="s">
        <v>1775</v>
      </c>
      <c r="B867" s="1">
        <v>44398</v>
      </c>
      <c r="C867" t="s">
        <v>1776</v>
      </c>
      <c r="D867" t="s">
        <v>18</v>
      </c>
      <c r="E867" s="4">
        <v>35594</v>
      </c>
      <c r="F867" s="3">
        <v>15</v>
      </c>
      <c r="G867" s="4">
        <v>60</v>
      </c>
      <c r="H867" t="s">
        <v>19</v>
      </c>
      <c r="I867" t="s">
        <v>57</v>
      </c>
      <c r="J867" t="s">
        <v>28</v>
      </c>
      <c r="K867" s="4">
        <v>97766</v>
      </c>
      <c r="L867" t="s">
        <v>33</v>
      </c>
      <c r="M867" s="2">
        <v>0.31</v>
      </c>
      <c r="N867" s="2">
        <v>0.76</v>
      </c>
      <c r="O867" s="2">
        <v>40933.1</v>
      </c>
      <c r="P867" s="4">
        <v>0</v>
      </c>
      <c r="Q867" s="2">
        <v>0.86956521739130432</v>
      </c>
      <c r="R867" s="2">
        <f>Table1[[#This Row],[Annual Income]]/12</f>
        <v>8147.166666666667</v>
      </c>
      <c r="S867" s="2">
        <f t="shared" si="39"/>
        <v>593.23333333333335</v>
      </c>
      <c r="T867" s="2">
        <f>Table1[[#This Row],[Monthly Debt Payment]]/Table1[[#This Row],[monthy Income]]</f>
        <v>7.2814679950084893E-2</v>
      </c>
      <c r="U867" s="4">
        <f t="shared" ca="1" si="40"/>
        <v>49</v>
      </c>
      <c r="V867" s="2">
        <f t="shared" si="41"/>
        <v>-15</v>
      </c>
    </row>
    <row r="868" spans="1:22" x14ac:dyDescent="0.3">
      <c r="A868" t="s">
        <v>1777</v>
      </c>
      <c r="B868" s="1">
        <v>44509</v>
      </c>
      <c r="C868" t="s">
        <v>1778</v>
      </c>
      <c r="D868" t="s">
        <v>53</v>
      </c>
      <c r="E868" s="4">
        <v>12421</v>
      </c>
      <c r="F868" s="3">
        <v>12.7</v>
      </c>
      <c r="G868" s="4">
        <v>60</v>
      </c>
      <c r="H868" t="s">
        <v>19</v>
      </c>
      <c r="I868" t="s">
        <v>72</v>
      </c>
      <c r="J868" t="s">
        <v>37</v>
      </c>
      <c r="K868" s="4">
        <v>36511</v>
      </c>
      <c r="L868" t="s">
        <v>33</v>
      </c>
      <c r="M868" s="2">
        <v>0.17</v>
      </c>
      <c r="N868" s="2">
        <v>0.66</v>
      </c>
      <c r="O868" s="2">
        <v>13998.47</v>
      </c>
      <c r="P868" s="4">
        <v>0</v>
      </c>
      <c r="Q868" s="2">
        <v>0.88731125615870876</v>
      </c>
      <c r="R868" s="2">
        <f>Table1[[#This Row],[Annual Income]]/12</f>
        <v>3042.5833333333335</v>
      </c>
      <c r="S868" s="2">
        <f t="shared" si="39"/>
        <v>207.01666666666668</v>
      </c>
      <c r="T868" s="2">
        <f>Table1[[#This Row],[Monthly Debt Payment]]/Table1[[#This Row],[monthy Income]]</f>
        <v>6.8039768836788916E-2</v>
      </c>
      <c r="U868" s="4">
        <f t="shared" ca="1" si="40"/>
        <v>46</v>
      </c>
      <c r="V868" s="2">
        <f t="shared" si="41"/>
        <v>-12.700000000000728</v>
      </c>
    </row>
    <row r="869" spans="1:22" x14ac:dyDescent="0.3">
      <c r="A869" t="s">
        <v>1779</v>
      </c>
      <c r="B869" s="1">
        <v>44313</v>
      </c>
      <c r="C869" t="s">
        <v>1780</v>
      </c>
      <c r="D869" t="s">
        <v>64</v>
      </c>
      <c r="E869" s="4">
        <v>8629</v>
      </c>
      <c r="F869" s="3">
        <v>22.3</v>
      </c>
      <c r="G869" s="4">
        <v>36</v>
      </c>
      <c r="H869" t="s">
        <v>26</v>
      </c>
      <c r="I869" t="s">
        <v>20</v>
      </c>
      <c r="J869" t="s">
        <v>28</v>
      </c>
      <c r="K869" s="4">
        <v>144816</v>
      </c>
      <c r="L869" t="s">
        <v>22</v>
      </c>
      <c r="M869" s="2">
        <v>0.17</v>
      </c>
      <c r="N869" s="2">
        <v>0.87</v>
      </c>
      <c r="O869" s="2">
        <v>510.03</v>
      </c>
      <c r="P869" s="4">
        <v>0</v>
      </c>
      <c r="Q869" s="2">
        <v>16.918612630629571</v>
      </c>
      <c r="R869" s="2">
        <f>Table1[[#This Row],[Annual Income]]/12</f>
        <v>12068</v>
      </c>
      <c r="S869" s="2">
        <f t="shared" si="39"/>
        <v>239.69444444444446</v>
      </c>
      <c r="T869" s="2">
        <f>Table1[[#This Row],[Monthly Debt Payment]]/Table1[[#This Row],[monthy Income]]</f>
        <v>1.9861985784259566E-2</v>
      </c>
      <c r="U869" s="4">
        <f t="shared" ca="1" si="40"/>
        <v>52</v>
      </c>
      <c r="V869" s="2">
        <f t="shared" si="41"/>
        <v>-22.299999999999272</v>
      </c>
    </row>
    <row r="870" spans="1:22" x14ac:dyDescent="0.3">
      <c r="A870" t="s">
        <v>1781</v>
      </c>
      <c r="B870" s="1">
        <v>45133</v>
      </c>
      <c r="C870" t="s">
        <v>1782</v>
      </c>
      <c r="D870" t="s">
        <v>75</v>
      </c>
      <c r="E870" s="4">
        <v>9325</v>
      </c>
      <c r="F870" s="3">
        <v>14.5</v>
      </c>
      <c r="G870" s="4">
        <v>60</v>
      </c>
      <c r="H870" t="s">
        <v>19</v>
      </c>
      <c r="I870" t="s">
        <v>57</v>
      </c>
      <c r="J870" t="s">
        <v>32</v>
      </c>
      <c r="K870" s="4">
        <v>137765</v>
      </c>
      <c r="L870" t="s">
        <v>22</v>
      </c>
      <c r="M870" s="2">
        <v>0.28999999999999998</v>
      </c>
      <c r="N870" s="2">
        <v>0.72</v>
      </c>
      <c r="O870" s="2">
        <v>10677.12</v>
      </c>
      <c r="P870" s="4">
        <v>0</v>
      </c>
      <c r="Q870" s="2">
        <v>0.87336285440268535</v>
      </c>
      <c r="R870" s="2">
        <f>Table1[[#This Row],[Annual Income]]/12</f>
        <v>11480.416666666666</v>
      </c>
      <c r="S870" s="2">
        <f t="shared" si="39"/>
        <v>155.41666666666666</v>
      </c>
      <c r="T870" s="2">
        <f>Table1[[#This Row],[Monthly Debt Payment]]/Table1[[#This Row],[monthy Income]]</f>
        <v>1.3537545820781765E-2</v>
      </c>
      <c r="U870" s="4">
        <f t="shared" ca="1" si="40"/>
        <v>25</v>
      </c>
      <c r="V870" s="2">
        <f t="shared" si="41"/>
        <v>-14.5</v>
      </c>
    </row>
    <row r="871" spans="1:22" x14ac:dyDescent="0.3">
      <c r="A871" t="s">
        <v>1783</v>
      </c>
      <c r="B871" s="1">
        <v>44771</v>
      </c>
      <c r="C871" t="s">
        <v>1784</v>
      </c>
      <c r="D871" t="s">
        <v>18</v>
      </c>
      <c r="E871" s="4">
        <v>29495</v>
      </c>
      <c r="F871" s="3">
        <v>7.2</v>
      </c>
      <c r="G871" s="4">
        <v>36</v>
      </c>
      <c r="H871" t="s">
        <v>26</v>
      </c>
      <c r="I871" t="s">
        <v>57</v>
      </c>
      <c r="J871" t="s">
        <v>32</v>
      </c>
      <c r="K871" s="4">
        <v>148360</v>
      </c>
      <c r="L871" t="s">
        <v>33</v>
      </c>
      <c r="M871" s="2">
        <v>0.11</v>
      </c>
      <c r="N871" s="2">
        <v>0.91</v>
      </c>
      <c r="O871" s="2">
        <v>8429.58</v>
      </c>
      <c r="P871" s="4">
        <v>0</v>
      </c>
      <c r="Q871" s="2">
        <v>3.4989880871882111</v>
      </c>
      <c r="R871" s="2">
        <f>Table1[[#This Row],[Annual Income]]/12</f>
        <v>12363.333333333334</v>
      </c>
      <c r="S871" s="2">
        <f t="shared" si="39"/>
        <v>819.30555555555554</v>
      </c>
      <c r="T871" s="2">
        <f>Table1[[#This Row],[Monthly Debt Payment]]/Table1[[#This Row],[monthy Income]]</f>
        <v>6.6268985350948134E-2</v>
      </c>
      <c r="U871" s="4">
        <f t="shared" ca="1" si="40"/>
        <v>37</v>
      </c>
      <c r="V871" s="2">
        <f t="shared" si="41"/>
        <v>-7.2000000000007276</v>
      </c>
    </row>
    <row r="872" spans="1:22" x14ac:dyDescent="0.3">
      <c r="A872" t="s">
        <v>1785</v>
      </c>
      <c r="B872" s="1">
        <v>44440</v>
      </c>
      <c r="C872" t="s">
        <v>1786</v>
      </c>
      <c r="D872" t="s">
        <v>75</v>
      </c>
      <c r="E872" s="4">
        <v>32750</v>
      </c>
      <c r="F872" s="3">
        <v>17.7</v>
      </c>
      <c r="G872" s="4">
        <v>36</v>
      </c>
      <c r="H872" t="s">
        <v>19</v>
      </c>
      <c r="I872" t="s">
        <v>20</v>
      </c>
      <c r="J872" t="s">
        <v>47</v>
      </c>
      <c r="K872" s="4">
        <v>56177</v>
      </c>
      <c r="L872" t="s">
        <v>33</v>
      </c>
      <c r="M872" s="2">
        <v>0.15</v>
      </c>
      <c r="N872" s="2">
        <v>0.92</v>
      </c>
      <c r="O872" s="2">
        <v>38546.75</v>
      </c>
      <c r="P872" s="4">
        <v>0</v>
      </c>
      <c r="Q872" s="2">
        <v>0.84961767204757854</v>
      </c>
      <c r="R872" s="2">
        <f>Table1[[#This Row],[Annual Income]]/12</f>
        <v>4681.416666666667</v>
      </c>
      <c r="S872" s="2">
        <f t="shared" si="39"/>
        <v>909.72222222222217</v>
      </c>
      <c r="T872" s="2">
        <f>Table1[[#This Row],[Monthly Debt Payment]]/Table1[[#This Row],[monthy Income]]</f>
        <v>0.19432626638422604</v>
      </c>
      <c r="U872" s="4">
        <f t="shared" ca="1" si="40"/>
        <v>48</v>
      </c>
      <c r="V872" s="2">
        <f t="shared" si="41"/>
        <v>-17.700000000000728</v>
      </c>
    </row>
    <row r="873" spans="1:22" x14ac:dyDescent="0.3">
      <c r="A873" t="s">
        <v>1787</v>
      </c>
      <c r="B873" s="1">
        <v>44733</v>
      </c>
      <c r="C873" t="s">
        <v>1788</v>
      </c>
      <c r="D873" t="s">
        <v>18</v>
      </c>
      <c r="E873" s="4">
        <v>30619</v>
      </c>
      <c r="F873" s="3">
        <v>20.399999999999999</v>
      </c>
      <c r="G873" s="4">
        <v>36</v>
      </c>
      <c r="H873" t="s">
        <v>80</v>
      </c>
      <c r="I873" t="s">
        <v>20</v>
      </c>
      <c r="J873" t="s">
        <v>32</v>
      </c>
      <c r="K873" s="4">
        <v>34765</v>
      </c>
      <c r="L873" t="s">
        <v>33</v>
      </c>
      <c r="M873" s="2">
        <v>0.27</v>
      </c>
      <c r="N873" s="2">
        <v>0.56999999999999995</v>
      </c>
      <c r="O873" s="2">
        <v>7701.21</v>
      </c>
      <c r="P873" s="4">
        <v>8440.1</v>
      </c>
      <c r="Q873" s="2">
        <v>3.9758687271221014</v>
      </c>
      <c r="R873" s="2">
        <f>Table1[[#This Row],[Annual Income]]/12</f>
        <v>2897.0833333333335</v>
      </c>
      <c r="S873" s="2">
        <f t="shared" si="39"/>
        <v>850.52777777777783</v>
      </c>
      <c r="T873" s="2">
        <f>Table1[[#This Row],[Monthly Debt Payment]]/Table1[[#This Row],[monthy Income]]</f>
        <v>0.29358070856704538</v>
      </c>
      <c r="U873" s="4">
        <f t="shared" ca="1" si="40"/>
        <v>38</v>
      </c>
      <c r="V873" s="2">
        <f t="shared" si="41"/>
        <v>-20.400000000001455</v>
      </c>
    </row>
    <row r="874" spans="1:22" x14ac:dyDescent="0.3">
      <c r="A874" t="s">
        <v>1789</v>
      </c>
      <c r="B874" s="1">
        <v>44271</v>
      </c>
      <c r="C874" t="s">
        <v>1790</v>
      </c>
      <c r="D874" t="s">
        <v>50</v>
      </c>
      <c r="E874" s="4">
        <v>9264</v>
      </c>
      <c r="F874" s="3">
        <v>5.0999999999999996</v>
      </c>
      <c r="G874" s="4">
        <v>36</v>
      </c>
      <c r="H874" t="s">
        <v>26</v>
      </c>
      <c r="I874" t="s">
        <v>27</v>
      </c>
      <c r="J874" t="s">
        <v>28</v>
      </c>
      <c r="K874" s="4">
        <v>50354</v>
      </c>
      <c r="L874" t="s">
        <v>33</v>
      </c>
      <c r="M874" s="2">
        <v>0.13</v>
      </c>
      <c r="N874" s="2">
        <v>0.5</v>
      </c>
      <c r="O874" s="2">
        <v>2652.86</v>
      </c>
      <c r="P874" s="4">
        <v>0</v>
      </c>
      <c r="Q874" s="2">
        <v>3.4920802454709254</v>
      </c>
      <c r="R874" s="2">
        <f>Table1[[#This Row],[Annual Income]]/12</f>
        <v>4196.166666666667</v>
      </c>
      <c r="S874" s="2">
        <f t="shared" si="39"/>
        <v>257.33333333333331</v>
      </c>
      <c r="T874" s="2">
        <f>Table1[[#This Row],[Monthly Debt Payment]]/Table1[[#This Row],[monthy Income]]</f>
        <v>6.1325813242244898E-2</v>
      </c>
      <c r="U874" s="4">
        <f t="shared" ca="1" si="40"/>
        <v>53</v>
      </c>
      <c r="V874" s="2">
        <f t="shared" si="41"/>
        <v>-5.1000000000003638</v>
      </c>
    </row>
    <row r="875" spans="1:22" x14ac:dyDescent="0.3">
      <c r="A875" t="s">
        <v>1791</v>
      </c>
      <c r="B875" s="1">
        <v>44582</v>
      </c>
      <c r="C875" t="s">
        <v>1792</v>
      </c>
      <c r="D875" t="s">
        <v>75</v>
      </c>
      <c r="E875" s="4">
        <v>13686</v>
      </c>
      <c r="F875" s="3">
        <v>22.2</v>
      </c>
      <c r="G875" s="4">
        <v>60</v>
      </c>
      <c r="H875" t="s">
        <v>2045</v>
      </c>
      <c r="I875" t="s">
        <v>20</v>
      </c>
      <c r="J875" t="s">
        <v>47</v>
      </c>
      <c r="K875" s="4">
        <v>53929</v>
      </c>
      <c r="L875" t="s">
        <v>29</v>
      </c>
      <c r="M875" s="2">
        <v>0.26</v>
      </c>
      <c r="N875" s="2">
        <v>0.94</v>
      </c>
      <c r="O875" s="2">
        <v>0</v>
      </c>
      <c r="P875" s="4">
        <v>0</v>
      </c>
      <c r="Q875" s="2">
        <v>0</v>
      </c>
      <c r="R875" s="2">
        <f>Table1[[#This Row],[Annual Income]]/12</f>
        <v>4494.083333333333</v>
      </c>
      <c r="S875" s="2">
        <f t="shared" si="39"/>
        <v>228.1</v>
      </c>
      <c r="T875" s="2">
        <f>Table1[[#This Row],[Monthly Debt Payment]]/Table1[[#This Row],[monthy Income]]</f>
        <v>5.0755623134120791E-2</v>
      </c>
      <c r="U875" s="4">
        <f t="shared" ca="1" si="40"/>
        <v>43</v>
      </c>
      <c r="V875" s="2">
        <f t="shared" si="41"/>
        <v>-22.200000000000728</v>
      </c>
    </row>
    <row r="876" spans="1:22" x14ac:dyDescent="0.3">
      <c r="A876" t="s">
        <v>1793</v>
      </c>
      <c r="B876" s="1">
        <v>44671</v>
      </c>
      <c r="C876" t="s">
        <v>1794</v>
      </c>
      <c r="D876" t="s">
        <v>18</v>
      </c>
      <c r="E876" s="4">
        <v>25226</v>
      </c>
      <c r="F876" s="3">
        <v>8.6999999999999993</v>
      </c>
      <c r="G876" s="4">
        <v>36</v>
      </c>
      <c r="H876" t="s">
        <v>80</v>
      </c>
      <c r="I876" t="s">
        <v>36</v>
      </c>
      <c r="J876" t="s">
        <v>32</v>
      </c>
      <c r="K876" s="4">
        <v>58820</v>
      </c>
      <c r="L876" t="s">
        <v>29</v>
      </c>
      <c r="M876" s="2">
        <v>0.28999999999999998</v>
      </c>
      <c r="N876" s="2">
        <v>0.91</v>
      </c>
      <c r="O876" s="2">
        <v>9893.8700000000008</v>
      </c>
      <c r="P876" s="4">
        <v>7297.15</v>
      </c>
      <c r="Q876" s="2">
        <v>2.5496595366625998</v>
      </c>
      <c r="R876" s="2">
        <f>Table1[[#This Row],[Annual Income]]/12</f>
        <v>4901.666666666667</v>
      </c>
      <c r="S876" s="2">
        <f t="shared" si="39"/>
        <v>700.72222222222217</v>
      </c>
      <c r="T876" s="2">
        <f>Table1[[#This Row],[Monthly Debt Payment]]/Table1[[#This Row],[monthy Income]]</f>
        <v>0.14295591068797459</v>
      </c>
      <c r="U876" s="4">
        <f t="shared" ca="1" si="40"/>
        <v>40</v>
      </c>
      <c r="V876" s="2">
        <f t="shared" si="41"/>
        <v>-8.7000000000007276</v>
      </c>
    </row>
    <row r="877" spans="1:22" x14ac:dyDescent="0.3">
      <c r="A877" t="s">
        <v>1795</v>
      </c>
      <c r="B877" s="1">
        <v>44614</v>
      </c>
      <c r="C877" t="s">
        <v>1796</v>
      </c>
      <c r="D877" t="s">
        <v>71</v>
      </c>
      <c r="E877" s="4">
        <v>7721</v>
      </c>
      <c r="F877" s="3">
        <v>16</v>
      </c>
      <c r="G877" s="4">
        <v>60</v>
      </c>
      <c r="H877" t="s">
        <v>80</v>
      </c>
      <c r="I877" t="s">
        <v>20</v>
      </c>
      <c r="J877" t="s">
        <v>32</v>
      </c>
      <c r="K877" s="4">
        <v>141576</v>
      </c>
      <c r="L877" t="s">
        <v>29</v>
      </c>
      <c r="M877" s="2">
        <v>0.28000000000000003</v>
      </c>
      <c r="N877" s="2">
        <v>0.52</v>
      </c>
      <c r="O877" s="2">
        <v>2883.3</v>
      </c>
      <c r="P877" s="4">
        <v>822.57</v>
      </c>
      <c r="Q877" s="2">
        <v>2.6778344258315125</v>
      </c>
      <c r="R877" s="2">
        <f>Table1[[#This Row],[Annual Income]]/12</f>
        <v>11798</v>
      </c>
      <c r="S877" s="2">
        <f t="shared" si="39"/>
        <v>128.68333333333334</v>
      </c>
      <c r="T877" s="2">
        <f>Table1[[#This Row],[Monthly Debt Payment]]/Table1[[#This Row],[monthy Income]]</f>
        <v>1.090721591230152E-2</v>
      </c>
      <c r="U877" s="4">
        <f t="shared" ca="1" si="40"/>
        <v>42</v>
      </c>
      <c r="V877" s="2">
        <f t="shared" si="41"/>
        <v>-16</v>
      </c>
    </row>
    <row r="878" spans="1:22" x14ac:dyDescent="0.3">
      <c r="A878" t="s">
        <v>1797</v>
      </c>
      <c r="B878" s="1">
        <v>44543</v>
      </c>
      <c r="C878" t="s">
        <v>1798</v>
      </c>
      <c r="D878" t="s">
        <v>75</v>
      </c>
      <c r="E878" s="4">
        <v>21609</v>
      </c>
      <c r="F878" s="3">
        <v>13.3</v>
      </c>
      <c r="G878" s="4">
        <v>36</v>
      </c>
      <c r="H878" t="s">
        <v>80</v>
      </c>
      <c r="I878" t="s">
        <v>83</v>
      </c>
      <c r="J878" t="s">
        <v>37</v>
      </c>
      <c r="K878" s="4">
        <v>59523</v>
      </c>
      <c r="L878" t="s">
        <v>33</v>
      </c>
      <c r="M878" s="2">
        <v>0.45</v>
      </c>
      <c r="N878" s="2">
        <v>0.87</v>
      </c>
      <c r="O878" s="2">
        <v>3209.24</v>
      </c>
      <c r="P878" s="4">
        <v>5044.0600000000004</v>
      </c>
      <c r="Q878" s="2">
        <v>6.7333698944298339</v>
      </c>
      <c r="R878" s="2">
        <f>Table1[[#This Row],[Annual Income]]/12</f>
        <v>4960.25</v>
      </c>
      <c r="S878" s="2">
        <f t="shared" si="39"/>
        <v>600.25</v>
      </c>
      <c r="T878" s="2">
        <f>Table1[[#This Row],[Monthly Debt Payment]]/Table1[[#This Row],[monthy Income]]</f>
        <v>0.12101204576382239</v>
      </c>
      <c r="U878" s="4">
        <f t="shared" ca="1" si="40"/>
        <v>45</v>
      </c>
      <c r="V878" s="2">
        <f t="shared" si="41"/>
        <v>-13.299999999999272</v>
      </c>
    </row>
    <row r="879" spans="1:22" x14ac:dyDescent="0.3">
      <c r="A879" t="s">
        <v>1799</v>
      </c>
      <c r="B879" s="1">
        <v>44836</v>
      </c>
      <c r="C879" t="s">
        <v>1800</v>
      </c>
      <c r="D879" t="s">
        <v>18</v>
      </c>
      <c r="E879" s="4">
        <v>8373</v>
      </c>
      <c r="F879" s="3">
        <v>19.399999999999999</v>
      </c>
      <c r="G879" s="4">
        <v>60</v>
      </c>
      <c r="H879" t="s">
        <v>26</v>
      </c>
      <c r="I879" t="s">
        <v>36</v>
      </c>
      <c r="J879" t="s">
        <v>47</v>
      </c>
      <c r="K879" s="4">
        <v>101088</v>
      </c>
      <c r="L879" t="s">
        <v>29</v>
      </c>
      <c r="M879" s="2">
        <v>0.31</v>
      </c>
      <c r="N879" s="2">
        <v>0.71</v>
      </c>
      <c r="O879" s="2">
        <v>1808.54</v>
      </c>
      <c r="P879" s="4">
        <v>0</v>
      </c>
      <c r="Q879" s="2">
        <v>4.6297013060258552</v>
      </c>
      <c r="R879" s="2">
        <f>Table1[[#This Row],[Annual Income]]/12</f>
        <v>8424</v>
      </c>
      <c r="S879" s="2">
        <f t="shared" si="39"/>
        <v>139.55000000000001</v>
      </c>
      <c r="T879" s="2">
        <f>Table1[[#This Row],[Monthly Debt Payment]]/Table1[[#This Row],[monthy Income]]</f>
        <v>1.6565764482431151E-2</v>
      </c>
      <c r="U879" s="4">
        <f t="shared" ca="1" si="40"/>
        <v>35</v>
      </c>
      <c r="V879" s="2">
        <f t="shared" si="41"/>
        <v>-19.399999999999636</v>
      </c>
    </row>
    <row r="880" spans="1:22" x14ac:dyDescent="0.3">
      <c r="A880" t="s">
        <v>1801</v>
      </c>
      <c r="B880" s="1">
        <v>45135</v>
      </c>
      <c r="C880" t="s">
        <v>1802</v>
      </c>
      <c r="D880" t="s">
        <v>56</v>
      </c>
      <c r="E880" s="4">
        <v>39675</v>
      </c>
      <c r="F880" s="3">
        <v>12.4</v>
      </c>
      <c r="G880" s="4">
        <v>60</v>
      </c>
      <c r="H880" t="s">
        <v>19</v>
      </c>
      <c r="I880" t="s">
        <v>36</v>
      </c>
      <c r="J880" t="s">
        <v>37</v>
      </c>
      <c r="K880" s="4">
        <v>96163</v>
      </c>
      <c r="L880" t="s">
        <v>29</v>
      </c>
      <c r="M880" s="2">
        <v>0.28999999999999998</v>
      </c>
      <c r="N880" s="2">
        <v>0.62</v>
      </c>
      <c r="O880" s="2">
        <v>44594.7</v>
      </c>
      <c r="P880" s="4">
        <v>0</v>
      </c>
      <c r="Q880" s="2">
        <v>0.88967971530249113</v>
      </c>
      <c r="R880" s="2">
        <f>Table1[[#This Row],[Annual Income]]/12</f>
        <v>8013.583333333333</v>
      </c>
      <c r="S880" s="2">
        <f t="shared" si="39"/>
        <v>661.25</v>
      </c>
      <c r="T880" s="2">
        <f>Table1[[#This Row],[Monthly Debt Payment]]/Table1[[#This Row],[monthy Income]]</f>
        <v>8.2516144463047114E-2</v>
      </c>
      <c r="U880" s="4">
        <f t="shared" ca="1" si="40"/>
        <v>25</v>
      </c>
      <c r="V880" s="2">
        <f t="shared" si="41"/>
        <v>-12.400000000001455</v>
      </c>
    </row>
    <row r="881" spans="1:22" x14ac:dyDescent="0.3">
      <c r="A881" t="s">
        <v>1803</v>
      </c>
      <c r="B881" s="1">
        <v>45151</v>
      </c>
      <c r="C881" t="s">
        <v>1804</v>
      </c>
      <c r="D881" t="s">
        <v>64</v>
      </c>
      <c r="E881" s="4">
        <v>29937</v>
      </c>
      <c r="F881" s="3">
        <v>22.4</v>
      </c>
      <c r="G881" s="4">
        <v>60</v>
      </c>
      <c r="H881" t="s">
        <v>19</v>
      </c>
      <c r="I881" t="s">
        <v>83</v>
      </c>
      <c r="J881" t="s">
        <v>37</v>
      </c>
      <c r="K881" s="4">
        <v>107525</v>
      </c>
      <c r="L881" t="s">
        <v>22</v>
      </c>
      <c r="M881" s="2">
        <v>0.26</v>
      </c>
      <c r="N881" s="2">
        <v>0.9</v>
      </c>
      <c r="O881" s="2">
        <v>36642.89</v>
      </c>
      <c r="P881" s="4">
        <v>0</v>
      </c>
      <c r="Q881" s="2">
        <v>0.81699341946009174</v>
      </c>
      <c r="R881" s="2">
        <f>Table1[[#This Row],[Annual Income]]/12</f>
        <v>8960.4166666666661</v>
      </c>
      <c r="S881" s="2">
        <f t="shared" si="39"/>
        <v>498.95</v>
      </c>
      <c r="T881" s="2">
        <f>Table1[[#This Row],[Monthly Debt Payment]]/Table1[[#This Row],[monthy Income]]</f>
        <v>5.5683794466403168E-2</v>
      </c>
      <c r="U881" s="4">
        <f t="shared" ca="1" si="40"/>
        <v>25</v>
      </c>
      <c r="V881" s="2">
        <f t="shared" si="41"/>
        <v>-22.400000000001455</v>
      </c>
    </row>
    <row r="882" spans="1:22" x14ac:dyDescent="0.3">
      <c r="A882" t="s">
        <v>1805</v>
      </c>
      <c r="B882" s="1">
        <v>45072</v>
      </c>
      <c r="C882" t="s">
        <v>1806</v>
      </c>
      <c r="D882" t="s">
        <v>56</v>
      </c>
      <c r="E882" s="4">
        <v>6656</v>
      </c>
      <c r="F882" s="3">
        <v>19.600000000000001</v>
      </c>
      <c r="G882" s="4">
        <v>60</v>
      </c>
      <c r="H882" t="s">
        <v>19</v>
      </c>
      <c r="I882" t="s">
        <v>57</v>
      </c>
      <c r="J882" t="s">
        <v>37</v>
      </c>
      <c r="K882" s="4">
        <v>43780</v>
      </c>
      <c r="L882" t="s">
        <v>22</v>
      </c>
      <c r="M882" s="2">
        <v>0.43</v>
      </c>
      <c r="N882" s="2">
        <v>0.59</v>
      </c>
      <c r="O882" s="2">
        <v>7960.58</v>
      </c>
      <c r="P882" s="4">
        <v>0</v>
      </c>
      <c r="Q882" s="2">
        <v>0.8361199812073995</v>
      </c>
      <c r="R882" s="2">
        <f>Table1[[#This Row],[Annual Income]]/12</f>
        <v>3648.3333333333335</v>
      </c>
      <c r="S882" s="2">
        <f t="shared" si="39"/>
        <v>110.93333333333334</v>
      </c>
      <c r="T882" s="2">
        <f>Table1[[#This Row],[Monthly Debt Payment]]/Table1[[#This Row],[monthy Income]]</f>
        <v>3.0406578346276837E-2</v>
      </c>
      <c r="U882" s="4">
        <f t="shared" ca="1" si="40"/>
        <v>27</v>
      </c>
      <c r="V882" s="2">
        <f t="shared" si="41"/>
        <v>-19.600000000000364</v>
      </c>
    </row>
    <row r="883" spans="1:22" x14ac:dyDescent="0.3">
      <c r="A883" t="s">
        <v>1807</v>
      </c>
      <c r="B883" s="1">
        <v>44959</v>
      </c>
      <c r="C883" t="s">
        <v>1808</v>
      </c>
      <c r="D883" t="s">
        <v>40</v>
      </c>
      <c r="E883" s="4">
        <v>9984</v>
      </c>
      <c r="F883" s="3">
        <v>18</v>
      </c>
      <c r="G883" s="4">
        <v>60</v>
      </c>
      <c r="H883" t="s">
        <v>26</v>
      </c>
      <c r="I883" t="s">
        <v>57</v>
      </c>
      <c r="J883" t="s">
        <v>21</v>
      </c>
      <c r="K883" s="4">
        <v>36589</v>
      </c>
      <c r="L883" t="s">
        <v>29</v>
      </c>
      <c r="M883" s="2">
        <v>0.46</v>
      </c>
      <c r="N883" s="2">
        <v>0.93</v>
      </c>
      <c r="O883" s="2">
        <v>2403.9499999999998</v>
      </c>
      <c r="P883" s="4">
        <v>0</v>
      </c>
      <c r="Q883" s="2">
        <v>4.1531645832900024</v>
      </c>
      <c r="R883" s="2">
        <f>Table1[[#This Row],[Annual Income]]/12</f>
        <v>3049.0833333333335</v>
      </c>
      <c r="S883" s="2">
        <f t="shared" si="39"/>
        <v>166.4</v>
      </c>
      <c r="T883" s="2">
        <f>Table1[[#This Row],[Monthly Debt Payment]]/Table1[[#This Row],[monthy Income]]</f>
        <v>5.4573779004618871E-2</v>
      </c>
      <c r="U883" s="4">
        <f t="shared" ca="1" si="40"/>
        <v>31</v>
      </c>
      <c r="V883" s="2">
        <f t="shared" si="41"/>
        <v>-18</v>
      </c>
    </row>
    <row r="884" spans="1:22" x14ac:dyDescent="0.3">
      <c r="A884" t="s">
        <v>1809</v>
      </c>
      <c r="B884" s="1">
        <v>44860</v>
      </c>
      <c r="C884" t="s">
        <v>1810</v>
      </c>
      <c r="D884" t="s">
        <v>18</v>
      </c>
      <c r="E884" s="4">
        <v>30984</v>
      </c>
      <c r="F884" s="3">
        <v>20.9</v>
      </c>
      <c r="G884" s="4">
        <v>60</v>
      </c>
      <c r="H884" t="s">
        <v>19</v>
      </c>
      <c r="I884" t="s">
        <v>57</v>
      </c>
      <c r="J884" t="s">
        <v>37</v>
      </c>
      <c r="K884" s="4">
        <v>64812</v>
      </c>
      <c r="L884" t="s">
        <v>29</v>
      </c>
      <c r="M884" s="2">
        <v>0.44</v>
      </c>
      <c r="N884" s="2">
        <v>0.59</v>
      </c>
      <c r="O884" s="2">
        <v>37459.660000000003</v>
      </c>
      <c r="P884" s="4">
        <v>0</v>
      </c>
      <c r="Q884" s="2">
        <v>0.82712977106572771</v>
      </c>
      <c r="R884" s="2">
        <f>Table1[[#This Row],[Annual Income]]/12</f>
        <v>5401</v>
      </c>
      <c r="S884" s="2">
        <f t="shared" si="39"/>
        <v>516.4</v>
      </c>
      <c r="T884" s="2">
        <f>Table1[[#This Row],[Monthly Debt Payment]]/Table1[[#This Row],[monthy Income]]</f>
        <v>9.5611923717830033E-2</v>
      </c>
      <c r="U884" s="4">
        <f t="shared" ca="1" si="40"/>
        <v>34</v>
      </c>
      <c r="V884" s="2">
        <f t="shared" si="41"/>
        <v>-20.900000000001455</v>
      </c>
    </row>
    <row r="885" spans="1:22" x14ac:dyDescent="0.3">
      <c r="A885" t="s">
        <v>1811</v>
      </c>
      <c r="B885" s="1">
        <v>44221</v>
      </c>
      <c r="C885" t="s">
        <v>1812</v>
      </c>
      <c r="D885" t="s">
        <v>25</v>
      </c>
      <c r="E885" s="4">
        <v>9286</v>
      </c>
      <c r="F885" s="3">
        <v>20.100000000000001</v>
      </c>
      <c r="G885" s="4">
        <v>36</v>
      </c>
      <c r="H885" t="s">
        <v>80</v>
      </c>
      <c r="I885" t="s">
        <v>20</v>
      </c>
      <c r="J885" t="s">
        <v>28</v>
      </c>
      <c r="K885" s="4">
        <v>123664</v>
      </c>
      <c r="L885" t="s">
        <v>29</v>
      </c>
      <c r="M885" s="2">
        <v>0.37</v>
      </c>
      <c r="N885" s="2">
        <v>0.78</v>
      </c>
      <c r="O885" s="2">
        <v>1932.97</v>
      </c>
      <c r="P885" s="4">
        <v>2167.4899999999998</v>
      </c>
      <c r="Q885" s="2">
        <v>4.8040062701438719</v>
      </c>
      <c r="R885" s="2">
        <f>Table1[[#This Row],[Annual Income]]/12</f>
        <v>10305.333333333334</v>
      </c>
      <c r="S885" s="2">
        <f t="shared" si="39"/>
        <v>257.94444444444446</v>
      </c>
      <c r="T885" s="2">
        <f>Table1[[#This Row],[Monthly Debt Payment]]/Table1[[#This Row],[monthy Income]]</f>
        <v>2.5030189330228145E-2</v>
      </c>
      <c r="U885" s="4">
        <f t="shared" ca="1" si="40"/>
        <v>55</v>
      </c>
      <c r="V885" s="2">
        <f t="shared" si="41"/>
        <v>-20.100000000000364</v>
      </c>
    </row>
    <row r="886" spans="1:22" x14ac:dyDescent="0.3">
      <c r="A886" t="s">
        <v>1813</v>
      </c>
      <c r="B886" s="1">
        <v>44906</v>
      </c>
      <c r="C886" t="s">
        <v>1814</v>
      </c>
      <c r="D886" t="s">
        <v>53</v>
      </c>
      <c r="E886" s="4">
        <v>6901</v>
      </c>
      <c r="F886" s="3">
        <v>5.7</v>
      </c>
      <c r="G886" s="4">
        <v>60</v>
      </c>
      <c r="H886" t="s">
        <v>2045</v>
      </c>
      <c r="I886" t="s">
        <v>20</v>
      </c>
      <c r="J886" t="s">
        <v>32</v>
      </c>
      <c r="K886" s="4">
        <v>75939</v>
      </c>
      <c r="L886" t="s">
        <v>33</v>
      </c>
      <c r="M886" s="2">
        <v>0.15</v>
      </c>
      <c r="N886" s="2">
        <v>0.6</v>
      </c>
      <c r="O886" s="2">
        <v>0</v>
      </c>
      <c r="P886" s="4">
        <v>0</v>
      </c>
      <c r="Q886" s="2">
        <v>0</v>
      </c>
      <c r="R886" s="2">
        <f>Table1[[#This Row],[Annual Income]]/12</f>
        <v>6328.25</v>
      </c>
      <c r="S886" s="2">
        <f t="shared" si="39"/>
        <v>115.01666666666667</v>
      </c>
      <c r="T886" s="2">
        <f>Table1[[#This Row],[Monthly Debt Payment]]/Table1[[#This Row],[monthy Income]]</f>
        <v>1.8175114236426607E-2</v>
      </c>
      <c r="U886" s="4">
        <f t="shared" ca="1" si="40"/>
        <v>33</v>
      </c>
      <c r="V886" s="2">
        <f t="shared" si="41"/>
        <v>-5.6999999999998181</v>
      </c>
    </row>
    <row r="887" spans="1:22" x14ac:dyDescent="0.3">
      <c r="A887" t="s">
        <v>1815</v>
      </c>
      <c r="B887" s="1">
        <v>44373</v>
      </c>
      <c r="C887" t="s">
        <v>1816</v>
      </c>
      <c r="D887" t="s">
        <v>56</v>
      </c>
      <c r="E887" s="4">
        <v>32552</v>
      </c>
      <c r="F887" s="3">
        <v>12.9</v>
      </c>
      <c r="G887" s="4">
        <v>36</v>
      </c>
      <c r="H887" t="s">
        <v>19</v>
      </c>
      <c r="I887" t="s">
        <v>83</v>
      </c>
      <c r="J887" t="s">
        <v>21</v>
      </c>
      <c r="K887" s="4">
        <v>81493</v>
      </c>
      <c r="L887" t="s">
        <v>22</v>
      </c>
      <c r="M887" s="2">
        <v>0.21</v>
      </c>
      <c r="N887" s="2">
        <v>0.75</v>
      </c>
      <c r="O887" s="2">
        <v>36751.21</v>
      </c>
      <c r="P887" s="4">
        <v>0</v>
      </c>
      <c r="Q887" s="2">
        <v>0.88573954435785929</v>
      </c>
      <c r="R887" s="2">
        <f>Table1[[#This Row],[Annual Income]]/12</f>
        <v>6791.083333333333</v>
      </c>
      <c r="S887" s="2">
        <f t="shared" si="39"/>
        <v>904.22222222222217</v>
      </c>
      <c r="T887" s="2">
        <f>Table1[[#This Row],[Monthly Debt Payment]]/Table1[[#This Row],[monthy Income]]</f>
        <v>0.1331484503781511</v>
      </c>
      <c r="U887" s="4">
        <f t="shared" ca="1" si="40"/>
        <v>50</v>
      </c>
      <c r="V887" s="2">
        <f t="shared" si="41"/>
        <v>-12.900000000001455</v>
      </c>
    </row>
    <row r="888" spans="1:22" x14ac:dyDescent="0.3">
      <c r="A888" t="s">
        <v>1817</v>
      </c>
      <c r="B888" s="1">
        <v>44481</v>
      </c>
      <c r="C888" t="s">
        <v>1818</v>
      </c>
      <c r="D888" t="s">
        <v>75</v>
      </c>
      <c r="E888" s="4">
        <v>26709</v>
      </c>
      <c r="F888" s="3">
        <v>23.6</v>
      </c>
      <c r="G888" s="4">
        <v>60</v>
      </c>
      <c r="H888" t="s">
        <v>19</v>
      </c>
      <c r="I888" t="s">
        <v>72</v>
      </c>
      <c r="J888" t="s">
        <v>37</v>
      </c>
      <c r="K888" s="4">
        <v>134188</v>
      </c>
      <c r="L888" t="s">
        <v>22</v>
      </c>
      <c r="M888" s="2">
        <v>0.12</v>
      </c>
      <c r="N888" s="2">
        <v>0.81</v>
      </c>
      <c r="O888" s="2">
        <v>33012.32</v>
      </c>
      <c r="P888" s="4">
        <v>0</v>
      </c>
      <c r="Q888" s="2">
        <v>0.80906158670459993</v>
      </c>
      <c r="R888" s="2">
        <f>Table1[[#This Row],[Annual Income]]/12</f>
        <v>11182.333333333334</v>
      </c>
      <c r="S888" s="2">
        <f t="shared" si="39"/>
        <v>445.15</v>
      </c>
      <c r="T888" s="2">
        <f>Table1[[#This Row],[Monthly Debt Payment]]/Table1[[#This Row],[monthy Income]]</f>
        <v>3.9808328613586901E-2</v>
      </c>
      <c r="U888" s="4">
        <f t="shared" ca="1" si="40"/>
        <v>47</v>
      </c>
      <c r="V888" s="2">
        <f t="shared" si="41"/>
        <v>-23.599999999998545</v>
      </c>
    </row>
    <row r="889" spans="1:22" x14ac:dyDescent="0.3">
      <c r="A889" t="s">
        <v>1819</v>
      </c>
      <c r="B889" s="1">
        <v>44259</v>
      </c>
      <c r="C889" t="s">
        <v>1820</v>
      </c>
      <c r="D889" t="s">
        <v>50</v>
      </c>
      <c r="E889" s="4">
        <v>32055</v>
      </c>
      <c r="F889" s="3">
        <v>7.5</v>
      </c>
      <c r="G889" s="4">
        <v>36</v>
      </c>
      <c r="H889" t="s">
        <v>2045</v>
      </c>
      <c r="I889" t="s">
        <v>72</v>
      </c>
      <c r="J889" t="s">
        <v>32</v>
      </c>
      <c r="K889" s="4">
        <v>123326</v>
      </c>
      <c r="L889" t="s">
        <v>22</v>
      </c>
      <c r="M889" s="2">
        <v>0.47</v>
      </c>
      <c r="N889" s="2">
        <v>0.59</v>
      </c>
      <c r="O889" s="2">
        <v>0</v>
      </c>
      <c r="P889" s="4">
        <v>0</v>
      </c>
      <c r="Q889" s="2">
        <v>0</v>
      </c>
      <c r="R889" s="2">
        <f>Table1[[#This Row],[Annual Income]]/12</f>
        <v>10277.166666666666</v>
      </c>
      <c r="S889" s="2">
        <f t="shared" si="39"/>
        <v>890.41666666666663</v>
      </c>
      <c r="T889" s="2">
        <f>Table1[[#This Row],[Monthly Debt Payment]]/Table1[[#This Row],[monthy Income]]</f>
        <v>8.6640286719750909E-2</v>
      </c>
      <c r="U889" s="4">
        <f t="shared" ca="1" si="40"/>
        <v>54</v>
      </c>
      <c r="V889" s="2">
        <f t="shared" si="41"/>
        <v>-7.5</v>
      </c>
    </row>
    <row r="890" spans="1:22" x14ac:dyDescent="0.3">
      <c r="A890" t="s">
        <v>1821</v>
      </c>
      <c r="B890" s="1">
        <v>45199</v>
      </c>
      <c r="C890" t="s">
        <v>1822</v>
      </c>
      <c r="D890" t="s">
        <v>53</v>
      </c>
      <c r="E890" s="4">
        <v>38685</v>
      </c>
      <c r="F890" s="3">
        <v>19.7</v>
      </c>
      <c r="G890" s="4">
        <v>60</v>
      </c>
      <c r="H890" t="s">
        <v>19</v>
      </c>
      <c r="I890" t="s">
        <v>36</v>
      </c>
      <c r="J890" t="s">
        <v>47</v>
      </c>
      <c r="K890" s="4">
        <v>70953</v>
      </c>
      <c r="L890" t="s">
        <v>29</v>
      </c>
      <c r="M890" s="2">
        <v>0.36</v>
      </c>
      <c r="N890" s="2">
        <v>0.73</v>
      </c>
      <c r="O890" s="2">
        <v>46305.94</v>
      </c>
      <c r="P890" s="4">
        <v>0</v>
      </c>
      <c r="Q890" s="2">
        <v>0.83542197826024045</v>
      </c>
      <c r="R890" s="2">
        <f>Table1[[#This Row],[Annual Income]]/12</f>
        <v>5912.75</v>
      </c>
      <c r="S890" s="2">
        <f t="shared" si="39"/>
        <v>644.75</v>
      </c>
      <c r="T890" s="2">
        <f>Table1[[#This Row],[Monthly Debt Payment]]/Table1[[#This Row],[monthy Income]]</f>
        <v>0.10904401505221767</v>
      </c>
      <c r="U890" s="4">
        <f t="shared" ca="1" si="40"/>
        <v>23</v>
      </c>
      <c r="V890" s="2">
        <f t="shared" si="41"/>
        <v>-19.69999999999709</v>
      </c>
    </row>
    <row r="891" spans="1:22" x14ac:dyDescent="0.3">
      <c r="A891" t="s">
        <v>1823</v>
      </c>
      <c r="B891" s="1">
        <v>44858</v>
      </c>
      <c r="C891" t="s">
        <v>1824</v>
      </c>
      <c r="D891" t="s">
        <v>25</v>
      </c>
      <c r="E891" s="4">
        <v>9429</v>
      </c>
      <c r="F891" s="3">
        <v>24.5</v>
      </c>
      <c r="G891" s="4">
        <v>60</v>
      </c>
      <c r="H891" t="s">
        <v>26</v>
      </c>
      <c r="I891" t="s">
        <v>27</v>
      </c>
      <c r="J891" t="s">
        <v>47</v>
      </c>
      <c r="K891" s="4">
        <v>95785</v>
      </c>
      <c r="L891" t="s">
        <v>33</v>
      </c>
      <c r="M891" s="2">
        <v>0.4</v>
      </c>
      <c r="N891" s="2">
        <v>0.71</v>
      </c>
      <c r="O891" s="2">
        <v>3859.51</v>
      </c>
      <c r="P891" s="4">
        <v>0</v>
      </c>
      <c r="Q891" s="2">
        <v>2.4430562428909366</v>
      </c>
      <c r="R891" s="2">
        <f>Table1[[#This Row],[Annual Income]]/12</f>
        <v>7982.083333333333</v>
      </c>
      <c r="S891" s="2">
        <f t="shared" si="39"/>
        <v>157.15</v>
      </c>
      <c r="T891" s="2">
        <f>Table1[[#This Row],[Monthly Debt Payment]]/Table1[[#This Row],[monthy Income]]</f>
        <v>1.9687842564075797E-2</v>
      </c>
      <c r="U891" s="4">
        <f t="shared" ca="1" si="40"/>
        <v>34</v>
      </c>
      <c r="V891" s="2">
        <f t="shared" si="41"/>
        <v>-24.5</v>
      </c>
    </row>
    <row r="892" spans="1:22" x14ac:dyDescent="0.3">
      <c r="A892" t="s">
        <v>1825</v>
      </c>
      <c r="B892" s="1">
        <v>44862</v>
      </c>
      <c r="C892" t="s">
        <v>1826</v>
      </c>
      <c r="D892" t="s">
        <v>46</v>
      </c>
      <c r="E892" s="4">
        <v>15716</v>
      </c>
      <c r="F892" s="3">
        <v>6</v>
      </c>
      <c r="G892" s="4">
        <v>36</v>
      </c>
      <c r="H892" t="s">
        <v>19</v>
      </c>
      <c r="I892" t="s">
        <v>27</v>
      </c>
      <c r="J892" t="s">
        <v>32</v>
      </c>
      <c r="K892" s="4">
        <v>49309</v>
      </c>
      <c r="L892" t="s">
        <v>22</v>
      </c>
      <c r="M892" s="2">
        <v>0.22</v>
      </c>
      <c r="N892" s="2">
        <v>0.53</v>
      </c>
      <c r="O892" s="2">
        <v>16658.96</v>
      </c>
      <c r="P892" s="4">
        <v>0</v>
      </c>
      <c r="Q892" s="2">
        <v>0.94339622641509435</v>
      </c>
      <c r="R892" s="2">
        <f>Table1[[#This Row],[Annual Income]]/12</f>
        <v>4109.083333333333</v>
      </c>
      <c r="S892" s="2">
        <f t="shared" si="39"/>
        <v>436.55555555555554</v>
      </c>
      <c r="T892" s="2">
        <f>Table1[[#This Row],[Monthly Debt Payment]]/Table1[[#This Row],[monthy Income]]</f>
        <v>0.10624159213666201</v>
      </c>
      <c r="U892" s="4">
        <f t="shared" ca="1" si="40"/>
        <v>34</v>
      </c>
      <c r="V892" s="2">
        <f t="shared" si="41"/>
        <v>-6</v>
      </c>
    </row>
    <row r="893" spans="1:22" x14ac:dyDescent="0.3">
      <c r="A893" t="s">
        <v>1827</v>
      </c>
      <c r="B893" s="1">
        <v>44352</v>
      </c>
      <c r="C893" t="s">
        <v>1828</v>
      </c>
      <c r="D893" t="s">
        <v>18</v>
      </c>
      <c r="E893" s="4">
        <v>12138</v>
      </c>
      <c r="F893" s="3">
        <v>18.600000000000001</v>
      </c>
      <c r="G893" s="4">
        <v>60</v>
      </c>
      <c r="H893" t="s">
        <v>26</v>
      </c>
      <c r="I893" t="s">
        <v>83</v>
      </c>
      <c r="J893" t="s">
        <v>28</v>
      </c>
      <c r="K893" s="4">
        <v>84195</v>
      </c>
      <c r="L893" t="s">
        <v>22</v>
      </c>
      <c r="M893" s="2">
        <v>0.44</v>
      </c>
      <c r="N893" s="2">
        <v>0.87</v>
      </c>
      <c r="O893" s="2">
        <v>3469.25</v>
      </c>
      <c r="P893" s="4">
        <v>0</v>
      </c>
      <c r="Q893" s="2">
        <v>3.4987389205159616</v>
      </c>
      <c r="R893" s="2">
        <f>Table1[[#This Row],[Annual Income]]/12</f>
        <v>7016.25</v>
      </c>
      <c r="S893" s="2">
        <f t="shared" si="39"/>
        <v>202.3</v>
      </c>
      <c r="T893" s="2">
        <f>Table1[[#This Row],[Monthly Debt Payment]]/Table1[[#This Row],[monthy Income]]</f>
        <v>2.8833066096561555E-2</v>
      </c>
      <c r="U893" s="4">
        <f t="shared" ca="1" si="40"/>
        <v>51</v>
      </c>
      <c r="V893" s="2">
        <f t="shared" si="41"/>
        <v>-18.600000000000364</v>
      </c>
    </row>
    <row r="894" spans="1:22" x14ac:dyDescent="0.3">
      <c r="A894" t="s">
        <v>1829</v>
      </c>
      <c r="B894" s="1">
        <v>45269</v>
      </c>
      <c r="C894" t="s">
        <v>1830</v>
      </c>
      <c r="D894" t="s">
        <v>50</v>
      </c>
      <c r="E894" s="4">
        <v>36298</v>
      </c>
      <c r="F894" s="3">
        <v>14.4</v>
      </c>
      <c r="G894" s="4">
        <v>60</v>
      </c>
      <c r="H894" t="s">
        <v>19</v>
      </c>
      <c r="I894" t="s">
        <v>20</v>
      </c>
      <c r="J894" t="s">
        <v>32</v>
      </c>
      <c r="K894" s="4">
        <v>145662</v>
      </c>
      <c r="L894" t="s">
        <v>33</v>
      </c>
      <c r="M894" s="2">
        <v>0.2</v>
      </c>
      <c r="N894" s="2">
        <v>0.65</v>
      </c>
      <c r="O894" s="2">
        <v>41524.910000000003</v>
      </c>
      <c r="P894" s="4">
        <v>0</v>
      </c>
      <c r="Q894" s="2">
        <v>0.8741259162271513</v>
      </c>
      <c r="R894" s="2">
        <f>Table1[[#This Row],[Annual Income]]/12</f>
        <v>12138.5</v>
      </c>
      <c r="S894" s="2">
        <f t="shared" si="39"/>
        <v>604.9666666666667</v>
      </c>
      <c r="T894" s="2">
        <f>Table1[[#This Row],[Monthly Debt Payment]]/Table1[[#This Row],[monthy Income]]</f>
        <v>4.9838667600335028E-2</v>
      </c>
      <c r="U894" s="4">
        <f t="shared" ca="1" si="40"/>
        <v>21</v>
      </c>
      <c r="V894" s="2">
        <f t="shared" si="41"/>
        <v>-14.400000000001455</v>
      </c>
    </row>
    <row r="895" spans="1:22" x14ac:dyDescent="0.3">
      <c r="A895" t="s">
        <v>1831</v>
      </c>
      <c r="B895" s="1">
        <v>45163</v>
      </c>
      <c r="C895" t="s">
        <v>1832</v>
      </c>
      <c r="D895" t="s">
        <v>18</v>
      </c>
      <c r="E895" s="4">
        <v>24429</v>
      </c>
      <c r="F895" s="3">
        <v>16.600000000000001</v>
      </c>
      <c r="G895" s="4">
        <v>60</v>
      </c>
      <c r="H895" t="s">
        <v>80</v>
      </c>
      <c r="I895" t="s">
        <v>57</v>
      </c>
      <c r="J895" t="s">
        <v>32</v>
      </c>
      <c r="K895" s="4">
        <v>55901</v>
      </c>
      <c r="L895" t="s">
        <v>29</v>
      </c>
      <c r="M895" s="2">
        <v>0.1</v>
      </c>
      <c r="N895" s="2">
        <v>0.76</v>
      </c>
      <c r="O895" s="2">
        <v>6635.65</v>
      </c>
      <c r="P895" s="4">
        <v>6328.17</v>
      </c>
      <c r="Q895" s="2">
        <v>3.6814780767520894</v>
      </c>
      <c r="R895" s="2">
        <f>Table1[[#This Row],[Annual Income]]/12</f>
        <v>4658.416666666667</v>
      </c>
      <c r="S895" s="2">
        <f t="shared" si="39"/>
        <v>407.15</v>
      </c>
      <c r="T895" s="2">
        <f>Table1[[#This Row],[Monthly Debt Payment]]/Table1[[#This Row],[monthy Income]]</f>
        <v>8.7400940949177996E-2</v>
      </c>
      <c r="U895" s="4">
        <f t="shared" ca="1" si="40"/>
        <v>24</v>
      </c>
      <c r="V895" s="2">
        <f t="shared" si="41"/>
        <v>-16.599999999998545</v>
      </c>
    </row>
    <row r="896" spans="1:22" x14ac:dyDescent="0.3">
      <c r="A896" t="s">
        <v>1833</v>
      </c>
      <c r="B896" s="1">
        <v>45045</v>
      </c>
      <c r="C896" t="s">
        <v>1834</v>
      </c>
      <c r="D896" t="s">
        <v>40</v>
      </c>
      <c r="E896" s="4">
        <v>6772</v>
      </c>
      <c r="F896" s="3">
        <v>6.7</v>
      </c>
      <c r="G896" s="4">
        <v>36</v>
      </c>
      <c r="H896" t="s">
        <v>26</v>
      </c>
      <c r="I896" t="s">
        <v>41</v>
      </c>
      <c r="J896" t="s">
        <v>21</v>
      </c>
      <c r="K896" s="4">
        <v>53576</v>
      </c>
      <c r="L896" t="s">
        <v>29</v>
      </c>
      <c r="M896" s="2">
        <v>0.25</v>
      </c>
      <c r="N896" s="2">
        <v>0.73</v>
      </c>
      <c r="O896" s="2">
        <v>2938.07</v>
      </c>
      <c r="P896" s="4">
        <v>0</v>
      </c>
      <c r="Q896" s="2">
        <v>2.3049144506427686</v>
      </c>
      <c r="R896" s="2">
        <f>Table1[[#This Row],[Annual Income]]/12</f>
        <v>4464.666666666667</v>
      </c>
      <c r="S896" s="2">
        <f t="shared" si="39"/>
        <v>188.11111111111111</v>
      </c>
      <c r="T896" s="2">
        <f>Table1[[#This Row],[Monthly Debt Payment]]/Table1[[#This Row],[monthy Income]]</f>
        <v>4.2133293514508979E-2</v>
      </c>
      <c r="U896" s="4">
        <f t="shared" ca="1" si="40"/>
        <v>28</v>
      </c>
      <c r="V896" s="2">
        <f t="shared" si="41"/>
        <v>-6.6999999999998181</v>
      </c>
    </row>
    <row r="897" spans="1:22" x14ac:dyDescent="0.3">
      <c r="A897" t="s">
        <v>1835</v>
      </c>
      <c r="B897" s="1">
        <v>44885</v>
      </c>
      <c r="C897" t="s">
        <v>1836</v>
      </c>
      <c r="D897" t="s">
        <v>25</v>
      </c>
      <c r="E897" s="4">
        <v>36732</v>
      </c>
      <c r="F897" s="3">
        <v>5.9</v>
      </c>
      <c r="G897" s="4">
        <v>60</v>
      </c>
      <c r="H897" t="s">
        <v>19</v>
      </c>
      <c r="I897" t="s">
        <v>36</v>
      </c>
      <c r="J897" t="s">
        <v>47</v>
      </c>
      <c r="K897" s="4">
        <v>61508</v>
      </c>
      <c r="L897" t="s">
        <v>22</v>
      </c>
      <c r="M897" s="2">
        <v>0.33</v>
      </c>
      <c r="N897" s="2">
        <v>0.73</v>
      </c>
      <c r="O897" s="2">
        <v>38899.19</v>
      </c>
      <c r="P897" s="4">
        <v>0</v>
      </c>
      <c r="Q897" s="2">
        <v>0.9442870147167588</v>
      </c>
      <c r="R897" s="2">
        <f>Table1[[#This Row],[Annual Income]]/12</f>
        <v>5125.666666666667</v>
      </c>
      <c r="S897" s="2">
        <f t="shared" si="39"/>
        <v>612.20000000000005</v>
      </c>
      <c r="T897" s="2">
        <f>Table1[[#This Row],[Monthly Debt Payment]]/Table1[[#This Row],[monthy Income]]</f>
        <v>0.11943812187032582</v>
      </c>
      <c r="U897" s="4">
        <f t="shared" ca="1" si="40"/>
        <v>33</v>
      </c>
      <c r="V897" s="2">
        <f t="shared" si="41"/>
        <v>-5.9000000000014552</v>
      </c>
    </row>
    <row r="898" spans="1:22" x14ac:dyDescent="0.3">
      <c r="A898" t="s">
        <v>1837</v>
      </c>
      <c r="B898" s="1">
        <v>44344</v>
      </c>
      <c r="C898" t="s">
        <v>1838</v>
      </c>
      <c r="D898" t="s">
        <v>18</v>
      </c>
      <c r="E898" s="4">
        <v>18347</v>
      </c>
      <c r="F898" s="3">
        <v>18.3</v>
      </c>
      <c r="G898" s="4">
        <v>36</v>
      </c>
      <c r="H898" t="s">
        <v>19</v>
      </c>
      <c r="I898" t="s">
        <v>36</v>
      </c>
      <c r="J898" t="s">
        <v>47</v>
      </c>
      <c r="K898" s="4">
        <v>104711</v>
      </c>
      <c r="L898" t="s">
        <v>22</v>
      </c>
      <c r="M898" s="2">
        <v>0.28999999999999998</v>
      </c>
      <c r="N898" s="2">
        <v>0.55000000000000004</v>
      </c>
      <c r="O898" s="2">
        <v>21704.5</v>
      </c>
      <c r="P898" s="4">
        <v>0</v>
      </c>
      <c r="Q898" s="2">
        <v>0.84530857656246405</v>
      </c>
      <c r="R898" s="2">
        <f>Table1[[#This Row],[Annual Income]]/12</f>
        <v>8725.9166666666661</v>
      </c>
      <c r="S898" s="2">
        <f t="shared" ref="S898:S961" si="42">E898/G898</f>
        <v>509.63888888888891</v>
      </c>
      <c r="T898" s="2">
        <f>Table1[[#This Row],[Monthly Debt Payment]]/Table1[[#This Row],[monthy Income]]</f>
        <v>5.8405197798384767E-2</v>
      </c>
      <c r="U898" s="4">
        <f t="shared" ref="U898:U961" ca="1" si="43">DATEDIF(B898, TODAY(), "m")</f>
        <v>51</v>
      </c>
      <c r="V898" s="2">
        <f t="shared" ref="V898:V961" si="44">(E898-F898)-E898</f>
        <v>-18.299999999999272</v>
      </c>
    </row>
    <row r="899" spans="1:22" x14ac:dyDescent="0.3">
      <c r="A899" t="s">
        <v>1839</v>
      </c>
      <c r="B899" s="1">
        <v>44538</v>
      </c>
      <c r="C899" t="s">
        <v>1840</v>
      </c>
      <c r="D899" t="s">
        <v>75</v>
      </c>
      <c r="E899" s="4">
        <v>17920</v>
      </c>
      <c r="F899" s="3">
        <v>21.5</v>
      </c>
      <c r="G899" s="4">
        <v>60</v>
      </c>
      <c r="H899" t="s">
        <v>19</v>
      </c>
      <c r="I899" t="s">
        <v>72</v>
      </c>
      <c r="J899" t="s">
        <v>37</v>
      </c>
      <c r="K899" s="4">
        <v>55464</v>
      </c>
      <c r="L899" t="s">
        <v>33</v>
      </c>
      <c r="M899" s="2">
        <v>0.44</v>
      </c>
      <c r="N899" s="2">
        <v>0.69</v>
      </c>
      <c r="O899" s="2">
        <v>21772.799999999999</v>
      </c>
      <c r="P899" s="4">
        <v>0</v>
      </c>
      <c r="Q899" s="2">
        <v>0.82304526748971196</v>
      </c>
      <c r="R899" s="2">
        <f>Table1[[#This Row],[Annual Income]]/12</f>
        <v>4622</v>
      </c>
      <c r="S899" s="2">
        <f t="shared" si="42"/>
        <v>298.66666666666669</v>
      </c>
      <c r="T899" s="2">
        <f>Table1[[#This Row],[Monthly Debt Payment]]/Table1[[#This Row],[monthy Income]]</f>
        <v>6.4618491273618933E-2</v>
      </c>
      <c r="U899" s="4">
        <f t="shared" ca="1" si="43"/>
        <v>45</v>
      </c>
      <c r="V899" s="2">
        <f t="shared" si="44"/>
        <v>-21.5</v>
      </c>
    </row>
    <row r="900" spans="1:22" x14ac:dyDescent="0.3">
      <c r="A900" t="s">
        <v>1841</v>
      </c>
      <c r="B900" s="1">
        <v>44672</v>
      </c>
      <c r="C900" t="s">
        <v>1842</v>
      </c>
      <c r="D900" t="s">
        <v>40</v>
      </c>
      <c r="E900" s="4">
        <v>32822</v>
      </c>
      <c r="F900" s="3">
        <v>20.6</v>
      </c>
      <c r="G900" s="4">
        <v>60</v>
      </c>
      <c r="H900" t="s">
        <v>2045</v>
      </c>
      <c r="I900" t="s">
        <v>83</v>
      </c>
      <c r="J900" t="s">
        <v>32</v>
      </c>
      <c r="K900" s="4">
        <v>90281</v>
      </c>
      <c r="L900" t="s">
        <v>22</v>
      </c>
      <c r="M900" s="2">
        <v>0.14000000000000001</v>
      </c>
      <c r="N900" s="2">
        <v>0.7</v>
      </c>
      <c r="O900" s="2">
        <v>0</v>
      </c>
      <c r="P900" s="4">
        <v>0</v>
      </c>
      <c r="Q900" s="2">
        <v>0</v>
      </c>
      <c r="R900" s="2">
        <f>Table1[[#This Row],[Annual Income]]/12</f>
        <v>7523.416666666667</v>
      </c>
      <c r="S900" s="2">
        <f t="shared" si="42"/>
        <v>547.0333333333333</v>
      </c>
      <c r="T900" s="2">
        <f>Table1[[#This Row],[Monthly Debt Payment]]/Table1[[#This Row],[monthy Income]]</f>
        <v>7.2710758631384223E-2</v>
      </c>
      <c r="U900" s="4">
        <f t="shared" ca="1" si="43"/>
        <v>40</v>
      </c>
      <c r="V900" s="2">
        <f t="shared" si="44"/>
        <v>-20.599999999998545</v>
      </c>
    </row>
    <row r="901" spans="1:22" x14ac:dyDescent="0.3">
      <c r="A901" t="s">
        <v>1843</v>
      </c>
      <c r="B901" s="1">
        <v>45283</v>
      </c>
      <c r="C901" t="s">
        <v>1844</v>
      </c>
      <c r="D901" t="s">
        <v>71</v>
      </c>
      <c r="E901" s="4">
        <v>24563</v>
      </c>
      <c r="F901" s="3">
        <v>15.9</v>
      </c>
      <c r="G901" s="4">
        <v>36</v>
      </c>
      <c r="H901" t="s">
        <v>26</v>
      </c>
      <c r="I901" t="s">
        <v>20</v>
      </c>
      <c r="J901" t="s">
        <v>32</v>
      </c>
      <c r="K901" s="4">
        <v>46260</v>
      </c>
      <c r="L901" t="s">
        <v>33</v>
      </c>
      <c r="M901" s="2">
        <v>0.32</v>
      </c>
      <c r="N901" s="2">
        <v>0.83</v>
      </c>
      <c r="O901" s="2">
        <v>10136.36</v>
      </c>
      <c r="P901" s="4">
        <v>0</v>
      </c>
      <c r="Q901" s="2">
        <v>2.4232564747108429</v>
      </c>
      <c r="R901" s="2">
        <f>Table1[[#This Row],[Annual Income]]/12</f>
        <v>3855</v>
      </c>
      <c r="S901" s="2">
        <f t="shared" si="42"/>
        <v>682.30555555555554</v>
      </c>
      <c r="T901" s="2">
        <f>Table1[[#This Row],[Monthly Debt Payment]]/Table1[[#This Row],[monthy Income]]</f>
        <v>0.17699236201181726</v>
      </c>
      <c r="U901" s="4">
        <f t="shared" ca="1" si="43"/>
        <v>20</v>
      </c>
      <c r="V901" s="2">
        <f t="shared" si="44"/>
        <v>-15.900000000001455</v>
      </c>
    </row>
    <row r="902" spans="1:22" x14ac:dyDescent="0.3">
      <c r="A902" t="s">
        <v>1845</v>
      </c>
      <c r="B902" s="1">
        <v>44757</v>
      </c>
      <c r="C902" t="s">
        <v>1846</v>
      </c>
      <c r="D902" t="s">
        <v>46</v>
      </c>
      <c r="E902" s="4">
        <v>8967</v>
      </c>
      <c r="F902" s="3">
        <v>7</v>
      </c>
      <c r="G902" s="4">
        <v>60</v>
      </c>
      <c r="H902" t="s">
        <v>19</v>
      </c>
      <c r="I902" t="s">
        <v>20</v>
      </c>
      <c r="J902" t="s">
        <v>28</v>
      </c>
      <c r="K902" s="4">
        <v>65440</v>
      </c>
      <c r="L902" t="s">
        <v>22</v>
      </c>
      <c r="M902" s="2">
        <v>0.31</v>
      </c>
      <c r="N902" s="2">
        <v>0.88</v>
      </c>
      <c r="O902" s="2">
        <v>9594.69</v>
      </c>
      <c r="P902" s="4">
        <v>0</v>
      </c>
      <c r="Q902" s="2">
        <v>0.93457943925233644</v>
      </c>
      <c r="R902" s="2">
        <f>Table1[[#This Row],[Annual Income]]/12</f>
        <v>5453.333333333333</v>
      </c>
      <c r="S902" s="2">
        <f t="shared" si="42"/>
        <v>149.44999999999999</v>
      </c>
      <c r="T902" s="2">
        <f>Table1[[#This Row],[Monthly Debt Payment]]/Table1[[#This Row],[monthy Income]]</f>
        <v>2.7405256723716381E-2</v>
      </c>
      <c r="U902" s="4">
        <f t="shared" ca="1" si="43"/>
        <v>38</v>
      </c>
      <c r="V902" s="2">
        <f t="shared" si="44"/>
        <v>-7</v>
      </c>
    </row>
    <row r="903" spans="1:22" x14ac:dyDescent="0.3">
      <c r="A903" t="s">
        <v>1847</v>
      </c>
      <c r="B903" s="1">
        <v>44523</v>
      </c>
      <c r="C903" t="s">
        <v>1848</v>
      </c>
      <c r="D903" t="s">
        <v>25</v>
      </c>
      <c r="E903" s="4">
        <v>12871</v>
      </c>
      <c r="F903" s="3">
        <v>18.8</v>
      </c>
      <c r="G903" s="4">
        <v>60</v>
      </c>
      <c r="H903" t="s">
        <v>19</v>
      </c>
      <c r="I903" t="s">
        <v>57</v>
      </c>
      <c r="J903" t="s">
        <v>47</v>
      </c>
      <c r="K903" s="4">
        <v>125082</v>
      </c>
      <c r="L903" t="s">
        <v>22</v>
      </c>
      <c r="M903" s="2">
        <v>0.21</v>
      </c>
      <c r="N903" s="2">
        <v>0.75</v>
      </c>
      <c r="O903" s="2">
        <v>15290.75</v>
      </c>
      <c r="P903" s="4">
        <v>0</v>
      </c>
      <c r="Q903" s="2">
        <v>0.84175073165148862</v>
      </c>
      <c r="R903" s="2">
        <f>Table1[[#This Row],[Annual Income]]/12</f>
        <v>10423.5</v>
      </c>
      <c r="S903" s="2">
        <f t="shared" si="42"/>
        <v>214.51666666666668</v>
      </c>
      <c r="T903" s="2">
        <f>Table1[[#This Row],[Monthly Debt Payment]]/Table1[[#This Row],[monthy Income]]</f>
        <v>2.058009945475768E-2</v>
      </c>
      <c r="U903" s="4">
        <f t="shared" ca="1" si="43"/>
        <v>45</v>
      </c>
      <c r="V903" s="2">
        <f t="shared" si="44"/>
        <v>-18.799999999999272</v>
      </c>
    </row>
    <row r="904" spans="1:22" x14ac:dyDescent="0.3">
      <c r="A904" t="s">
        <v>1849</v>
      </c>
      <c r="B904" s="1">
        <v>45186</v>
      </c>
      <c r="C904" t="s">
        <v>1850</v>
      </c>
      <c r="D904" t="s">
        <v>64</v>
      </c>
      <c r="E904" s="4">
        <v>29763</v>
      </c>
      <c r="F904" s="3">
        <v>9.8000000000000007</v>
      </c>
      <c r="G904" s="4">
        <v>36</v>
      </c>
      <c r="H904" t="s">
        <v>19</v>
      </c>
      <c r="I904" t="s">
        <v>72</v>
      </c>
      <c r="J904" t="s">
        <v>28</v>
      </c>
      <c r="K904" s="4">
        <v>135583</v>
      </c>
      <c r="L904" t="s">
        <v>22</v>
      </c>
      <c r="M904" s="2">
        <v>0.43</v>
      </c>
      <c r="N904" s="2">
        <v>0.54</v>
      </c>
      <c r="O904" s="2">
        <v>32679.77</v>
      </c>
      <c r="P904" s="4">
        <v>0</v>
      </c>
      <c r="Q904" s="2">
        <v>0.91074692386145928</v>
      </c>
      <c r="R904" s="2">
        <f>Table1[[#This Row],[Annual Income]]/12</f>
        <v>11298.583333333334</v>
      </c>
      <c r="S904" s="2">
        <f t="shared" si="42"/>
        <v>826.75</v>
      </c>
      <c r="T904" s="2">
        <f>Table1[[#This Row],[Monthly Debt Payment]]/Table1[[#This Row],[monthy Income]]</f>
        <v>7.3172890406614399E-2</v>
      </c>
      <c r="U904" s="4">
        <f t="shared" ca="1" si="43"/>
        <v>23</v>
      </c>
      <c r="V904" s="2">
        <f t="shared" si="44"/>
        <v>-9.7999999999992724</v>
      </c>
    </row>
    <row r="905" spans="1:22" x14ac:dyDescent="0.3">
      <c r="A905" t="s">
        <v>1851</v>
      </c>
      <c r="B905" s="1">
        <v>44411</v>
      </c>
      <c r="C905" t="s">
        <v>1852</v>
      </c>
      <c r="D905" t="s">
        <v>50</v>
      </c>
      <c r="E905" s="4">
        <v>12916</v>
      </c>
      <c r="F905" s="3">
        <v>23.2</v>
      </c>
      <c r="G905" s="4">
        <v>60</v>
      </c>
      <c r="H905" t="s">
        <v>26</v>
      </c>
      <c r="I905" t="s">
        <v>57</v>
      </c>
      <c r="J905" t="s">
        <v>21</v>
      </c>
      <c r="K905" s="4">
        <v>86683</v>
      </c>
      <c r="L905" t="s">
        <v>29</v>
      </c>
      <c r="M905" s="2">
        <v>0.4</v>
      </c>
      <c r="N905" s="2">
        <v>0.61</v>
      </c>
      <c r="O905" s="2">
        <v>1414.24</v>
      </c>
      <c r="P905" s="4">
        <v>0</v>
      </c>
      <c r="Q905" s="2">
        <v>9.1328204548025802</v>
      </c>
      <c r="R905" s="2">
        <f>Table1[[#This Row],[Annual Income]]/12</f>
        <v>7223.583333333333</v>
      </c>
      <c r="S905" s="2">
        <f t="shared" si="42"/>
        <v>215.26666666666668</v>
      </c>
      <c r="T905" s="2">
        <f>Table1[[#This Row],[Monthly Debt Payment]]/Table1[[#This Row],[monthy Income]]</f>
        <v>2.9800537590992469E-2</v>
      </c>
      <c r="U905" s="4">
        <f t="shared" ca="1" si="43"/>
        <v>49</v>
      </c>
      <c r="V905" s="2">
        <f t="shared" si="44"/>
        <v>-23.200000000000728</v>
      </c>
    </row>
    <row r="906" spans="1:22" x14ac:dyDescent="0.3">
      <c r="A906" t="s">
        <v>1853</v>
      </c>
      <c r="B906" s="1">
        <v>44631</v>
      </c>
      <c r="C906" t="s">
        <v>1854</v>
      </c>
      <c r="D906" t="s">
        <v>56</v>
      </c>
      <c r="E906" s="4">
        <v>9734</v>
      </c>
      <c r="F906" s="3">
        <v>21.8</v>
      </c>
      <c r="G906" s="4">
        <v>36</v>
      </c>
      <c r="H906" t="s">
        <v>26</v>
      </c>
      <c r="I906" t="s">
        <v>57</v>
      </c>
      <c r="J906" t="s">
        <v>37</v>
      </c>
      <c r="K906" s="4">
        <v>71430</v>
      </c>
      <c r="L906" t="s">
        <v>33</v>
      </c>
      <c r="M906" s="2">
        <v>0.39</v>
      </c>
      <c r="N906" s="2">
        <v>0.56999999999999995</v>
      </c>
      <c r="O906" s="2">
        <v>3613.86</v>
      </c>
      <c r="P906" s="4">
        <v>0</v>
      </c>
      <c r="Q906" s="2">
        <v>2.6935188413496927</v>
      </c>
      <c r="R906" s="2">
        <f>Table1[[#This Row],[Annual Income]]/12</f>
        <v>5952.5</v>
      </c>
      <c r="S906" s="2">
        <f t="shared" si="42"/>
        <v>270.38888888888891</v>
      </c>
      <c r="T906" s="2">
        <f>Table1[[#This Row],[Monthly Debt Payment]]/Table1[[#This Row],[monthy Income]]</f>
        <v>4.5424424844836442E-2</v>
      </c>
      <c r="U906" s="4">
        <f t="shared" ca="1" si="43"/>
        <v>42</v>
      </c>
      <c r="V906" s="2">
        <f t="shared" si="44"/>
        <v>-21.799999999999272</v>
      </c>
    </row>
    <row r="907" spans="1:22" x14ac:dyDescent="0.3">
      <c r="A907" t="s">
        <v>1855</v>
      </c>
      <c r="B907" s="1">
        <v>45148</v>
      </c>
      <c r="C907" t="s">
        <v>1856</v>
      </c>
      <c r="D907" t="s">
        <v>18</v>
      </c>
      <c r="E907" s="4">
        <v>34613</v>
      </c>
      <c r="F907" s="3">
        <v>19.2</v>
      </c>
      <c r="G907" s="4">
        <v>36</v>
      </c>
      <c r="H907" t="s">
        <v>19</v>
      </c>
      <c r="I907" t="s">
        <v>20</v>
      </c>
      <c r="J907" t="s">
        <v>28</v>
      </c>
      <c r="K907" s="4">
        <v>31987</v>
      </c>
      <c r="L907" t="s">
        <v>33</v>
      </c>
      <c r="M907" s="2">
        <v>0.45</v>
      </c>
      <c r="N907" s="2">
        <v>0.56000000000000005</v>
      </c>
      <c r="O907" s="2">
        <v>41258.699999999997</v>
      </c>
      <c r="P907" s="4">
        <v>0</v>
      </c>
      <c r="Q907" s="2">
        <v>0.8389260931633814</v>
      </c>
      <c r="R907" s="2">
        <f>Table1[[#This Row],[Annual Income]]/12</f>
        <v>2665.5833333333335</v>
      </c>
      <c r="S907" s="2">
        <f t="shared" si="42"/>
        <v>961.47222222222217</v>
      </c>
      <c r="T907" s="2">
        <f>Table1[[#This Row],[Monthly Debt Payment]]/Table1[[#This Row],[monthy Income]]</f>
        <v>0.36069861714654911</v>
      </c>
      <c r="U907" s="4">
        <f t="shared" ca="1" si="43"/>
        <v>25</v>
      </c>
      <c r="V907" s="2">
        <f t="shared" si="44"/>
        <v>-19.19999999999709</v>
      </c>
    </row>
    <row r="908" spans="1:22" x14ac:dyDescent="0.3">
      <c r="A908" t="s">
        <v>1857</v>
      </c>
      <c r="B908" s="1">
        <v>44919</v>
      </c>
      <c r="C908" t="s">
        <v>1858</v>
      </c>
      <c r="D908" t="s">
        <v>50</v>
      </c>
      <c r="E908" s="4">
        <v>29179</v>
      </c>
      <c r="F908" s="3">
        <v>24</v>
      </c>
      <c r="G908" s="4">
        <v>36</v>
      </c>
      <c r="H908" t="s">
        <v>26</v>
      </c>
      <c r="I908" t="s">
        <v>72</v>
      </c>
      <c r="J908" t="s">
        <v>47</v>
      </c>
      <c r="K908" s="4">
        <v>144778</v>
      </c>
      <c r="L908" t="s">
        <v>29</v>
      </c>
      <c r="M908" s="2">
        <v>0.39</v>
      </c>
      <c r="N908" s="2">
        <v>0.66</v>
      </c>
      <c r="O908" s="2">
        <v>7176.47</v>
      </c>
      <c r="P908" s="4">
        <v>0</v>
      </c>
      <c r="Q908" s="2">
        <v>4.0659265627808656</v>
      </c>
      <c r="R908" s="2">
        <f>Table1[[#This Row],[Annual Income]]/12</f>
        <v>12064.833333333334</v>
      </c>
      <c r="S908" s="2">
        <f t="shared" si="42"/>
        <v>810.52777777777783</v>
      </c>
      <c r="T908" s="2">
        <f>Table1[[#This Row],[Monthly Debt Payment]]/Table1[[#This Row],[monthy Income]]</f>
        <v>6.7181017373726212E-2</v>
      </c>
      <c r="U908" s="4">
        <f t="shared" ca="1" si="43"/>
        <v>32</v>
      </c>
      <c r="V908" s="2">
        <f t="shared" si="44"/>
        <v>-24</v>
      </c>
    </row>
    <row r="909" spans="1:22" x14ac:dyDescent="0.3">
      <c r="A909" t="s">
        <v>1859</v>
      </c>
      <c r="B909" s="1">
        <v>44228</v>
      </c>
      <c r="C909" t="s">
        <v>1860</v>
      </c>
      <c r="D909" t="s">
        <v>50</v>
      </c>
      <c r="E909" s="4">
        <v>36262</v>
      </c>
      <c r="F909" s="3">
        <v>5.6</v>
      </c>
      <c r="G909" s="4">
        <v>60</v>
      </c>
      <c r="H909" t="s">
        <v>26</v>
      </c>
      <c r="I909" t="s">
        <v>83</v>
      </c>
      <c r="J909" t="s">
        <v>21</v>
      </c>
      <c r="K909" s="4">
        <v>55105</v>
      </c>
      <c r="L909" t="s">
        <v>29</v>
      </c>
      <c r="M909" s="2">
        <v>0.19</v>
      </c>
      <c r="N909" s="2">
        <v>0.6</v>
      </c>
      <c r="O909" s="2">
        <v>6621.15</v>
      </c>
      <c r="P909" s="4">
        <v>0</v>
      </c>
      <c r="Q909" s="2">
        <v>5.4766921154180164</v>
      </c>
      <c r="R909" s="2">
        <f>Table1[[#This Row],[Annual Income]]/12</f>
        <v>4592.083333333333</v>
      </c>
      <c r="S909" s="2">
        <f t="shared" si="42"/>
        <v>604.36666666666667</v>
      </c>
      <c r="T909" s="2">
        <f>Table1[[#This Row],[Monthly Debt Payment]]/Table1[[#This Row],[monthy Income]]</f>
        <v>0.13161056165502225</v>
      </c>
      <c r="U909" s="4">
        <f t="shared" ca="1" si="43"/>
        <v>55</v>
      </c>
      <c r="V909" s="2">
        <f t="shared" si="44"/>
        <v>-5.5999999999985448</v>
      </c>
    </row>
    <row r="910" spans="1:22" x14ac:dyDescent="0.3">
      <c r="A910" t="s">
        <v>1861</v>
      </c>
      <c r="B910" s="1">
        <v>44866</v>
      </c>
      <c r="C910" t="s">
        <v>1862</v>
      </c>
      <c r="D910" t="s">
        <v>64</v>
      </c>
      <c r="E910" s="4">
        <v>13677</v>
      </c>
      <c r="F910" s="3">
        <v>19.7</v>
      </c>
      <c r="G910" s="4">
        <v>36</v>
      </c>
      <c r="H910" t="s">
        <v>2045</v>
      </c>
      <c r="I910" t="s">
        <v>27</v>
      </c>
      <c r="J910" t="s">
        <v>32</v>
      </c>
      <c r="K910" s="4">
        <v>108484</v>
      </c>
      <c r="L910" t="s">
        <v>29</v>
      </c>
      <c r="M910" s="2">
        <v>0.38</v>
      </c>
      <c r="N910" s="2">
        <v>0.6</v>
      </c>
      <c r="O910" s="2">
        <v>0</v>
      </c>
      <c r="P910" s="4">
        <v>0</v>
      </c>
      <c r="Q910" s="2">
        <v>0</v>
      </c>
      <c r="R910" s="2">
        <f>Table1[[#This Row],[Annual Income]]/12</f>
        <v>9040.3333333333339</v>
      </c>
      <c r="S910" s="2">
        <f t="shared" si="42"/>
        <v>379.91666666666669</v>
      </c>
      <c r="T910" s="2">
        <f>Table1[[#This Row],[Monthly Debt Payment]]/Table1[[#This Row],[monthy Income]]</f>
        <v>4.2024630360237451E-2</v>
      </c>
      <c r="U910" s="4">
        <f t="shared" ca="1" si="43"/>
        <v>34</v>
      </c>
      <c r="V910" s="2">
        <f t="shared" si="44"/>
        <v>-19.700000000000728</v>
      </c>
    </row>
    <row r="911" spans="1:22" x14ac:dyDescent="0.3">
      <c r="A911" t="s">
        <v>1863</v>
      </c>
      <c r="B911" s="1">
        <v>44481</v>
      </c>
      <c r="C911" t="s">
        <v>1864</v>
      </c>
      <c r="D911" t="s">
        <v>64</v>
      </c>
      <c r="E911" s="4">
        <v>19268</v>
      </c>
      <c r="F911" s="3">
        <v>11.6</v>
      </c>
      <c r="G911" s="4">
        <v>36</v>
      </c>
      <c r="H911" t="s">
        <v>80</v>
      </c>
      <c r="I911" t="s">
        <v>20</v>
      </c>
      <c r="J911" t="s">
        <v>21</v>
      </c>
      <c r="K911" s="4">
        <v>148747</v>
      </c>
      <c r="L911" t="s">
        <v>33</v>
      </c>
      <c r="M911" s="2">
        <v>0.22</v>
      </c>
      <c r="N911" s="2">
        <v>0.52</v>
      </c>
      <c r="O911" s="2">
        <v>2215.9299999999998</v>
      </c>
      <c r="P911" s="4">
        <v>9626.5400000000009</v>
      </c>
      <c r="Q911" s="2">
        <v>8.6952205168935848</v>
      </c>
      <c r="R911" s="2">
        <f>Table1[[#This Row],[Annual Income]]/12</f>
        <v>12395.583333333334</v>
      </c>
      <c r="S911" s="2">
        <f t="shared" si="42"/>
        <v>535.22222222222217</v>
      </c>
      <c r="T911" s="2">
        <f>Table1[[#This Row],[Monthly Debt Payment]]/Table1[[#This Row],[monthy Income]]</f>
        <v>4.3178461862536155E-2</v>
      </c>
      <c r="U911" s="4">
        <f t="shared" ca="1" si="43"/>
        <v>47</v>
      </c>
      <c r="V911" s="2">
        <f t="shared" si="44"/>
        <v>-11.599999999998545</v>
      </c>
    </row>
    <row r="912" spans="1:22" x14ac:dyDescent="0.3">
      <c r="A912" t="s">
        <v>1865</v>
      </c>
      <c r="B912" s="1">
        <v>44625</v>
      </c>
      <c r="C912" t="s">
        <v>1866</v>
      </c>
      <c r="D912" t="s">
        <v>40</v>
      </c>
      <c r="E912" s="4">
        <v>13330</v>
      </c>
      <c r="F912" s="3">
        <v>23.1</v>
      </c>
      <c r="G912" s="4">
        <v>60</v>
      </c>
      <c r="H912" t="s">
        <v>26</v>
      </c>
      <c r="I912" t="s">
        <v>72</v>
      </c>
      <c r="J912" t="s">
        <v>28</v>
      </c>
      <c r="K912" s="4">
        <v>43026</v>
      </c>
      <c r="L912" t="s">
        <v>22</v>
      </c>
      <c r="M912" s="2">
        <v>0.2</v>
      </c>
      <c r="N912" s="2">
        <v>0.51</v>
      </c>
      <c r="O912" s="2">
        <v>3589.27</v>
      </c>
      <c r="P912" s="4">
        <v>0</v>
      </c>
      <c r="Q912" s="2">
        <v>3.7138471054002626</v>
      </c>
      <c r="R912" s="2">
        <f>Table1[[#This Row],[Annual Income]]/12</f>
        <v>3585.5</v>
      </c>
      <c r="S912" s="2">
        <f t="shared" si="42"/>
        <v>222.16666666666666</v>
      </c>
      <c r="T912" s="2">
        <f>Table1[[#This Row],[Monthly Debt Payment]]/Table1[[#This Row],[monthy Income]]</f>
        <v>6.1962534281597169E-2</v>
      </c>
      <c r="U912" s="4">
        <f t="shared" ca="1" si="43"/>
        <v>42</v>
      </c>
      <c r="V912" s="2">
        <f t="shared" si="44"/>
        <v>-23.100000000000364</v>
      </c>
    </row>
    <row r="913" spans="1:22" x14ac:dyDescent="0.3">
      <c r="A913" t="s">
        <v>1867</v>
      </c>
      <c r="B913" s="1">
        <v>44482</v>
      </c>
      <c r="C913" t="s">
        <v>1868</v>
      </c>
      <c r="D913" t="s">
        <v>25</v>
      </c>
      <c r="E913" s="4">
        <v>21733</v>
      </c>
      <c r="F913" s="3">
        <v>10.3</v>
      </c>
      <c r="G913" s="4">
        <v>36</v>
      </c>
      <c r="H913" t="s">
        <v>26</v>
      </c>
      <c r="I913" t="s">
        <v>27</v>
      </c>
      <c r="J913" t="s">
        <v>47</v>
      </c>
      <c r="K913" s="4">
        <v>98309</v>
      </c>
      <c r="L913" t="s">
        <v>29</v>
      </c>
      <c r="M913" s="2">
        <v>0.13</v>
      </c>
      <c r="N913" s="2">
        <v>0.55000000000000004</v>
      </c>
      <c r="O913" s="2">
        <v>4562.7700000000004</v>
      </c>
      <c r="P913" s="4">
        <v>0</v>
      </c>
      <c r="Q913" s="2">
        <v>4.7631153882400383</v>
      </c>
      <c r="R913" s="2">
        <f>Table1[[#This Row],[Annual Income]]/12</f>
        <v>8192.4166666666661</v>
      </c>
      <c r="S913" s="2">
        <f t="shared" si="42"/>
        <v>603.69444444444446</v>
      </c>
      <c r="T913" s="2">
        <f>Table1[[#This Row],[Monthly Debt Payment]]/Table1[[#This Row],[monthy Income]]</f>
        <v>7.3689421450053749E-2</v>
      </c>
      <c r="U913" s="4">
        <f t="shared" ca="1" si="43"/>
        <v>47</v>
      </c>
      <c r="V913" s="2">
        <f t="shared" si="44"/>
        <v>-10.299999999999272</v>
      </c>
    </row>
    <row r="914" spans="1:22" x14ac:dyDescent="0.3">
      <c r="A914" t="s">
        <v>1869</v>
      </c>
      <c r="B914" s="1">
        <v>45239</v>
      </c>
      <c r="C914" t="s">
        <v>1870</v>
      </c>
      <c r="D914" t="s">
        <v>75</v>
      </c>
      <c r="E914" s="4">
        <v>38947</v>
      </c>
      <c r="F914" s="3">
        <v>19.5</v>
      </c>
      <c r="G914" s="4">
        <v>60</v>
      </c>
      <c r="H914" t="s">
        <v>19</v>
      </c>
      <c r="I914" t="s">
        <v>72</v>
      </c>
      <c r="J914" t="s">
        <v>28</v>
      </c>
      <c r="K914" s="4">
        <v>75927</v>
      </c>
      <c r="L914" t="s">
        <v>29</v>
      </c>
      <c r="M914" s="2">
        <v>0.4</v>
      </c>
      <c r="N914" s="2">
        <v>0.57999999999999996</v>
      </c>
      <c r="O914" s="2">
        <v>46541.66</v>
      </c>
      <c r="P914" s="4">
        <v>0</v>
      </c>
      <c r="Q914" s="2">
        <v>0.83682017358211969</v>
      </c>
      <c r="R914" s="2">
        <f>Table1[[#This Row],[Annual Income]]/12</f>
        <v>6327.25</v>
      </c>
      <c r="S914" s="2">
        <f t="shared" si="42"/>
        <v>649.11666666666667</v>
      </c>
      <c r="T914" s="2">
        <f>Table1[[#This Row],[Monthly Debt Payment]]/Table1[[#This Row],[monthy Income]]</f>
        <v>0.10259064627866241</v>
      </c>
      <c r="U914" s="4">
        <f t="shared" ca="1" si="43"/>
        <v>22</v>
      </c>
      <c r="V914" s="2">
        <f t="shared" si="44"/>
        <v>-19.5</v>
      </c>
    </row>
    <row r="915" spans="1:22" x14ac:dyDescent="0.3">
      <c r="A915" t="s">
        <v>1871</v>
      </c>
      <c r="B915" s="1">
        <v>44214</v>
      </c>
      <c r="C915" t="s">
        <v>1872</v>
      </c>
      <c r="D915" t="s">
        <v>46</v>
      </c>
      <c r="E915" s="4">
        <v>28286</v>
      </c>
      <c r="F915" s="3">
        <v>22.6</v>
      </c>
      <c r="G915" s="4">
        <v>60</v>
      </c>
      <c r="H915" t="s">
        <v>26</v>
      </c>
      <c r="I915" t="s">
        <v>57</v>
      </c>
      <c r="J915" t="s">
        <v>32</v>
      </c>
      <c r="K915" s="4">
        <v>105414</v>
      </c>
      <c r="L915" t="s">
        <v>29</v>
      </c>
      <c r="M915" s="2">
        <v>0.38</v>
      </c>
      <c r="N915" s="2">
        <v>0.69</v>
      </c>
      <c r="O915" s="2">
        <v>4615.7299999999996</v>
      </c>
      <c r="P915" s="4">
        <v>0</v>
      </c>
      <c r="Q915" s="2">
        <v>6.1281747415901719</v>
      </c>
      <c r="R915" s="2">
        <f>Table1[[#This Row],[Annual Income]]/12</f>
        <v>8784.5</v>
      </c>
      <c r="S915" s="2">
        <f t="shared" si="42"/>
        <v>471.43333333333334</v>
      </c>
      <c r="T915" s="2">
        <f>Table1[[#This Row],[Monthly Debt Payment]]/Table1[[#This Row],[monthy Income]]</f>
        <v>5.3666495911359025E-2</v>
      </c>
      <c r="U915" s="4">
        <f t="shared" ca="1" si="43"/>
        <v>55</v>
      </c>
      <c r="V915" s="2">
        <f t="shared" si="44"/>
        <v>-22.599999999998545</v>
      </c>
    </row>
    <row r="916" spans="1:22" x14ac:dyDescent="0.3">
      <c r="A916" t="s">
        <v>1873</v>
      </c>
      <c r="B916" s="1">
        <v>44965</v>
      </c>
      <c r="C916" t="s">
        <v>1874</v>
      </c>
      <c r="D916" t="s">
        <v>64</v>
      </c>
      <c r="E916" s="4">
        <v>7610</v>
      </c>
      <c r="F916" s="3">
        <v>5.8</v>
      </c>
      <c r="G916" s="4">
        <v>60</v>
      </c>
      <c r="H916" t="s">
        <v>19</v>
      </c>
      <c r="I916" t="s">
        <v>72</v>
      </c>
      <c r="J916" t="s">
        <v>32</v>
      </c>
      <c r="K916" s="4">
        <v>87535</v>
      </c>
      <c r="L916" t="s">
        <v>22</v>
      </c>
      <c r="M916" s="2">
        <v>0.19</v>
      </c>
      <c r="N916" s="2">
        <v>0.73</v>
      </c>
      <c r="O916" s="2">
        <v>8051.38</v>
      </c>
      <c r="P916" s="4">
        <v>0</v>
      </c>
      <c r="Q916" s="2">
        <v>0.94517958412098302</v>
      </c>
      <c r="R916" s="2">
        <f>Table1[[#This Row],[Annual Income]]/12</f>
        <v>7294.583333333333</v>
      </c>
      <c r="S916" s="2">
        <f t="shared" si="42"/>
        <v>126.83333333333333</v>
      </c>
      <c r="T916" s="2">
        <f>Table1[[#This Row],[Monthly Debt Payment]]/Table1[[#This Row],[monthy Income]]</f>
        <v>1.7387330781972927E-2</v>
      </c>
      <c r="U916" s="4">
        <f t="shared" ca="1" si="43"/>
        <v>31</v>
      </c>
      <c r="V916" s="2">
        <f t="shared" si="44"/>
        <v>-5.8000000000001819</v>
      </c>
    </row>
    <row r="917" spans="1:22" x14ac:dyDescent="0.3">
      <c r="A917" t="s">
        <v>1875</v>
      </c>
      <c r="B917" s="1">
        <v>44786</v>
      </c>
      <c r="C917" t="s">
        <v>1876</v>
      </c>
      <c r="D917" t="s">
        <v>64</v>
      </c>
      <c r="E917" s="4">
        <v>7430</v>
      </c>
      <c r="F917" s="3">
        <v>13</v>
      </c>
      <c r="G917" s="4">
        <v>60</v>
      </c>
      <c r="H917" t="s">
        <v>19</v>
      </c>
      <c r="I917" t="s">
        <v>41</v>
      </c>
      <c r="J917" t="s">
        <v>47</v>
      </c>
      <c r="K917" s="4">
        <v>72946</v>
      </c>
      <c r="L917" t="s">
        <v>22</v>
      </c>
      <c r="M917" s="2">
        <v>0.4</v>
      </c>
      <c r="N917" s="2">
        <v>0.56000000000000005</v>
      </c>
      <c r="O917" s="2">
        <v>8395.9</v>
      </c>
      <c r="P917" s="4">
        <v>0</v>
      </c>
      <c r="Q917" s="2">
        <v>0.88495575221238942</v>
      </c>
      <c r="R917" s="2">
        <f>Table1[[#This Row],[Annual Income]]/12</f>
        <v>6078.833333333333</v>
      </c>
      <c r="S917" s="2">
        <f t="shared" si="42"/>
        <v>123.83333333333333</v>
      </c>
      <c r="T917" s="2">
        <f>Table1[[#This Row],[Monthly Debt Payment]]/Table1[[#This Row],[monthy Income]]</f>
        <v>2.0371233515203029E-2</v>
      </c>
      <c r="U917" s="4">
        <f t="shared" ca="1" si="43"/>
        <v>37</v>
      </c>
      <c r="V917" s="2">
        <f t="shared" si="44"/>
        <v>-13</v>
      </c>
    </row>
    <row r="918" spans="1:22" x14ac:dyDescent="0.3">
      <c r="A918" t="s">
        <v>1877</v>
      </c>
      <c r="B918" s="1">
        <v>45206</v>
      </c>
      <c r="C918" t="s">
        <v>1878</v>
      </c>
      <c r="D918" t="s">
        <v>56</v>
      </c>
      <c r="E918" s="4">
        <v>14828</v>
      </c>
      <c r="F918" s="3">
        <v>20.2</v>
      </c>
      <c r="G918" s="4">
        <v>36</v>
      </c>
      <c r="H918" t="s">
        <v>19</v>
      </c>
      <c r="I918" t="s">
        <v>20</v>
      </c>
      <c r="J918" t="s">
        <v>37</v>
      </c>
      <c r="K918" s="4">
        <v>86561</v>
      </c>
      <c r="L918" t="s">
        <v>29</v>
      </c>
      <c r="M918" s="2">
        <v>0.47</v>
      </c>
      <c r="N918" s="2">
        <v>0.69</v>
      </c>
      <c r="O918" s="2">
        <v>17823.259999999998</v>
      </c>
      <c r="P918" s="4">
        <v>0</v>
      </c>
      <c r="Q918" s="2">
        <v>0.8319465686973091</v>
      </c>
      <c r="R918" s="2">
        <f>Table1[[#This Row],[Annual Income]]/12</f>
        <v>7213.416666666667</v>
      </c>
      <c r="S918" s="2">
        <f t="shared" si="42"/>
        <v>411.88888888888891</v>
      </c>
      <c r="T918" s="2">
        <f>Table1[[#This Row],[Monthly Debt Payment]]/Table1[[#This Row],[monthy Income]]</f>
        <v>5.7100387780486206E-2</v>
      </c>
      <c r="U918" s="4">
        <f t="shared" ca="1" si="43"/>
        <v>23</v>
      </c>
      <c r="V918" s="2">
        <f t="shared" si="44"/>
        <v>-20.200000000000728</v>
      </c>
    </row>
    <row r="919" spans="1:22" x14ac:dyDescent="0.3">
      <c r="A919" t="s">
        <v>1879</v>
      </c>
      <c r="B919" s="1">
        <v>44390</v>
      </c>
      <c r="C919" t="s">
        <v>1880</v>
      </c>
      <c r="D919" t="s">
        <v>71</v>
      </c>
      <c r="E919" s="4">
        <v>32497</v>
      </c>
      <c r="F919" s="3">
        <v>14.1</v>
      </c>
      <c r="G919" s="4">
        <v>36</v>
      </c>
      <c r="H919" t="s">
        <v>26</v>
      </c>
      <c r="I919" t="s">
        <v>57</v>
      </c>
      <c r="J919" t="s">
        <v>21</v>
      </c>
      <c r="K919" s="4">
        <v>40377</v>
      </c>
      <c r="L919" t="s">
        <v>22</v>
      </c>
      <c r="M919" s="2">
        <v>0.14000000000000001</v>
      </c>
      <c r="N919" s="2">
        <v>0.65</v>
      </c>
      <c r="O919" s="2">
        <v>11783.49</v>
      </c>
      <c r="P919" s="4">
        <v>0</v>
      </c>
      <c r="Q919" s="2">
        <v>2.7578416920623687</v>
      </c>
      <c r="R919" s="2">
        <f>Table1[[#This Row],[Annual Income]]/12</f>
        <v>3364.75</v>
      </c>
      <c r="S919" s="2">
        <f t="shared" si="42"/>
        <v>902.69444444444446</v>
      </c>
      <c r="T919" s="2">
        <f>Table1[[#This Row],[Monthly Debt Payment]]/Table1[[#This Row],[monthy Income]]</f>
        <v>0.26827979625364273</v>
      </c>
      <c r="U919" s="4">
        <f t="shared" ca="1" si="43"/>
        <v>50</v>
      </c>
      <c r="V919" s="2">
        <f t="shared" si="44"/>
        <v>-14.099999999998545</v>
      </c>
    </row>
    <row r="920" spans="1:22" x14ac:dyDescent="0.3">
      <c r="A920" t="s">
        <v>1881</v>
      </c>
      <c r="B920" s="1">
        <v>44698</v>
      </c>
      <c r="C920" t="s">
        <v>1882</v>
      </c>
      <c r="D920" t="s">
        <v>64</v>
      </c>
      <c r="E920" s="4">
        <v>37618</v>
      </c>
      <c r="F920" s="3">
        <v>10.3</v>
      </c>
      <c r="G920" s="4">
        <v>36</v>
      </c>
      <c r="H920" t="s">
        <v>19</v>
      </c>
      <c r="I920" t="s">
        <v>57</v>
      </c>
      <c r="J920" t="s">
        <v>21</v>
      </c>
      <c r="K920" s="4">
        <v>83592</v>
      </c>
      <c r="L920" t="s">
        <v>29</v>
      </c>
      <c r="M920" s="2">
        <v>0.19</v>
      </c>
      <c r="N920" s="2">
        <v>0.57999999999999996</v>
      </c>
      <c r="O920" s="2">
        <v>41492.65</v>
      </c>
      <c r="P920" s="4">
        <v>0</v>
      </c>
      <c r="Q920" s="2">
        <v>0.90661840109031355</v>
      </c>
      <c r="R920" s="2">
        <f>Table1[[#This Row],[Annual Income]]/12</f>
        <v>6966</v>
      </c>
      <c r="S920" s="2">
        <f t="shared" si="42"/>
        <v>1044.9444444444443</v>
      </c>
      <c r="T920" s="2">
        <f>Table1[[#This Row],[Monthly Debt Payment]]/Table1[[#This Row],[monthy Income]]</f>
        <v>0.15000638019587201</v>
      </c>
      <c r="U920" s="4">
        <f t="shared" ca="1" si="43"/>
        <v>39</v>
      </c>
      <c r="V920" s="2">
        <f t="shared" si="44"/>
        <v>-10.30000000000291</v>
      </c>
    </row>
    <row r="921" spans="1:22" x14ac:dyDescent="0.3">
      <c r="A921" t="s">
        <v>1883</v>
      </c>
      <c r="B921" s="1">
        <v>45184</v>
      </c>
      <c r="C921" t="s">
        <v>1884</v>
      </c>
      <c r="D921" t="s">
        <v>71</v>
      </c>
      <c r="E921" s="4">
        <v>27526</v>
      </c>
      <c r="F921" s="3">
        <v>9.4</v>
      </c>
      <c r="G921" s="4">
        <v>36</v>
      </c>
      <c r="H921" t="s">
        <v>19</v>
      </c>
      <c r="I921" t="s">
        <v>72</v>
      </c>
      <c r="J921" t="s">
        <v>32</v>
      </c>
      <c r="K921" s="4">
        <v>37347</v>
      </c>
      <c r="L921" t="s">
        <v>22</v>
      </c>
      <c r="M921" s="2">
        <v>0.4</v>
      </c>
      <c r="N921" s="2">
        <v>0.5</v>
      </c>
      <c r="O921" s="2">
        <v>30113.439999999999</v>
      </c>
      <c r="P921" s="4">
        <v>0</v>
      </c>
      <c r="Q921" s="2">
        <v>0.91407690386750906</v>
      </c>
      <c r="R921" s="2">
        <f>Table1[[#This Row],[Annual Income]]/12</f>
        <v>3112.25</v>
      </c>
      <c r="S921" s="2">
        <f t="shared" si="42"/>
        <v>764.61111111111109</v>
      </c>
      <c r="T921" s="2">
        <f>Table1[[#This Row],[Monthly Debt Payment]]/Table1[[#This Row],[monthy Income]]</f>
        <v>0.24567792147517425</v>
      </c>
      <c r="U921" s="4">
        <f t="shared" ca="1" si="43"/>
        <v>24</v>
      </c>
      <c r="V921" s="2">
        <f t="shared" si="44"/>
        <v>-9.4000000000014552</v>
      </c>
    </row>
    <row r="922" spans="1:22" x14ac:dyDescent="0.3">
      <c r="A922" t="s">
        <v>1885</v>
      </c>
      <c r="B922" s="1">
        <v>44310</v>
      </c>
      <c r="C922" t="s">
        <v>1886</v>
      </c>
      <c r="D922" t="s">
        <v>40</v>
      </c>
      <c r="E922" s="4">
        <v>31158</v>
      </c>
      <c r="F922" s="3">
        <v>7.6</v>
      </c>
      <c r="G922" s="4">
        <v>36</v>
      </c>
      <c r="H922" t="s">
        <v>19</v>
      </c>
      <c r="I922" t="s">
        <v>20</v>
      </c>
      <c r="J922" t="s">
        <v>28</v>
      </c>
      <c r="K922" s="4">
        <v>63776</v>
      </c>
      <c r="L922" t="s">
        <v>33</v>
      </c>
      <c r="M922" s="2">
        <v>0.21</v>
      </c>
      <c r="N922" s="2">
        <v>0.71</v>
      </c>
      <c r="O922" s="2">
        <v>33526.01</v>
      </c>
      <c r="P922" s="4">
        <v>0</v>
      </c>
      <c r="Q922" s="2">
        <v>0.92936797429816431</v>
      </c>
      <c r="R922" s="2">
        <f>Table1[[#This Row],[Annual Income]]/12</f>
        <v>5314.666666666667</v>
      </c>
      <c r="S922" s="2">
        <f t="shared" si="42"/>
        <v>865.5</v>
      </c>
      <c r="T922" s="2">
        <f>Table1[[#This Row],[Monthly Debt Payment]]/Table1[[#This Row],[monthy Income]]</f>
        <v>0.16285122930255894</v>
      </c>
      <c r="U922" s="4">
        <f t="shared" ca="1" si="43"/>
        <v>52</v>
      </c>
      <c r="V922" s="2">
        <f t="shared" si="44"/>
        <v>-7.5999999999985448</v>
      </c>
    </row>
    <row r="923" spans="1:22" x14ac:dyDescent="0.3">
      <c r="A923" t="s">
        <v>1887</v>
      </c>
      <c r="B923" s="1">
        <v>45143</v>
      </c>
      <c r="C923" t="s">
        <v>1888</v>
      </c>
      <c r="D923" t="s">
        <v>75</v>
      </c>
      <c r="E923" s="4">
        <v>26032</v>
      </c>
      <c r="F923" s="3">
        <v>22.1</v>
      </c>
      <c r="G923" s="4">
        <v>60</v>
      </c>
      <c r="H923" t="s">
        <v>19</v>
      </c>
      <c r="I923" t="s">
        <v>20</v>
      </c>
      <c r="J923" t="s">
        <v>28</v>
      </c>
      <c r="K923" s="4">
        <v>33783</v>
      </c>
      <c r="L923" t="s">
        <v>33</v>
      </c>
      <c r="M923" s="2">
        <v>0.35</v>
      </c>
      <c r="N923" s="2">
        <v>0.81</v>
      </c>
      <c r="O923" s="2">
        <v>31785.07</v>
      </c>
      <c r="P923" s="4">
        <v>0</v>
      </c>
      <c r="Q923" s="2">
        <v>0.81900087053449933</v>
      </c>
      <c r="R923" s="2">
        <f>Table1[[#This Row],[Annual Income]]/12</f>
        <v>2815.25</v>
      </c>
      <c r="S923" s="2">
        <f t="shared" si="42"/>
        <v>433.86666666666667</v>
      </c>
      <c r="T923" s="2">
        <f>Table1[[#This Row],[Monthly Debt Payment]]/Table1[[#This Row],[monthy Income]]</f>
        <v>0.15411301542195779</v>
      </c>
      <c r="U923" s="4">
        <f t="shared" ca="1" si="43"/>
        <v>25</v>
      </c>
      <c r="V923" s="2">
        <f t="shared" si="44"/>
        <v>-22.099999999998545</v>
      </c>
    </row>
    <row r="924" spans="1:22" x14ac:dyDescent="0.3">
      <c r="A924" t="s">
        <v>1889</v>
      </c>
      <c r="B924" s="1">
        <v>45027</v>
      </c>
      <c r="C924" t="s">
        <v>1890</v>
      </c>
      <c r="D924" t="s">
        <v>50</v>
      </c>
      <c r="E924" s="4">
        <v>38846</v>
      </c>
      <c r="F924" s="3">
        <v>16.5</v>
      </c>
      <c r="G924" s="4">
        <v>36</v>
      </c>
      <c r="H924" t="s">
        <v>19</v>
      </c>
      <c r="I924" t="s">
        <v>57</v>
      </c>
      <c r="J924" t="s">
        <v>37</v>
      </c>
      <c r="K924" s="4">
        <v>85798</v>
      </c>
      <c r="L924" t="s">
        <v>22</v>
      </c>
      <c r="M924" s="2">
        <v>0.13</v>
      </c>
      <c r="N924" s="2">
        <v>0.6</v>
      </c>
      <c r="O924" s="2">
        <v>45255.59</v>
      </c>
      <c r="P924" s="4">
        <v>0</v>
      </c>
      <c r="Q924" s="2">
        <v>0.85836909871244638</v>
      </c>
      <c r="R924" s="2">
        <f>Table1[[#This Row],[Annual Income]]/12</f>
        <v>7149.833333333333</v>
      </c>
      <c r="S924" s="2">
        <f t="shared" si="42"/>
        <v>1079.0555555555557</v>
      </c>
      <c r="T924" s="2">
        <f>Table1[[#This Row],[Monthly Debt Payment]]/Table1[[#This Row],[monthy Income]]</f>
        <v>0.15092037887441045</v>
      </c>
      <c r="U924" s="4">
        <f t="shared" ca="1" si="43"/>
        <v>29</v>
      </c>
      <c r="V924" s="2">
        <f t="shared" si="44"/>
        <v>-16.5</v>
      </c>
    </row>
    <row r="925" spans="1:22" x14ac:dyDescent="0.3">
      <c r="A925" t="s">
        <v>1891</v>
      </c>
      <c r="B925" s="1">
        <v>45121</v>
      </c>
      <c r="C925" t="s">
        <v>1892</v>
      </c>
      <c r="D925" t="s">
        <v>64</v>
      </c>
      <c r="E925" s="4">
        <v>30794</v>
      </c>
      <c r="F925" s="3">
        <v>6.5</v>
      </c>
      <c r="G925" s="4">
        <v>36</v>
      </c>
      <c r="H925" t="s">
        <v>26</v>
      </c>
      <c r="I925" t="s">
        <v>36</v>
      </c>
      <c r="J925" t="s">
        <v>28</v>
      </c>
      <c r="K925" s="4">
        <v>34298</v>
      </c>
      <c r="L925" t="s">
        <v>33</v>
      </c>
      <c r="M925" s="2">
        <v>0.28000000000000003</v>
      </c>
      <c r="N925" s="2">
        <v>0.56000000000000005</v>
      </c>
      <c r="O925" s="2">
        <v>12202.69</v>
      </c>
      <c r="P925" s="4">
        <v>0</v>
      </c>
      <c r="Q925" s="2">
        <v>2.5235419403426622</v>
      </c>
      <c r="R925" s="2">
        <f>Table1[[#This Row],[Annual Income]]/12</f>
        <v>2858.1666666666665</v>
      </c>
      <c r="S925" s="2">
        <f t="shared" si="42"/>
        <v>855.38888888888891</v>
      </c>
      <c r="T925" s="2">
        <f>Table1[[#This Row],[Monthly Debt Payment]]/Table1[[#This Row],[monthy Income]]</f>
        <v>0.29927886951620114</v>
      </c>
      <c r="U925" s="4">
        <f t="shared" ca="1" si="43"/>
        <v>26</v>
      </c>
      <c r="V925" s="2">
        <f t="shared" si="44"/>
        <v>-6.5</v>
      </c>
    </row>
    <row r="926" spans="1:22" x14ac:dyDescent="0.3">
      <c r="A926" t="s">
        <v>1893</v>
      </c>
      <c r="B926" s="1">
        <v>44251</v>
      </c>
      <c r="C926" t="s">
        <v>1894</v>
      </c>
      <c r="D926" t="s">
        <v>18</v>
      </c>
      <c r="E926" s="4">
        <v>6448</v>
      </c>
      <c r="F926" s="3">
        <v>12.7</v>
      </c>
      <c r="G926" s="4">
        <v>36</v>
      </c>
      <c r="H926" t="s">
        <v>26</v>
      </c>
      <c r="I926" t="s">
        <v>27</v>
      </c>
      <c r="J926" t="s">
        <v>21</v>
      </c>
      <c r="K926" s="4">
        <v>100204</v>
      </c>
      <c r="L926" t="s">
        <v>33</v>
      </c>
      <c r="M926" s="2">
        <v>0.4</v>
      </c>
      <c r="N926" s="2">
        <v>0.9</v>
      </c>
      <c r="O926" s="2">
        <v>1032.68</v>
      </c>
      <c r="P926" s="4">
        <v>0</v>
      </c>
      <c r="Q926" s="2">
        <v>6.2439477863423321</v>
      </c>
      <c r="R926" s="2">
        <f>Table1[[#This Row],[Annual Income]]/12</f>
        <v>8350.3333333333339</v>
      </c>
      <c r="S926" s="2">
        <f t="shared" si="42"/>
        <v>179.11111111111111</v>
      </c>
      <c r="T926" s="2">
        <f>Table1[[#This Row],[Monthly Debt Payment]]/Table1[[#This Row],[monthy Income]]</f>
        <v>2.1449576197889637E-2</v>
      </c>
      <c r="U926" s="4">
        <f t="shared" ca="1" si="43"/>
        <v>54</v>
      </c>
      <c r="V926" s="2">
        <f t="shared" si="44"/>
        <v>-12.699999999999818</v>
      </c>
    </row>
    <row r="927" spans="1:22" x14ac:dyDescent="0.3">
      <c r="A927" t="s">
        <v>1895</v>
      </c>
      <c r="B927" s="1">
        <v>44996</v>
      </c>
      <c r="C927" t="s">
        <v>1896</v>
      </c>
      <c r="D927" t="s">
        <v>71</v>
      </c>
      <c r="E927" s="4">
        <v>29861</v>
      </c>
      <c r="F927" s="3">
        <v>12.4</v>
      </c>
      <c r="G927" s="4">
        <v>60</v>
      </c>
      <c r="H927" t="s">
        <v>19</v>
      </c>
      <c r="I927" t="s">
        <v>27</v>
      </c>
      <c r="J927" t="s">
        <v>28</v>
      </c>
      <c r="K927" s="4">
        <v>116207</v>
      </c>
      <c r="L927" t="s">
        <v>33</v>
      </c>
      <c r="M927" s="2">
        <v>0.37</v>
      </c>
      <c r="N927" s="2">
        <v>0.62</v>
      </c>
      <c r="O927" s="2">
        <v>33563.760000000002</v>
      </c>
      <c r="P927" s="4">
        <v>0</v>
      </c>
      <c r="Q927" s="2">
        <v>0.88967982133110235</v>
      </c>
      <c r="R927" s="2">
        <f>Table1[[#This Row],[Annual Income]]/12</f>
        <v>9683.9166666666661</v>
      </c>
      <c r="S927" s="2">
        <f t="shared" si="42"/>
        <v>497.68333333333334</v>
      </c>
      <c r="T927" s="2">
        <f>Table1[[#This Row],[Monthly Debt Payment]]/Table1[[#This Row],[monthy Income]]</f>
        <v>5.1392773240854686E-2</v>
      </c>
      <c r="U927" s="4">
        <f t="shared" ca="1" si="43"/>
        <v>30</v>
      </c>
      <c r="V927" s="2">
        <f t="shared" si="44"/>
        <v>-12.400000000001455</v>
      </c>
    </row>
    <row r="928" spans="1:22" x14ac:dyDescent="0.3">
      <c r="A928" t="s">
        <v>1897</v>
      </c>
      <c r="B928" s="1">
        <v>44974</v>
      </c>
      <c r="C928" t="s">
        <v>1898</v>
      </c>
      <c r="D928" t="s">
        <v>56</v>
      </c>
      <c r="E928" s="4">
        <v>29141</v>
      </c>
      <c r="F928" s="3">
        <v>8.6</v>
      </c>
      <c r="G928" s="4">
        <v>60</v>
      </c>
      <c r="H928" t="s">
        <v>80</v>
      </c>
      <c r="I928" t="s">
        <v>83</v>
      </c>
      <c r="J928" t="s">
        <v>37</v>
      </c>
      <c r="K928" s="4">
        <v>130356</v>
      </c>
      <c r="L928" t="s">
        <v>29</v>
      </c>
      <c r="M928" s="2">
        <v>0.43</v>
      </c>
      <c r="N928" s="2">
        <v>0.6</v>
      </c>
      <c r="O928" s="2">
        <v>3346.38</v>
      </c>
      <c r="P928" s="4">
        <v>13855.54</v>
      </c>
      <c r="Q928" s="2">
        <v>8.7082160424100064</v>
      </c>
      <c r="R928" s="2">
        <f>Table1[[#This Row],[Annual Income]]/12</f>
        <v>10863</v>
      </c>
      <c r="S928" s="2">
        <f t="shared" si="42"/>
        <v>485.68333333333334</v>
      </c>
      <c r="T928" s="2">
        <f>Table1[[#This Row],[Monthly Debt Payment]]/Table1[[#This Row],[monthy Income]]</f>
        <v>4.4709871429009791E-2</v>
      </c>
      <c r="U928" s="4">
        <f t="shared" ca="1" si="43"/>
        <v>30</v>
      </c>
      <c r="V928" s="2">
        <f t="shared" si="44"/>
        <v>-8.5999999999985448</v>
      </c>
    </row>
    <row r="929" spans="1:22" x14ac:dyDescent="0.3">
      <c r="A929" t="s">
        <v>1899</v>
      </c>
      <c r="B929" s="1">
        <v>44358</v>
      </c>
      <c r="C929" t="s">
        <v>1900</v>
      </c>
      <c r="D929" t="s">
        <v>46</v>
      </c>
      <c r="E929" s="4">
        <v>10074</v>
      </c>
      <c r="F929" s="3">
        <v>13.7</v>
      </c>
      <c r="G929" s="4">
        <v>36</v>
      </c>
      <c r="H929" t="s">
        <v>26</v>
      </c>
      <c r="I929" t="s">
        <v>20</v>
      </c>
      <c r="J929" t="s">
        <v>21</v>
      </c>
      <c r="K929" s="4">
        <v>85161</v>
      </c>
      <c r="L929" t="s">
        <v>22</v>
      </c>
      <c r="M929" s="2">
        <v>0.45</v>
      </c>
      <c r="N929" s="2">
        <v>0.89</v>
      </c>
      <c r="O929" s="2">
        <v>4351.3500000000004</v>
      </c>
      <c r="P929" s="4">
        <v>0</v>
      </c>
      <c r="Q929" s="2">
        <v>2.3151435761315451</v>
      </c>
      <c r="R929" s="2">
        <f>Table1[[#This Row],[Annual Income]]/12</f>
        <v>7096.75</v>
      </c>
      <c r="S929" s="2">
        <f t="shared" si="42"/>
        <v>279.83333333333331</v>
      </c>
      <c r="T929" s="2">
        <f>Table1[[#This Row],[Monthly Debt Payment]]/Table1[[#This Row],[monthy Income]]</f>
        <v>3.9431195030589117E-2</v>
      </c>
      <c r="U929" s="4">
        <f t="shared" ca="1" si="43"/>
        <v>51</v>
      </c>
      <c r="V929" s="2">
        <f t="shared" si="44"/>
        <v>-13.700000000000728</v>
      </c>
    </row>
    <row r="930" spans="1:22" x14ac:dyDescent="0.3">
      <c r="A930" t="s">
        <v>1901</v>
      </c>
      <c r="B930" s="1">
        <v>44283</v>
      </c>
      <c r="C930" t="s">
        <v>1902</v>
      </c>
      <c r="D930" t="s">
        <v>56</v>
      </c>
      <c r="E930" s="4">
        <v>7406</v>
      </c>
      <c r="F930" s="3">
        <v>11.6</v>
      </c>
      <c r="G930" s="4">
        <v>60</v>
      </c>
      <c r="H930" t="s">
        <v>19</v>
      </c>
      <c r="I930" t="s">
        <v>83</v>
      </c>
      <c r="J930" t="s">
        <v>28</v>
      </c>
      <c r="K930" s="4">
        <v>90652</v>
      </c>
      <c r="L930" t="s">
        <v>22</v>
      </c>
      <c r="M930" s="2">
        <v>0.41</v>
      </c>
      <c r="N930" s="2">
        <v>0.87</v>
      </c>
      <c r="O930" s="2">
        <v>8265.1</v>
      </c>
      <c r="P930" s="4">
        <v>0</v>
      </c>
      <c r="Q930" s="2">
        <v>0.89605691401192966</v>
      </c>
      <c r="R930" s="2">
        <f>Table1[[#This Row],[Annual Income]]/12</f>
        <v>7554.333333333333</v>
      </c>
      <c r="S930" s="2">
        <f t="shared" si="42"/>
        <v>123.43333333333334</v>
      </c>
      <c r="T930" s="2">
        <f>Table1[[#This Row],[Monthly Debt Payment]]/Table1[[#This Row],[monthy Income]]</f>
        <v>1.6339407845386754E-2</v>
      </c>
      <c r="U930" s="4">
        <f t="shared" ca="1" si="43"/>
        <v>53</v>
      </c>
      <c r="V930" s="2">
        <f t="shared" si="44"/>
        <v>-11.600000000000364</v>
      </c>
    </row>
    <row r="931" spans="1:22" x14ac:dyDescent="0.3">
      <c r="A931" t="s">
        <v>1903</v>
      </c>
      <c r="B931" s="1">
        <v>44251</v>
      </c>
      <c r="C931" t="s">
        <v>1904</v>
      </c>
      <c r="D931" t="s">
        <v>64</v>
      </c>
      <c r="E931" s="4">
        <v>32823</v>
      </c>
      <c r="F931" s="3">
        <v>11.8</v>
      </c>
      <c r="G931" s="4">
        <v>36</v>
      </c>
      <c r="H931" t="s">
        <v>26</v>
      </c>
      <c r="I931" t="s">
        <v>72</v>
      </c>
      <c r="J931" t="s">
        <v>21</v>
      </c>
      <c r="K931" s="4">
        <v>64484</v>
      </c>
      <c r="L931" t="s">
        <v>22</v>
      </c>
      <c r="M931" s="2">
        <v>0.37</v>
      </c>
      <c r="N931" s="2">
        <v>0.7</v>
      </c>
      <c r="O931" s="2">
        <v>1788.26</v>
      </c>
      <c r="P931" s="4">
        <v>0</v>
      </c>
      <c r="Q931" s="2">
        <v>18.354713520405312</v>
      </c>
      <c r="R931" s="2">
        <f>Table1[[#This Row],[Annual Income]]/12</f>
        <v>5373.666666666667</v>
      </c>
      <c r="S931" s="2">
        <f t="shared" si="42"/>
        <v>911.75</v>
      </c>
      <c r="T931" s="2">
        <f>Table1[[#This Row],[Monthly Debt Payment]]/Table1[[#This Row],[monthy Income]]</f>
        <v>0.16966999565783758</v>
      </c>
      <c r="U931" s="4">
        <f t="shared" ca="1" si="43"/>
        <v>54</v>
      </c>
      <c r="V931" s="2">
        <f t="shared" si="44"/>
        <v>-11.80000000000291</v>
      </c>
    </row>
    <row r="932" spans="1:22" x14ac:dyDescent="0.3">
      <c r="A932" t="s">
        <v>1905</v>
      </c>
      <c r="B932" s="1">
        <v>45228</v>
      </c>
      <c r="C932" t="s">
        <v>1906</v>
      </c>
      <c r="D932" t="s">
        <v>25</v>
      </c>
      <c r="E932" s="4">
        <v>24291</v>
      </c>
      <c r="F932" s="3">
        <v>19.8</v>
      </c>
      <c r="G932" s="4">
        <v>36</v>
      </c>
      <c r="H932" t="s">
        <v>2045</v>
      </c>
      <c r="I932" t="s">
        <v>57</v>
      </c>
      <c r="J932" t="s">
        <v>32</v>
      </c>
      <c r="K932" s="4">
        <v>128614</v>
      </c>
      <c r="L932" t="s">
        <v>33</v>
      </c>
      <c r="M932" s="2">
        <v>0.11</v>
      </c>
      <c r="N932" s="2">
        <v>0.72</v>
      </c>
      <c r="O932" s="2">
        <v>0</v>
      </c>
      <c r="P932" s="4">
        <v>0</v>
      </c>
      <c r="Q932" s="2">
        <v>0</v>
      </c>
      <c r="R932" s="2">
        <f>Table1[[#This Row],[Annual Income]]/12</f>
        <v>10717.833333333334</v>
      </c>
      <c r="S932" s="2">
        <f t="shared" si="42"/>
        <v>674.75</v>
      </c>
      <c r="T932" s="2">
        <f>Table1[[#This Row],[Monthly Debt Payment]]/Table1[[#This Row],[monthy Income]]</f>
        <v>6.2955821294726849E-2</v>
      </c>
      <c r="U932" s="4">
        <f t="shared" ca="1" si="43"/>
        <v>22</v>
      </c>
      <c r="V932" s="2">
        <f t="shared" si="44"/>
        <v>-19.799999999999272</v>
      </c>
    </row>
    <row r="933" spans="1:22" x14ac:dyDescent="0.3">
      <c r="A933" t="s">
        <v>1907</v>
      </c>
      <c r="B933" s="1">
        <v>45029</v>
      </c>
      <c r="C933" t="s">
        <v>1908</v>
      </c>
      <c r="D933" t="s">
        <v>50</v>
      </c>
      <c r="E933" s="4">
        <v>33003</v>
      </c>
      <c r="F933" s="3">
        <v>9.5</v>
      </c>
      <c r="G933" s="4">
        <v>60</v>
      </c>
      <c r="H933" t="s">
        <v>19</v>
      </c>
      <c r="I933" t="s">
        <v>83</v>
      </c>
      <c r="J933" t="s">
        <v>32</v>
      </c>
      <c r="K933" s="4">
        <v>142695</v>
      </c>
      <c r="L933" t="s">
        <v>29</v>
      </c>
      <c r="M933" s="2">
        <v>0.31</v>
      </c>
      <c r="N933" s="2">
        <v>0.6</v>
      </c>
      <c r="O933" s="2">
        <v>36138.28</v>
      </c>
      <c r="P933" s="4">
        <v>0</v>
      </c>
      <c r="Q933" s="2">
        <v>0.913242135486249</v>
      </c>
      <c r="R933" s="2">
        <f>Table1[[#This Row],[Annual Income]]/12</f>
        <v>11891.25</v>
      </c>
      <c r="S933" s="2">
        <f t="shared" si="42"/>
        <v>550.04999999999995</v>
      </c>
      <c r="T933" s="2">
        <f>Table1[[#This Row],[Monthly Debt Payment]]/Table1[[#This Row],[monthy Income]]</f>
        <v>4.6256701356039098E-2</v>
      </c>
      <c r="U933" s="4">
        <f t="shared" ca="1" si="43"/>
        <v>29</v>
      </c>
      <c r="V933" s="2">
        <f t="shared" si="44"/>
        <v>-9.5</v>
      </c>
    </row>
    <row r="934" spans="1:22" x14ac:dyDescent="0.3">
      <c r="A934" t="s">
        <v>1909</v>
      </c>
      <c r="B934" s="1">
        <v>44509</v>
      </c>
      <c r="C934" t="s">
        <v>1910</v>
      </c>
      <c r="D934" t="s">
        <v>75</v>
      </c>
      <c r="E934" s="4">
        <v>35406</v>
      </c>
      <c r="F934" s="3">
        <v>17.8</v>
      </c>
      <c r="G934" s="4">
        <v>60</v>
      </c>
      <c r="H934" t="s">
        <v>19</v>
      </c>
      <c r="I934" t="s">
        <v>83</v>
      </c>
      <c r="J934" t="s">
        <v>32</v>
      </c>
      <c r="K934" s="4">
        <v>50922</v>
      </c>
      <c r="L934" t="s">
        <v>22</v>
      </c>
      <c r="M934" s="2">
        <v>0.12</v>
      </c>
      <c r="N934" s="2">
        <v>0.54</v>
      </c>
      <c r="O934" s="2">
        <v>41708.269999999997</v>
      </c>
      <c r="P934" s="4">
        <v>0</v>
      </c>
      <c r="Q934" s="2">
        <v>0.84889639392859029</v>
      </c>
      <c r="R934" s="2">
        <f>Table1[[#This Row],[Annual Income]]/12</f>
        <v>4243.5</v>
      </c>
      <c r="S934" s="2">
        <f t="shared" si="42"/>
        <v>590.1</v>
      </c>
      <c r="T934" s="2">
        <f>Table1[[#This Row],[Monthly Debt Payment]]/Table1[[#This Row],[monthy Income]]</f>
        <v>0.13905973842347119</v>
      </c>
      <c r="U934" s="4">
        <f t="shared" ca="1" si="43"/>
        <v>46</v>
      </c>
      <c r="V934" s="2">
        <f t="shared" si="44"/>
        <v>-17.80000000000291</v>
      </c>
    </row>
    <row r="935" spans="1:22" x14ac:dyDescent="0.3">
      <c r="A935" t="s">
        <v>1911</v>
      </c>
      <c r="B935" s="1">
        <v>44955</v>
      </c>
      <c r="C935" t="s">
        <v>1912</v>
      </c>
      <c r="D935" t="s">
        <v>18</v>
      </c>
      <c r="E935" s="4">
        <v>24312</v>
      </c>
      <c r="F935" s="3">
        <v>16.399999999999999</v>
      </c>
      <c r="G935" s="4">
        <v>36</v>
      </c>
      <c r="H935" t="s">
        <v>80</v>
      </c>
      <c r="I935" t="s">
        <v>83</v>
      </c>
      <c r="J935" t="s">
        <v>28</v>
      </c>
      <c r="K935" s="4">
        <v>64028</v>
      </c>
      <c r="L935" t="s">
        <v>33</v>
      </c>
      <c r="M935" s="2">
        <v>0.42</v>
      </c>
      <c r="N935" s="2">
        <v>0.76</v>
      </c>
      <c r="O935" s="2">
        <v>9266.1200000000008</v>
      </c>
      <c r="P935" s="4">
        <v>2516.62</v>
      </c>
      <c r="Q935" s="2">
        <v>2.6237519047886275</v>
      </c>
      <c r="R935" s="2">
        <f>Table1[[#This Row],[Annual Income]]/12</f>
        <v>5335.666666666667</v>
      </c>
      <c r="S935" s="2">
        <f t="shared" si="42"/>
        <v>675.33333333333337</v>
      </c>
      <c r="T935" s="2">
        <f>Table1[[#This Row],[Monthly Debt Payment]]/Table1[[#This Row],[monthy Income]]</f>
        <v>0.12656962578871744</v>
      </c>
      <c r="U935" s="4">
        <f t="shared" ca="1" si="43"/>
        <v>31</v>
      </c>
      <c r="V935" s="2">
        <f t="shared" si="44"/>
        <v>-16.400000000001455</v>
      </c>
    </row>
    <row r="936" spans="1:22" x14ac:dyDescent="0.3">
      <c r="A936" t="s">
        <v>1913</v>
      </c>
      <c r="B936" s="1">
        <v>44639</v>
      </c>
      <c r="C936" t="s">
        <v>1914</v>
      </c>
      <c r="D936" t="s">
        <v>25</v>
      </c>
      <c r="E936" s="4">
        <v>2382</v>
      </c>
      <c r="F936" s="3">
        <v>16.399999999999999</v>
      </c>
      <c r="G936" s="4">
        <v>36</v>
      </c>
      <c r="H936" t="s">
        <v>26</v>
      </c>
      <c r="I936" t="s">
        <v>20</v>
      </c>
      <c r="J936" t="s">
        <v>37</v>
      </c>
      <c r="K936" s="4">
        <v>141461</v>
      </c>
      <c r="L936" t="s">
        <v>29</v>
      </c>
      <c r="M936" s="2">
        <v>0.23</v>
      </c>
      <c r="N936" s="2">
        <v>0.54</v>
      </c>
      <c r="O936" s="2">
        <v>791.85</v>
      </c>
      <c r="P936" s="4">
        <v>0</v>
      </c>
      <c r="Q936" s="2">
        <v>3.0081454820988824</v>
      </c>
      <c r="R936" s="2">
        <f>Table1[[#This Row],[Annual Income]]/12</f>
        <v>11788.416666666666</v>
      </c>
      <c r="S936" s="2">
        <f t="shared" si="42"/>
        <v>66.166666666666671</v>
      </c>
      <c r="T936" s="2">
        <f>Table1[[#This Row],[Monthly Debt Payment]]/Table1[[#This Row],[monthy Income]]</f>
        <v>5.612854426308312E-3</v>
      </c>
      <c r="U936" s="4">
        <f t="shared" ca="1" si="43"/>
        <v>41</v>
      </c>
      <c r="V936" s="2">
        <f t="shared" si="44"/>
        <v>-16.400000000000091</v>
      </c>
    </row>
    <row r="937" spans="1:22" x14ac:dyDescent="0.3">
      <c r="A937" t="s">
        <v>1915</v>
      </c>
      <c r="B937" s="1">
        <v>44524</v>
      </c>
      <c r="C937" t="s">
        <v>1916</v>
      </c>
      <c r="D937" t="s">
        <v>56</v>
      </c>
      <c r="E937" s="4">
        <v>35171</v>
      </c>
      <c r="F937" s="3">
        <v>18.3</v>
      </c>
      <c r="G937" s="4">
        <v>60</v>
      </c>
      <c r="H937" t="s">
        <v>19</v>
      </c>
      <c r="I937" t="s">
        <v>41</v>
      </c>
      <c r="J937" t="s">
        <v>21</v>
      </c>
      <c r="K937" s="4">
        <v>50316</v>
      </c>
      <c r="L937" t="s">
        <v>29</v>
      </c>
      <c r="M937" s="2">
        <v>0.32</v>
      </c>
      <c r="N937" s="2">
        <v>0.7</v>
      </c>
      <c r="O937" s="2">
        <v>41607.29</v>
      </c>
      <c r="P937" s="4">
        <v>0</v>
      </c>
      <c r="Q937" s="2">
        <v>0.8453085985652995</v>
      </c>
      <c r="R937" s="2">
        <f>Table1[[#This Row],[Annual Income]]/12</f>
        <v>4193</v>
      </c>
      <c r="S937" s="2">
        <f t="shared" si="42"/>
        <v>586.18333333333328</v>
      </c>
      <c r="T937" s="2">
        <f>Table1[[#This Row],[Monthly Debt Payment]]/Table1[[#This Row],[monthy Income]]</f>
        <v>0.13980046108593686</v>
      </c>
      <c r="U937" s="4">
        <f t="shared" ca="1" si="43"/>
        <v>45</v>
      </c>
      <c r="V937" s="2">
        <f t="shared" si="44"/>
        <v>-18.30000000000291</v>
      </c>
    </row>
    <row r="938" spans="1:22" x14ac:dyDescent="0.3">
      <c r="A938" t="s">
        <v>1917</v>
      </c>
      <c r="B938" s="1">
        <v>45274</v>
      </c>
      <c r="C938" t="s">
        <v>1918</v>
      </c>
      <c r="D938" t="s">
        <v>71</v>
      </c>
      <c r="E938" s="4">
        <v>4292</v>
      </c>
      <c r="F938" s="3">
        <v>16</v>
      </c>
      <c r="G938" s="4">
        <v>36</v>
      </c>
      <c r="H938" t="s">
        <v>26</v>
      </c>
      <c r="I938" t="s">
        <v>36</v>
      </c>
      <c r="J938" t="s">
        <v>47</v>
      </c>
      <c r="K938" s="4">
        <v>106996</v>
      </c>
      <c r="L938" t="s">
        <v>22</v>
      </c>
      <c r="M938" s="2">
        <v>0.21</v>
      </c>
      <c r="N938" s="2">
        <v>0.92</v>
      </c>
      <c r="O938" s="2">
        <v>836.21</v>
      </c>
      <c r="P938" s="4">
        <v>0</v>
      </c>
      <c r="Q938" s="2">
        <v>5.1326819817988305</v>
      </c>
      <c r="R938" s="2">
        <f>Table1[[#This Row],[Annual Income]]/12</f>
        <v>8916.3333333333339</v>
      </c>
      <c r="S938" s="2">
        <f t="shared" si="42"/>
        <v>119.22222222222223</v>
      </c>
      <c r="T938" s="2">
        <f>Table1[[#This Row],[Monthly Debt Payment]]/Table1[[#This Row],[monthy Income]]</f>
        <v>1.3371216369459295E-2</v>
      </c>
      <c r="U938" s="4">
        <f t="shared" ca="1" si="43"/>
        <v>21</v>
      </c>
      <c r="V938" s="2">
        <f t="shared" si="44"/>
        <v>-16</v>
      </c>
    </row>
    <row r="939" spans="1:22" x14ac:dyDescent="0.3">
      <c r="A939" t="s">
        <v>1919</v>
      </c>
      <c r="B939" s="1">
        <v>44957</v>
      </c>
      <c r="C939" t="s">
        <v>1920</v>
      </c>
      <c r="D939" t="s">
        <v>71</v>
      </c>
      <c r="E939" s="4">
        <v>34187</v>
      </c>
      <c r="F939" s="3">
        <v>22.6</v>
      </c>
      <c r="G939" s="4">
        <v>60</v>
      </c>
      <c r="H939" t="s">
        <v>19</v>
      </c>
      <c r="I939" t="s">
        <v>57</v>
      </c>
      <c r="J939" t="s">
        <v>32</v>
      </c>
      <c r="K939" s="4">
        <v>46968</v>
      </c>
      <c r="L939" t="s">
        <v>22</v>
      </c>
      <c r="M939" s="2">
        <v>0.41</v>
      </c>
      <c r="N939" s="2">
        <v>0.93</v>
      </c>
      <c r="O939" s="2">
        <v>41913.26</v>
      </c>
      <c r="P939" s="4">
        <v>0</v>
      </c>
      <c r="Q939" s="2">
        <v>0.81566072407634238</v>
      </c>
      <c r="R939" s="2">
        <f>Table1[[#This Row],[Annual Income]]/12</f>
        <v>3914</v>
      </c>
      <c r="S939" s="2">
        <f t="shared" si="42"/>
        <v>569.7833333333333</v>
      </c>
      <c r="T939" s="2">
        <f>Table1[[#This Row],[Monthly Debt Payment]]/Table1[[#This Row],[monthy Income]]</f>
        <v>0.14557571112246634</v>
      </c>
      <c r="U939" s="4">
        <f t="shared" ca="1" si="43"/>
        <v>31</v>
      </c>
      <c r="V939" s="2">
        <f t="shared" si="44"/>
        <v>-22.599999999998545</v>
      </c>
    </row>
    <row r="940" spans="1:22" x14ac:dyDescent="0.3">
      <c r="A940" t="s">
        <v>1921</v>
      </c>
      <c r="B940" s="1">
        <v>44775</v>
      </c>
      <c r="C940" t="s">
        <v>1922</v>
      </c>
      <c r="D940" t="s">
        <v>25</v>
      </c>
      <c r="E940" s="4">
        <v>13411</v>
      </c>
      <c r="F940" s="3">
        <v>18.5</v>
      </c>
      <c r="G940" s="4">
        <v>36</v>
      </c>
      <c r="H940" t="s">
        <v>80</v>
      </c>
      <c r="I940" t="s">
        <v>20</v>
      </c>
      <c r="J940" t="s">
        <v>32</v>
      </c>
      <c r="K940" s="4">
        <v>60266</v>
      </c>
      <c r="L940" t="s">
        <v>33</v>
      </c>
      <c r="M940" s="2">
        <v>0.45</v>
      </c>
      <c r="N940" s="2">
        <v>0.61</v>
      </c>
      <c r="O940" s="2">
        <v>2332.75</v>
      </c>
      <c r="P940" s="4">
        <v>2064.9299999999998</v>
      </c>
      <c r="Q940" s="2">
        <v>5.7490086807416141</v>
      </c>
      <c r="R940" s="2">
        <f>Table1[[#This Row],[Annual Income]]/12</f>
        <v>5022.166666666667</v>
      </c>
      <c r="S940" s="2">
        <f t="shared" si="42"/>
        <v>372.52777777777777</v>
      </c>
      <c r="T940" s="2">
        <f>Table1[[#This Row],[Monthly Debt Payment]]/Table1[[#This Row],[monthy Income]]</f>
        <v>7.4176705494529802E-2</v>
      </c>
      <c r="U940" s="4">
        <f t="shared" ca="1" si="43"/>
        <v>37</v>
      </c>
      <c r="V940" s="2">
        <f t="shared" si="44"/>
        <v>-18.5</v>
      </c>
    </row>
    <row r="941" spans="1:22" x14ac:dyDescent="0.3">
      <c r="A941" t="s">
        <v>1923</v>
      </c>
      <c r="B941" s="1">
        <v>45271</v>
      </c>
      <c r="C941" t="s">
        <v>1924</v>
      </c>
      <c r="D941" t="s">
        <v>71</v>
      </c>
      <c r="E941" s="4">
        <v>38285</v>
      </c>
      <c r="F941" s="3">
        <v>15.9</v>
      </c>
      <c r="G941" s="4">
        <v>60</v>
      </c>
      <c r="H941" t="s">
        <v>19</v>
      </c>
      <c r="I941" t="s">
        <v>20</v>
      </c>
      <c r="J941" t="s">
        <v>47</v>
      </c>
      <c r="K941" s="4">
        <v>125745</v>
      </c>
      <c r="L941" t="s">
        <v>22</v>
      </c>
      <c r="M941" s="2">
        <v>0.26</v>
      </c>
      <c r="N941" s="2">
        <v>0.78</v>
      </c>
      <c r="O941" s="2">
        <v>44372.32</v>
      </c>
      <c r="P941" s="4">
        <v>0</v>
      </c>
      <c r="Q941" s="2">
        <v>0.86281267240477844</v>
      </c>
      <c r="R941" s="2">
        <f>Table1[[#This Row],[Annual Income]]/12</f>
        <v>10478.75</v>
      </c>
      <c r="S941" s="2">
        <f t="shared" si="42"/>
        <v>638.08333333333337</v>
      </c>
      <c r="T941" s="2">
        <f>Table1[[#This Row],[Monthly Debt Payment]]/Table1[[#This Row],[monthy Income]]</f>
        <v>6.0893077259533183E-2</v>
      </c>
      <c r="U941" s="4">
        <f t="shared" ca="1" si="43"/>
        <v>21</v>
      </c>
      <c r="V941" s="2">
        <f t="shared" si="44"/>
        <v>-15.900000000001455</v>
      </c>
    </row>
    <row r="942" spans="1:22" x14ac:dyDescent="0.3">
      <c r="A942" t="s">
        <v>1925</v>
      </c>
      <c r="B942" s="1">
        <v>45203</v>
      </c>
      <c r="C942" t="s">
        <v>1926</v>
      </c>
      <c r="D942" t="s">
        <v>56</v>
      </c>
      <c r="E942" s="4">
        <v>16422</v>
      </c>
      <c r="F942" s="3">
        <v>21.6</v>
      </c>
      <c r="G942" s="4">
        <v>36</v>
      </c>
      <c r="H942" t="s">
        <v>19</v>
      </c>
      <c r="I942" t="s">
        <v>41</v>
      </c>
      <c r="J942" t="s">
        <v>47</v>
      </c>
      <c r="K942" s="4">
        <v>54000</v>
      </c>
      <c r="L942" t="s">
        <v>33</v>
      </c>
      <c r="M942" s="2">
        <v>0.45</v>
      </c>
      <c r="N942" s="2">
        <v>0.71</v>
      </c>
      <c r="O942" s="2">
        <v>19969.150000000001</v>
      </c>
      <c r="P942" s="4">
        <v>0</v>
      </c>
      <c r="Q942" s="2">
        <v>0.8223685034165199</v>
      </c>
      <c r="R942" s="2">
        <f>Table1[[#This Row],[Annual Income]]/12</f>
        <v>4500</v>
      </c>
      <c r="S942" s="2">
        <f t="shared" si="42"/>
        <v>456.16666666666669</v>
      </c>
      <c r="T942" s="2">
        <f>Table1[[#This Row],[Monthly Debt Payment]]/Table1[[#This Row],[monthy Income]]</f>
        <v>0.10137037037037037</v>
      </c>
      <c r="U942" s="4">
        <f t="shared" ca="1" si="43"/>
        <v>23</v>
      </c>
      <c r="V942" s="2">
        <f t="shared" si="44"/>
        <v>-21.599999999998545</v>
      </c>
    </row>
    <row r="943" spans="1:22" x14ac:dyDescent="0.3">
      <c r="A943" t="s">
        <v>1927</v>
      </c>
      <c r="B943" s="1">
        <v>44292</v>
      </c>
      <c r="C943" t="s">
        <v>1928</v>
      </c>
      <c r="D943" t="s">
        <v>25</v>
      </c>
      <c r="E943" s="4">
        <v>33371</v>
      </c>
      <c r="F943" s="3">
        <v>17.100000000000001</v>
      </c>
      <c r="G943" s="4">
        <v>36</v>
      </c>
      <c r="H943" t="s">
        <v>26</v>
      </c>
      <c r="I943" t="s">
        <v>72</v>
      </c>
      <c r="J943" t="s">
        <v>28</v>
      </c>
      <c r="K943" s="4">
        <v>44011</v>
      </c>
      <c r="L943" t="s">
        <v>29</v>
      </c>
      <c r="M943" s="2">
        <v>0.21</v>
      </c>
      <c r="N943" s="2">
        <v>0.89</v>
      </c>
      <c r="O943" s="2">
        <v>1803.79</v>
      </c>
      <c r="P943" s="4">
        <v>0</v>
      </c>
      <c r="Q943" s="2">
        <v>18.500490633610344</v>
      </c>
      <c r="R943" s="2">
        <f>Table1[[#This Row],[Annual Income]]/12</f>
        <v>3667.5833333333335</v>
      </c>
      <c r="S943" s="2">
        <f t="shared" si="42"/>
        <v>926.97222222222217</v>
      </c>
      <c r="T943" s="2">
        <f>Table1[[#This Row],[Monthly Debt Payment]]/Table1[[#This Row],[monthy Income]]</f>
        <v>0.25274741920580457</v>
      </c>
      <c r="U943" s="4">
        <f t="shared" ca="1" si="43"/>
        <v>53</v>
      </c>
      <c r="V943" s="2">
        <f t="shared" si="44"/>
        <v>-17.099999999998545</v>
      </c>
    </row>
    <row r="944" spans="1:22" x14ac:dyDescent="0.3">
      <c r="A944" t="s">
        <v>1929</v>
      </c>
      <c r="B944" s="1">
        <v>45010</v>
      </c>
      <c r="C944" t="s">
        <v>1930</v>
      </c>
      <c r="D944" t="s">
        <v>56</v>
      </c>
      <c r="E944" s="4">
        <v>6693</v>
      </c>
      <c r="F944" s="3">
        <v>10.8</v>
      </c>
      <c r="G944" s="4">
        <v>60</v>
      </c>
      <c r="H944" t="s">
        <v>19</v>
      </c>
      <c r="I944" t="s">
        <v>57</v>
      </c>
      <c r="J944" t="s">
        <v>21</v>
      </c>
      <c r="K944" s="4">
        <v>32866</v>
      </c>
      <c r="L944" t="s">
        <v>29</v>
      </c>
      <c r="M944" s="2">
        <v>0.31</v>
      </c>
      <c r="N944" s="2">
        <v>0.62</v>
      </c>
      <c r="O944" s="2">
        <v>7415.84</v>
      </c>
      <c r="P944" s="4">
        <v>0</v>
      </c>
      <c r="Q944" s="2">
        <v>0.90252756262271028</v>
      </c>
      <c r="R944" s="2">
        <f>Table1[[#This Row],[Annual Income]]/12</f>
        <v>2738.8333333333335</v>
      </c>
      <c r="S944" s="2">
        <f t="shared" si="42"/>
        <v>111.55</v>
      </c>
      <c r="T944" s="2">
        <f>Table1[[#This Row],[Monthly Debt Payment]]/Table1[[#This Row],[monthy Income]]</f>
        <v>4.0729020872634331E-2</v>
      </c>
      <c r="U944" s="4">
        <f t="shared" ca="1" si="43"/>
        <v>29</v>
      </c>
      <c r="V944" s="2">
        <f t="shared" si="44"/>
        <v>-10.800000000000182</v>
      </c>
    </row>
    <row r="945" spans="1:22" x14ac:dyDescent="0.3">
      <c r="A945" t="s">
        <v>1931</v>
      </c>
      <c r="B945" s="1">
        <v>44687</v>
      </c>
      <c r="C945" t="s">
        <v>1932</v>
      </c>
      <c r="D945" t="s">
        <v>18</v>
      </c>
      <c r="E945" s="4">
        <v>34535</v>
      </c>
      <c r="F945" s="3">
        <v>9.1</v>
      </c>
      <c r="G945" s="4">
        <v>36</v>
      </c>
      <c r="H945" t="s">
        <v>19</v>
      </c>
      <c r="I945" t="s">
        <v>57</v>
      </c>
      <c r="J945" t="s">
        <v>32</v>
      </c>
      <c r="K945" s="4">
        <v>142669</v>
      </c>
      <c r="L945" t="s">
        <v>29</v>
      </c>
      <c r="M945" s="2">
        <v>0.44</v>
      </c>
      <c r="N945" s="2">
        <v>0.5</v>
      </c>
      <c r="O945" s="2">
        <v>37677.68</v>
      </c>
      <c r="P945" s="4">
        <v>0</v>
      </c>
      <c r="Q945" s="2">
        <v>0.91659040577869977</v>
      </c>
      <c r="R945" s="2">
        <f>Table1[[#This Row],[Annual Income]]/12</f>
        <v>11889.083333333334</v>
      </c>
      <c r="S945" s="2">
        <f t="shared" si="42"/>
        <v>959.30555555555554</v>
      </c>
      <c r="T945" s="2">
        <f>Table1[[#This Row],[Monthly Debt Payment]]/Table1[[#This Row],[monthy Income]]</f>
        <v>8.0687932673998319E-2</v>
      </c>
      <c r="U945" s="4">
        <f t="shared" ca="1" si="43"/>
        <v>40</v>
      </c>
      <c r="V945" s="2">
        <f t="shared" si="44"/>
        <v>-9.0999999999985448</v>
      </c>
    </row>
    <row r="946" spans="1:22" x14ac:dyDescent="0.3">
      <c r="A946" t="s">
        <v>1933</v>
      </c>
      <c r="B946" s="1">
        <v>44648</v>
      </c>
      <c r="C946" t="s">
        <v>1934</v>
      </c>
      <c r="D946" t="s">
        <v>50</v>
      </c>
      <c r="E946" s="4">
        <v>15818</v>
      </c>
      <c r="F946" s="3">
        <v>8</v>
      </c>
      <c r="G946" s="4">
        <v>36</v>
      </c>
      <c r="H946" t="s">
        <v>26</v>
      </c>
      <c r="I946" t="s">
        <v>57</v>
      </c>
      <c r="J946" t="s">
        <v>37</v>
      </c>
      <c r="K946" s="4">
        <v>35898</v>
      </c>
      <c r="L946" t="s">
        <v>29</v>
      </c>
      <c r="M946" s="2">
        <v>0.23</v>
      </c>
      <c r="N946" s="2">
        <v>0.56999999999999995</v>
      </c>
      <c r="O946" s="2">
        <v>2467.0100000000002</v>
      </c>
      <c r="P946" s="4">
        <v>0</v>
      </c>
      <c r="Q946" s="2">
        <v>6.4118102480330439</v>
      </c>
      <c r="R946" s="2">
        <f>Table1[[#This Row],[Annual Income]]/12</f>
        <v>2991.5</v>
      </c>
      <c r="S946" s="2">
        <f t="shared" si="42"/>
        <v>439.38888888888891</v>
      </c>
      <c r="T946" s="2">
        <f>Table1[[#This Row],[Monthly Debt Payment]]/Table1[[#This Row],[monthy Income]]</f>
        <v>0.14687912047096405</v>
      </c>
      <c r="U946" s="4">
        <f t="shared" ca="1" si="43"/>
        <v>41</v>
      </c>
      <c r="V946" s="2">
        <f t="shared" si="44"/>
        <v>-8</v>
      </c>
    </row>
    <row r="947" spans="1:22" x14ac:dyDescent="0.3">
      <c r="A947" t="s">
        <v>1935</v>
      </c>
      <c r="B947" s="1">
        <v>44361</v>
      </c>
      <c r="C947" t="s">
        <v>1936</v>
      </c>
      <c r="D947" t="s">
        <v>46</v>
      </c>
      <c r="E947" s="4">
        <v>32238</v>
      </c>
      <c r="F947" s="3">
        <v>23</v>
      </c>
      <c r="G947" s="4">
        <v>60</v>
      </c>
      <c r="H947" t="s">
        <v>26</v>
      </c>
      <c r="I947" t="s">
        <v>27</v>
      </c>
      <c r="J947" t="s">
        <v>28</v>
      </c>
      <c r="K947" s="4">
        <v>48395</v>
      </c>
      <c r="L947" t="s">
        <v>22</v>
      </c>
      <c r="M947" s="2">
        <v>0.48</v>
      </c>
      <c r="N947" s="2">
        <v>0.66</v>
      </c>
      <c r="O947" s="2">
        <v>3609.94</v>
      </c>
      <c r="P947" s="4">
        <v>0</v>
      </c>
      <c r="Q947" s="2">
        <v>8.9303423325595439</v>
      </c>
      <c r="R947" s="2">
        <f>Table1[[#This Row],[Annual Income]]/12</f>
        <v>4032.9166666666665</v>
      </c>
      <c r="S947" s="2">
        <f t="shared" si="42"/>
        <v>537.29999999999995</v>
      </c>
      <c r="T947" s="2">
        <f>Table1[[#This Row],[Monthly Debt Payment]]/Table1[[#This Row],[monthy Income]]</f>
        <v>0.13322863932224402</v>
      </c>
      <c r="U947" s="4">
        <f t="shared" ca="1" si="43"/>
        <v>51</v>
      </c>
      <c r="V947" s="2">
        <f t="shared" si="44"/>
        <v>-23</v>
      </c>
    </row>
    <row r="948" spans="1:22" x14ac:dyDescent="0.3">
      <c r="A948" t="s">
        <v>1937</v>
      </c>
      <c r="B948" s="1">
        <v>44378</v>
      </c>
      <c r="C948" t="s">
        <v>1938</v>
      </c>
      <c r="D948" t="s">
        <v>18</v>
      </c>
      <c r="E948" s="4">
        <v>31874</v>
      </c>
      <c r="F948" s="3">
        <v>19.2</v>
      </c>
      <c r="G948" s="4">
        <v>36</v>
      </c>
      <c r="H948" t="s">
        <v>19</v>
      </c>
      <c r="I948" t="s">
        <v>57</v>
      </c>
      <c r="J948" t="s">
        <v>28</v>
      </c>
      <c r="K948" s="4">
        <v>69019</v>
      </c>
      <c r="L948" t="s">
        <v>22</v>
      </c>
      <c r="M948" s="2">
        <v>0.15</v>
      </c>
      <c r="N948" s="2">
        <v>0.64</v>
      </c>
      <c r="O948" s="2">
        <v>37993.81</v>
      </c>
      <c r="P948" s="4">
        <v>0</v>
      </c>
      <c r="Q948" s="2">
        <v>0.8389261303354415</v>
      </c>
      <c r="R948" s="2">
        <f>Table1[[#This Row],[Annual Income]]/12</f>
        <v>5751.583333333333</v>
      </c>
      <c r="S948" s="2">
        <f t="shared" si="42"/>
        <v>885.38888888888891</v>
      </c>
      <c r="T948" s="2">
        <f>Table1[[#This Row],[Monthly Debt Payment]]/Table1[[#This Row],[monthy Income]]</f>
        <v>0.15393828752469127</v>
      </c>
      <c r="U948" s="4">
        <f t="shared" ca="1" si="43"/>
        <v>50</v>
      </c>
      <c r="V948" s="2">
        <f t="shared" si="44"/>
        <v>-19.200000000000728</v>
      </c>
    </row>
    <row r="949" spans="1:22" x14ac:dyDescent="0.3">
      <c r="A949" t="s">
        <v>1939</v>
      </c>
      <c r="B949" s="1">
        <v>44665</v>
      </c>
      <c r="C949" t="s">
        <v>1940</v>
      </c>
      <c r="D949" t="s">
        <v>18</v>
      </c>
      <c r="E949" s="4">
        <v>27715</v>
      </c>
      <c r="F949" s="3">
        <v>23.7</v>
      </c>
      <c r="G949" s="4">
        <v>36</v>
      </c>
      <c r="H949" t="s">
        <v>26</v>
      </c>
      <c r="I949" t="s">
        <v>41</v>
      </c>
      <c r="J949" t="s">
        <v>37</v>
      </c>
      <c r="K949" s="4">
        <v>133243</v>
      </c>
      <c r="L949" t="s">
        <v>33</v>
      </c>
      <c r="M949" s="2">
        <v>0.11</v>
      </c>
      <c r="N949" s="2">
        <v>0.86</v>
      </c>
      <c r="O949" s="2">
        <v>9020.5300000000007</v>
      </c>
      <c r="P949" s="4">
        <v>0</v>
      </c>
      <c r="Q949" s="2">
        <v>3.0724358768276363</v>
      </c>
      <c r="R949" s="2">
        <f>Table1[[#This Row],[Annual Income]]/12</f>
        <v>11103.583333333334</v>
      </c>
      <c r="S949" s="2">
        <f t="shared" si="42"/>
        <v>769.86111111111109</v>
      </c>
      <c r="T949" s="2">
        <f>Table1[[#This Row],[Monthly Debt Payment]]/Table1[[#This Row],[monthy Income]]</f>
        <v>6.9334474106206953E-2</v>
      </c>
      <c r="U949" s="4">
        <f t="shared" ca="1" si="43"/>
        <v>41</v>
      </c>
      <c r="V949" s="2">
        <f t="shared" si="44"/>
        <v>-23.700000000000728</v>
      </c>
    </row>
    <row r="950" spans="1:22" x14ac:dyDescent="0.3">
      <c r="A950" t="s">
        <v>1941</v>
      </c>
      <c r="B950" s="1">
        <v>45106</v>
      </c>
      <c r="C950" t="s">
        <v>1942</v>
      </c>
      <c r="D950" t="s">
        <v>71</v>
      </c>
      <c r="E950" s="4">
        <v>28605</v>
      </c>
      <c r="F950" s="3">
        <v>17.100000000000001</v>
      </c>
      <c r="G950" s="4">
        <v>36</v>
      </c>
      <c r="H950" t="s">
        <v>19</v>
      </c>
      <c r="I950" t="s">
        <v>27</v>
      </c>
      <c r="J950" t="s">
        <v>37</v>
      </c>
      <c r="K950" s="4">
        <v>34006</v>
      </c>
      <c r="L950" t="s">
        <v>33</v>
      </c>
      <c r="M950" s="2">
        <v>0.46</v>
      </c>
      <c r="N950" s="2">
        <v>0.81</v>
      </c>
      <c r="O950" s="2">
        <v>33496.46</v>
      </c>
      <c r="P950" s="4">
        <v>0</v>
      </c>
      <c r="Q950" s="2">
        <v>0.85397083751536729</v>
      </c>
      <c r="R950" s="2">
        <f>Table1[[#This Row],[Annual Income]]/12</f>
        <v>2833.8333333333335</v>
      </c>
      <c r="S950" s="2">
        <f t="shared" si="42"/>
        <v>794.58333333333337</v>
      </c>
      <c r="T950" s="2">
        <f>Table1[[#This Row],[Monthly Debt Payment]]/Table1[[#This Row],[monthy Income]]</f>
        <v>0.28039169558313237</v>
      </c>
      <c r="U950" s="4">
        <f t="shared" ca="1" si="43"/>
        <v>26</v>
      </c>
      <c r="V950" s="2">
        <f t="shared" si="44"/>
        <v>-17.099999999998545</v>
      </c>
    </row>
    <row r="951" spans="1:22" x14ac:dyDescent="0.3">
      <c r="A951" t="s">
        <v>1943</v>
      </c>
      <c r="B951" s="1">
        <v>44931</v>
      </c>
      <c r="C951" t="s">
        <v>1944</v>
      </c>
      <c r="D951" t="s">
        <v>64</v>
      </c>
      <c r="E951" s="4">
        <v>35317</v>
      </c>
      <c r="F951" s="3">
        <v>14.5</v>
      </c>
      <c r="G951" s="4">
        <v>60</v>
      </c>
      <c r="H951" t="s">
        <v>19</v>
      </c>
      <c r="I951" t="s">
        <v>83</v>
      </c>
      <c r="J951" t="s">
        <v>37</v>
      </c>
      <c r="K951" s="4">
        <v>64393</v>
      </c>
      <c r="L951" t="s">
        <v>33</v>
      </c>
      <c r="M951" s="2">
        <v>0.13</v>
      </c>
      <c r="N951" s="2">
        <v>0.63</v>
      </c>
      <c r="O951" s="2">
        <v>40437.97</v>
      </c>
      <c r="P951" s="4">
        <v>0</v>
      </c>
      <c r="Q951" s="2">
        <v>0.87336233742692815</v>
      </c>
      <c r="R951" s="2">
        <f>Table1[[#This Row],[Annual Income]]/12</f>
        <v>5366.083333333333</v>
      </c>
      <c r="S951" s="2">
        <f t="shared" si="42"/>
        <v>588.61666666666667</v>
      </c>
      <c r="T951" s="2">
        <f>Table1[[#This Row],[Monthly Debt Payment]]/Table1[[#This Row],[monthy Income]]</f>
        <v>0.10969204727221904</v>
      </c>
      <c r="U951" s="4">
        <f t="shared" ca="1" si="43"/>
        <v>32</v>
      </c>
      <c r="V951" s="2">
        <f t="shared" si="44"/>
        <v>-14.5</v>
      </c>
    </row>
    <row r="952" spans="1:22" x14ac:dyDescent="0.3">
      <c r="A952" t="s">
        <v>1945</v>
      </c>
      <c r="B952" s="1">
        <v>45019</v>
      </c>
      <c r="C952" t="s">
        <v>1946</v>
      </c>
      <c r="D952" t="s">
        <v>53</v>
      </c>
      <c r="E952" s="4">
        <v>32174</v>
      </c>
      <c r="F952" s="3">
        <v>6.2</v>
      </c>
      <c r="G952" s="4">
        <v>60</v>
      </c>
      <c r="H952" t="s">
        <v>19</v>
      </c>
      <c r="I952" t="s">
        <v>57</v>
      </c>
      <c r="J952" t="s">
        <v>47</v>
      </c>
      <c r="K952" s="4">
        <v>40956</v>
      </c>
      <c r="L952" t="s">
        <v>33</v>
      </c>
      <c r="M952" s="2">
        <v>0.5</v>
      </c>
      <c r="N952" s="2">
        <v>0.71</v>
      </c>
      <c r="O952" s="2">
        <v>34168.79</v>
      </c>
      <c r="P952" s="4">
        <v>0</v>
      </c>
      <c r="Q952" s="2">
        <v>0.9416195305716123</v>
      </c>
      <c r="R952" s="2">
        <f>Table1[[#This Row],[Annual Income]]/12</f>
        <v>3413</v>
      </c>
      <c r="S952" s="2">
        <f t="shared" si="42"/>
        <v>536.23333333333335</v>
      </c>
      <c r="T952" s="2">
        <f>Table1[[#This Row],[Monthly Debt Payment]]/Table1[[#This Row],[monthy Income]]</f>
        <v>0.15711495263209299</v>
      </c>
      <c r="U952" s="4">
        <f t="shared" ca="1" si="43"/>
        <v>29</v>
      </c>
      <c r="V952" s="2">
        <f t="shared" si="44"/>
        <v>-6.2000000000007276</v>
      </c>
    </row>
    <row r="953" spans="1:22" x14ac:dyDescent="0.3">
      <c r="A953" t="s">
        <v>1947</v>
      </c>
      <c r="B953" s="1">
        <v>45140</v>
      </c>
      <c r="C953" t="s">
        <v>1948</v>
      </c>
      <c r="D953" t="s">
        <v>71</v>
      </c>
      <c r="E953" s="4">
        <v>10956</v>
      </c>
      <c r="F953" s="3">
        <v>18.399999999999999</v>
      </c>
      <c r="G953" s="4">
        <v>60</v>
      </c>
      <c r="H953" t="s">
        <v>19</v>
      </c>
      <c r="I953" t="s">
        <v>20</v>
      </c>
      <c r="J953" t="s">
        <v>32</v>
      </c>
      <c r="K953" s="4">
        <v>80042</v>
      </c>
      <c r="L953" t="s">
        <v>33</v>
      </c>
      <c r="M953" s="2">
        <v>0.48</v>
      </c>
      <c r="N953" s="2">
        <v>0.54</v>
      </c>
      <c r="O953" s="2">
        <v>12971.9</v>
      </c>
      <c r="P953" s="4">
        <v>0</v>
      </c>
      <c r="Q953" s="2">
        <v>0.84459485503280174</v>
      </c>
      <c r="R953" s="2">
        <f>Table1[[#This Row],[Annual Income]]/12</f>
        <v>6670.166666666667</v>
      </c>
      <c r="S953" s="2">
        <f t="shared" si="42"/>
        <v>182.6</v>
      </c>
      <c r="T953" s="2">
        <f>Table1[[#This Row],[Monthly Debt Payment]]/Table1[[#This Row],[monthy Income]]</f>
        <v>2.737562779540741E-2</v>
      </c>
      <c r="U953" s="4">
        <f t="shared" ca="1" si="43"/>
        <v>25</v>
      </c>
      <c r="V953" s="2">
        <f t="shared" si="44"/>
        <v>-18.399999999999636</v>
      </c>
    </row>
    <row r="954" spans="1:22" x14ac:dyDescent="0.3">
      <c r="A954" t="s">
        <v>1949</v>
      </c>
      <c r="B954" s="1">
        <v>44203</v>
      </c>
      <c r="C954" t="s">
        <v>1950</v>
      </c>
      <c r="D954" t="s">
        <v>64</v>
      </c>
      <c r="E954" s="4">
        <v>39908</v>
      </c>
      <c r="F954" s="3">
        <v>16.600000000000001</v>
      </c>
      <c r="G954" s="4">
        <v>36</v>
      </c>
      <c r="H954" t="s">
        <v>26</v>
      </c>
      <c r="I954" t="s">
        <v>72</v>
      </c>
      <c r="J954" t="s">
        <v>47</v>
      </c>
      <c r="K954" s="4">
        <v>126199</v>
      </c>
      <c r="L954" t="s">
        <v>29</v>
      </c>
      <c r="M954" s="2">
        <v>0.15</v>
      </c>
      <c r="N954" s="2">
        <v>0.9</v>
      </c>
      <c r="O954" s="2">
        <v>4986.33</v>
      </c>
      <c r="P954" s="4">
        <v>0</v>
      </c>
      <c r="Q954" s="2">
        <v>8.0034815184715011</v>
      </c>
      <c r="R954" s="2">
        <f>Table1[[#This Row],[Annual Income]]/12</f>
        <v>10516.583333333334</v>
      </c>
      <c r="S954" s="2">
        <f t="shared" si="42"/>
        <v>1108.5555555555557</v>
      </c>
      <c r="T954" s="2">
        <f>Table1[[#This Row],[Monthly Debt Payment]]/Table1[[#This Row],[monthy Income]]</f>
        <v>0.1054102383272979</v>
      </c>
      <c r="U954" s="4">
        <f t="shared" ca="1" si="43"/>
        <v>56</v>
      </c>
      <c r="V954" s="2">
        <f t="shared" si="44"/>
        <v>-16.599999999998545</v>
      </c>
    </row>
    <row r="955" spans="1:22" x14ac:dyDescent="0.3">
      <c r="A955" t="s">
        <v>1951</v>
      </c>
      <c r="B955" s="1">
        <v>44526</v>
      </c>
      <c r="C955" t="s">
        <v>1952</v>
      </c>
      <c r="D955" t="s">
        <v>56</v>
      </c>
      <c r="E955" s="4">
        <v>11837</v>
      </c>
      <c r="F955" s="3">
        <v>24.8</v>
      </c>
      <c r="G955" s="4">
        <v>36</v>
      </c>
      <c r="H955" t="s">
        <v>19</v>
      </c>
      <c r="I955" t="s">
        <v>57</v>
      </c>
      <c r="J955" t="s">
        <v>32</v>
      </c>
      <c r="K955" s="4">
        <v>36078</v>
      </c>
      <c r="L955" t="s">
        <v>29</v>
      </c>
      <c r="M955" s="2">
        <v>0.32</v>
      </c>
      <c r="N955" s="2">
        <v>0.92</v>
      </c>
      <c r="O955" s="2">
        <v>14772.58</v>
      </c>
      <c r="P955" s="4">
        <v>0</v>
      </c>
      <c r="Q955" s="2">
        <v>0.80128183431736366</v>
      </c>
      <c r="R955" s="2">
        <f>Table1[[#This Row],[Annual Income]]/12</f>
        <v>3006.5</v>
      </c>
      <c r="S955" s="2">
        <f t="shared" si="42"/>
        <v>328.80555555555554</v>
      </c>
      <c r="T955" s="2">
        <f>Table1[[#This Row],[Monthly Debt Payment]]/Table1[[#This Row],[monthy Income]]</f>
        <v>0.10936489458026129</v>
      </c>
      <c r="U955" s="4">
        <f t="shared" ca="1" si="43"/>
        <v>45</v>
      </c>
      <c r="V955" s="2">
        <f t="shared" si="44"/>
        <v>-24.799999999999272</v>
      </c>
    </row>
    <row r="956" spans="1:22" x14ac:dyDescent="0.3">
      <c r="A956" t="s">
        <v>1953</v>
      </c>
      <c r="B956" s="1">
        <v>44971</v>
      </c>
      <c r="C956" t="s">
        <v>1954</v>
      </c>
      <c r="D956" t="s">
        <v>53</v>
      </c>
      <c r="E956" s="4">
        <v>4716</v>
      </c>
      <c r="F956" s="3">
        <v>9.8000000000000007</v>
      </c>
      <c r="G956" s="4">
        <v>36</v>
      </c>
      <c r="H956" t="s">
        <v>26</v>
      </c>
      <c r="I956" t="s">
        <v>20</v>
      </c>
      <c r="J956" t="s">
        <v>47</v>
      </c>
      <c r="K956" s="4">
        <v>59631</v>
      </c>
      <c r="L956" t="s">
        <v>29</v>
      </c>
      <c r="M956" s="2">
        <v>0.17</v>
      </c>
      <c r="N956" s="2">
        <v>0.94</v>
      </c>
      <c r="O956" s="2">
        <v>1357.66</v>
      </c>
      <c r="P956" s="4">
        <v>0</v>
      </c>
      <c r="Q956" s="2">
        <v>3.4736237349557326</v>
      </c>
      <c r="R956" s="2">
        <f>Table1[[#This Row],[Annual Income]]/12</f>
        <v>4969.25</v>
      </c>
      <c r="S956" s="2">
        <f t="shared" si="42"/>
        <v>131</v>
      </c>
      <c r="T956" s="2">
        <f>Table1[[#This Row],[Monthly Debt Payment]]/Table1[[#This Row],[monthy Income]]</f>
        <v>2.6362127081551542E-2</v>
      </c>
      <c r="U956" s="4">
        <f t="shared" ca="1" si="43"/>
        <v>31</v>
      </c>
      <c r="V956" s="2">
        <f t="shared" si="44"/>
        <v>-9.8000000000001819</v>
      </c>
    </row>
    <row r="957" spans="1:22" x14ac:dyDescent="0.3">
      <c r="A957" t="s">
        <v>1955</v>
      </c>
      <c r="B957" s="1">
        <v>44347</v>
      </c>
      <c r="C957" t="s">
        <v>1956</v>
      </c>
      <c r="D957" t="s">
        <v>71</v>
      </c>
      <c r="E957" s="4">
        <v>5481</v>
      </c>
      <c r="F957" s="3">
        <v>15.6</v>
      </c>
      <c r="G957" s="4">
        <v>36</v>
      </c>
      <c r="H957" t="s">
        <v>19</v>
      </c>
      <c r="I957" t="s">
        <v>36</v>
      </c>
      <c r="J957" t="s">
        <v>21</v>
      </c>
      <c r="K957" s="4">
        <v>125676</v>
      </c>
      <c r="L957" t="s">
        <v>33</v>
      </c>
      <c r="M957" s="2">
        <v>0.27</v>
      </c>
      <c r="N957" s="2">
        <v>0.89</v>
      </c>
      <c r="O957" s="2">
        <v>6336.04</v>
      </c>
      <c r="P957" s="4">
        <v>0</v>
      </c>
      <c r="Q957" s="2">
        <v>0.86505135699900881</v>
      </c>
      <c r="R957" s="2">
        <f>Table1[[#This Row],[Annual Income]]/12</f>
        <v>10473</v>
      </c>
      <c r="S957" s="2">
        <f t="shared" si="42"/>
        <v>152.25</v>
      </c>
      <c r="T957" s="2">
        <f>Table1[[#This Row],[Monthly Debt Payment]]/Table1[[#This Row],[monthy Income]]</f>
        <v>1.453738183901461E-2</v>
      </c>
      <c r="U957" s="4">
        <f t="shared" ca="1" si="43"/>
        <v>51</v>
      </c>
      <c r="V957" s="2">
        <f t="shared" si="44"/>
        <v>-15.600000000000364</v>
      </c>
    </row>
    <row r="958" spans="1:22" x14ac:dyDescent="0.3">
      <c r="A958" t="s">
        <v>1957</v>
      </c>
      <c r="B958" s="1">
        <v>44343</v>
      </c>
      <c r="C958" t="s">
        <v>1958</v>
      </c>
      <c r="D958" t="s">
        <v>53</v>
      </c>
      <c r="E958" s="4">
        <v>25282</v>
      </c>
      <c r="F958" s="3">
        <v>18</v>
      </c>
      <c r="G958" s="4">
        <v>60</v>
      </c>
      <c r="H958" t="s">
        <v>2045</v>
      </c>
      <c r="I958" t="s">
        <v>57</v>
      </c>
      <c r="J958" t="s">
        <v>32</v>
      </c>
      <c r="K958" s="4">
        <v>92901</v>
      </c>
      <c r="L958" t="s">
        <v>29</v>
      </c>
      <c r="M958" s="2">
        <v>0.12</v>
      </c>
      <c r="N958" s="2">
        <v>0.57999999999999996</v>
      </c>
      <c r="O958" s="2">
        <v>0</v>
      </c>
      <c r="P958" s="4">
        <v>0</v>
      </c>
      <c r="Q958" s="2">
        <v>0</v>
      </c>
      <c r="R958" s="2">
        <f>Table1[[#This Row],[Annual Income]]/12</f>
        <v>7741.75</v>
      </c>
      <c r="S958" s="2">
        <f t="shared" si="42"/>
        <v>421.36666666666667</v>
      </c>
      <c r="T958" s="2">
        <f>Table1[[#This Row],[Monthly Debt Payment]]/Table1[[#This Row],[monthy Income]]</f>
        <v>5.4427831777914125E-2</v>
      </c>
      <c r="U958" s="4">
        <f t="shared" ca="1" si="43"/>
        <v>51</v>
      </c>
      <c r="V958" s="2">
        <f t="shared" si="44"/>
        <v>-18</v>
      </c>
    </row>
    <row r="959" spans="1:22" x14ac:dyDescent="0.3">
      <c r="A959" t="s">
        <v>1959</v>
      </c>
      <c r="B959" s="1">
        <v>45111</v>
      </c>
      <c r="C959" t="s">
        <v>1960</v>
      </c>
      <c r="D959" t="s">
        <v>53</v>
      </c>
      <c r="E959" s="4">
        <v>7548</v>
      </c>
      <c r="F959" s="3">
        <v>17.899999999999999</v>
      </c>
      <c r="G959" s="4">
        <v>36</v>
      </c>
      <c r="H959" t="s">
        <v>26</v>
      </c>
      <c r="I959" t="s">
        <v>20</v>
      </c>
      <c r="J959" t="s">
        <v>28</v>
      </c>
      <c r="K959" s="4">
        <v>137227</v>
      </c>
      <c r="L959" t="s">
        <v>29</v>
      </c>
      <c r="M959" s="2">
        <v>0.19</v>
      </c>
      <c r="N959" s="2">
        <v>0.52</v>
      </c>
      <c r="O959" s="2">
        <v>2381.79</v>
      </c>
      <c r="P959" s="4">
        <v>0</v>
      </c>
      <c r="Q959" s="2">
        <v>3.1690451299232931</v>
      </c>
      <c r="R959" s="2">
        <f>Table1[[#This Row],[Annual Income]]/12</f>
        <v>11435.583333333334</v>
      </c>
      <c r="S959" s="2">
        <f t="shared" si="42"/>
        <v>209.66666666666666</v>
      </c>
      <c r="T959" s="2">
        <f>Table1[[#This Row],[Monthly Debt Payment]]/Table1[[#This Row],[monthy Income]]</f>
        <v>1.8334584301923088E-2</v>
      </c>
      <c r="U959" s="4">
        <f t="shared" ca="1" si="43"/>
        <v>26</v>
      </c>
      <c r="V959" s="2">
        <f t="shared" si="44"/>
        <v>-17.899999999999636</v>
      </c>
    </row>
    <row r="960" spans="1:22" x14ac:dyDescent="0.3">
      <c r="A960" t="s">
        <v>1961</v>
      </c>
      <c r="B960" s="1">
        <v>44896</v>
      </c>
      <c r="C960" t="s">
        <v>1962</v>
      </c>
      <c r="D960" t="s">
        <v>40</v>
      </c>
      <c r="E960" s="4">
        <v>38605</v>
      </c>
      <c r="F960" s="3">
        <v>16.2</v>
      </c>
      <c r="G960" s="4">
        <v>36</v>
      </c>
      <c r="H960" t="s">
        <v>26</v>
      </c>
      <c r="I960" t="s">
        <v>20</v>
      </c>
      <c r="J960" t="s">
        <v>32</v>
      </c>
      <c r="K960" s="4">
        <v>99497</v>
      </c>
      <c r="L960" t="s">
        <v>29</v>
      </c>
      <c r="M960" s="2">
        <v>0.25</v>
      </c>
      <c r="N960" s="2">
        <v>0.76</v>
      </c>
      <c r="O960" s="2">
        <v>7107.9</v>
      </c>
      <c r="P960" s="4">
        <v>0</v>
      </c>
      <c r="Q960" s="2">
        <v>5.4312806876855335</v>
      </c>
      <c r="R960" s="2">
        <f>Table1[[#This Row],[Annual Income]]/12</f>
        <v>8291.4166666666661</v>
      </c>
      <c r="S960" s="2">
        <f t="shared" si="42"/>
        <v>1072.3611111111111</v>
      </c>
      <c r="T960" s="2">
        <f>Table1[[#This Row],[Monthly Debt Payment]]/Table1[[#This Row],[monthy Income]]</f>
        <v>0.12933388276363442</v>
      </c>
      <c r="U960" s="4">
        <f t="shared" ca="1" si="43"/>
        <v>33</v>
      </c>
      <c r="V960" s="2">
        <f t="shared" si="44"/>
        <v>-16.19999999999709</v>
      </c>
    </row>
    <row r="961" spans="1:22" x14ac:dyDescent="0.3">
      <c r="A961" t="s">
        <v>1963</v>
      </c>
      <c r="B961" s="1">
        <v>44278</v>
      </c>
      <c r="C961" t="s">
        <v>1964</v>
      </c>
      <c r="D961" t="s">
        <v>50</v>
      </c>
      <c r="E961" s="4">
        <v>8758</v>
      </c>
      <c r="F961" s="3">
        <v>20.5</v>
      </c>
      <c r="G961" s="4">
        <v>36</v>
      </c>
      <c r="H961" t="s">
        <v>19</v>
      </c>
      <c r="I961" t="s">
        <v>57</v>
      </c>
      <c r="J961" t="s">
        <v>32</v>
      </c>
      <c r="K961" s="4">
        <v>124813</v>
      </c>
      <c r="L961" t="s">
        <v>29</v>
      </c>
      <c r="M961" s="2">
        <v>0.28000000000000003</v>
      </c>
      <c r="N961" s="2">
        <v>0.91</v>
      </c>
      <c r="O961" s="2">
        <v>10553.39</v>
      </c>
      <c r="P961" s="4">
        <v>0</v>
      </c>
      <c r="Q961" s="2">
        <v>0.82987551867219922</v>
      </c>
      <c r="R961" s="2">
        <f>Table1[[#This Row],[Annual Income]]/12</f>
        <v>10401.083333333334</v>
      </c>
      <c r="S961" s="2">
        <f t="shared" si="42"/>
        <v>243.27777777777777</v>
      </c>
      <c r="T961" s="2">
        <f>Table1[[#This Row],[Monthly Debt Payment]]/Table1[[#This Row],[monthy Income]]</f>
        <v>2.3389657594427928E-2</v>
      </c>
      <c r="U961" s="4">
        <f t="shared" ca="1" si="43"/>
        <v>53</v>
      </c>
      <c r="V961" s="2">
        <f t="shared" si="44"/>
        <v>-20.5</v>
      </c>
    </row>
    <row r="962" spans="1:22" x14ac:dyDescent="0.3">
      <c r="A962" t="s">
        <v>1965</v>
      </c>
      <c r="B962" s="1">
        <v>44710</v>
      </c>
      <c r="C962" t="s">
        <v>1966</v>
      </c>
      <c r="D962" t="s">
        <v>40</v>
      </c>
      <c r="E962" s="4">
        <v>24177</v>
      </c>
      <c r="F962" s="3">
        <v>9.1</v>
      </c>
      <c r="G962" s="4">
        <v>60</v>
      </c>
      <c r="H962" t="s">
        <v>19</v>
      </c>
      <c r="I962" t="s">
        <v>41</v>
      </c>
      <c r="J962" t="s">
        <v>32</v>
      </c>
      <c r="K962" s="4">
        <v>147192</v>
      </c>
      <c r="L962" t="s">
        <v>22</v>
      </c>
      <c r="M962" s="2">
        <v>0.49</v>
      </c>
      <c r="N962" s="2">
        <v>0.57999999999999996</v>
      </c>
      <c r="O962" s="2">
        <v>26377.11</v>
      </c>
      <c r="P962" s="4">
        <v>0</v>
      </c>
      <c r="Q962" s="2">
        <v>0.91659017989461311</v>
      </c>
      <c r="R962" s="2">
        <f>Table1[[#This Row],[Annual Income]]/12</f>
        <v>12266</v>
      </c>
      <c r="S962" s="2">
        <f t="shared" ref="S962:S1001" si="45">E962/G962</f>
        <v>402.95</v>
      </c>
      <c r="T962" s="2">
        <f>Table1[[#This Row],[Monthly Debt Payment]]/Table1[[#This Row],[monthy Income]]</f>
        <v>3.2850970161421814E-2</v>
      </c>
      <c r="U962" s="4">
        <f t="shared" ref="U962:U1001" ca="1" si="46">DATEDIF(B962, TODAY(), "m")</f>
        <v>39</v>
      </c>
      <c r="V962" s="2">
        <f t="shared" ref="V962:V1001" si="47">(E962-F962)-E962</f>
        <v>-9.0999999999985448</v>
      </c>
    </row>
    <row r="963" spans="1:22" x14ac:dyDescent="0.3">
      <c r="A963" t="s">
        <v>1967</v>
      </c>
      <c r="B963" s="1">
        <v>45011</v>
      </c>
      <c r="C963" t="s">
        <v>1968</v>
      </c>
      <c r="D963" t="s">
        <v>64</v>
      </c>
      <c r="E963" s="4">
        <v>25022</v>
      </c>
      <c r="F963" s="3">
        <v>19.5</v>
      </c>
      <c r="G963" s="4">
        <v>36</v>
      </c>
      <c r="H963" t="s">
        <v>19</v>
      </c>
      <c r="I963" t="s">
        <v>57</v>
      </c>
      <c r="J963" t="s">
        <v>21</v>
      </c>
      <c r="K963" s="4">
        <v>71574</v>
      </c>
      <c r="L963" t="s">
        <v>33</v>
      </c>
      <c r="M963" s="2">
        <v>0.42</v>
      </c>
      <c r="N963" s="2">
        <v>0.5</v>
      </c>
      <c r="O963" s="2">
        <v>29901.29</v>
      </c>
      <c r="P963" s="4">
        <v>0</v>
      </c>
      <c r="Q963" s="2">
        <v>0.83682008368200833</v>
      </c>
      <c r="R963" s="2">
        <f>Table1[[#This Row],[Annual Income]]/12</f>
        <v>5964.5</v>
      </c>
      <c r="S963" s="2">
        <f t="shared" si="45"/>
        <v>695.05555555555554</v>
      </c>
      <c r="T963" s="2">
        <f>Table1[[#This Row],[Monthly Debt Payment]]/Table1[[#This Row],[monthy Income]]</f>
        <v>0.11653207403060702</v>
      </c>
      <c r="U963" s="4">
        <f t="shared" ca="1" si="46"/>
        <v>29</v>
      </c>
      <c r="V963" s="2">
        <f t="shared" si="47"/>
        <v>-19.5</v>
      </c>
    </row>
    <row r="964" spans="1:22" x14ac:dyDescent="0.3">
      <c r="A964" t="s">
        <v>1969</v>
      </c>
      <c r="B964" s="1">
        <v>44905</v>
      </c>
      <c r="C964" t="s">
        <v>1970</v>
      </c>
      <c r="D964" t="s">
        <v>75</v>
      </c>
      <c r="E964" s="4">
        <v>6542</v>
      </c>
      <c r="F964" s="3">
        <v>17.399999999999999</v>
      </c>
      <c r="G964" s="4">
        <v>36</v>
      </c>
      <c r="H964" t="s">
        <v>80</v>
      </c>
      <c r="I964" t="s">
        <v>57</v>
      </c>
      <c r="J964" t="s">
        <v>47</v>
      </c>
      <c r="K964" s="4">
        <v>148494</v>
      </c>
      <c r="L964" t="s">
        <v>33</v>
      </c>
      <c r="M964" s="2">
        <v>0.39</v>
      </c>
      <c r="N964" s="2">
        <v>0.86</v>
      </c>
      <c r="O964" s="2">
        <v>723.02</v>
      </c>
      <c r="P964" s="4">
        <v>1622.45</v>
      </c>
      <c r="Q964" s="2">
        <v>9.0481591103980534</v>
      </c>
      <c r="R964" s="2">
        <f>Table1[[#This Row],[Annual Income]]/12</f>
        <v>12374.5</v>
      </c>
      <c r="S964" s="2">
        <f t="shared" si="45"/>
        <v>181.72222222222223</v>
      </c>
      <c r="T964" s="2">
        <f>Table1[[#This Row],[Monthly Debt Payment]]/Table1[[#This Row],[monthy Income]]</f>
        <v>1.4685217360072911E-2</v>
      </c>
      <c r="U964" s="4">
        <f t="shared" ca="1" si="46"/>
        <v>33</v>
      </c>
      <c r="V964" s="2">
        <f t="shared" si="47"/>
        <v>-17.399999999999636</v>
      </c>
    </row>
    <row r="965" spans="1:22" x14ac:dyDescent="0.3">
      <c r="A965" t="s">
        <v>1971</v>
      </c>
      <c r="B965" s="1">
        <v>44942</v>
      </c>
      <c r="C965" t="s">
        <v>1972</v>
      </c>
      <c r="D965" t="s">
        <v>25</v>
      </c>
      <c r="E965" s="4">
        <v>26476</v>
      </c>
      <c r="F965" s="3">
        <v>22.9</v>
      </c>
      <c r="G965" s="4">
        <v>36</v>
      </c>
      <c r="H965" t="s">
        <v>19</v>
      </c>
      <c r="I965" t="s">
        <v>27</v>
      </c>
      <c r="J965" t="s">
        <v>28</v>
      </c>
      <c r="K965" s="4">
        <v>61417</v>
      </c>
      <c r="L965" t="s">
        <v>22</v>
      </c>
      <c r="M965" s="2">
        <v>0.31</v>
      </c>
      <c r="N965" s="2">
        <v>0.53</v>
      </c>
      <c r="O965" s="2">
        <v>32539</v>
      </c>
      <c r="P965" s="4">
        <v>0</v>
      </c>
      <c r="Q965" s="2">
        <v>0.81366975014597864</v>
      </c>
      <c r="R965" s="2">
        <f>Table1[[#This Row],[Annual Income]]/12</f>
        <v>5118.083333333333</v>
      </c>
      <c r="S965" s="2">
        <f t="shared" si="45"/>
        <v>735.44444444444446</v>
      </c>
      <c r="T965" s="2">
        <f>Table1[[#This Row],[Monthly Debt Payment]]/Table1[[#This Row],[monthy Income]]</f>
        <v>0.14369528523590103</v>
      </c>
      <c r="U965" s="4">
        <f t="shared" ca="1" si="46"/>
        <v>31</v>
      </c>
      <c r="V965" s="2">
        <f t="shared" si="47"/>
        <v>-22.900000000001455</v>
      </c>
    </row>
    <row r="966" spans="1:22" x14ac:dyDescent="0.3">
      <c r="A966" t="s">
        <v>1973</v>
      </c>
      <c r="B966" s="1">
        <v>45219</v>
      </c>
      <c r="C966" t="s">
        <v>1974</v>
      </c>
      <c r="D966" t="s">
        <v>46</v>
      </c>
      <c r="E966" s="4">
        <v>31784</v>
      </c>
      <c r="F966" s="3">
        <v>21.9</v>
      </c>
      <c r="G966" s="4">
        <v>36</v>
      </c>
      <c r="H966" t="s">
        <v>26</v>
      </c>
      <c r="I966" t="s">
        <v>57</v>
      </c>
      <c r="J966" t="s">
        <v>47</v>
      </c>
      <c r="K966" s="4">
        <v>118020</v>
      </c>
      <c r="L966" t="s">
        <v>29</v>
      </c>
      <c r="M966" s="2">
        <v>0.44</v>
      </c>
      <c r="N966" s="2">
        <v>0.69</v>
      </c>
      <c r="O966" s="2">
        <v>2122.0300000000002</v>
      </c>
      <c r="P966" s="4">
        <v>0</v>
      </c>
      <c r="Q966" s="2">
        <v>14.978110582791006</v>
      </c>
      <c r="R966" s="2">
        <f>Table1[[#This Row],[Annual Income]]/12</f>
        <v>9835</v>
      </c>
      <c r="S966" s="2">
        <f t="shared" si="45"/>
        <v>882.88888888888891</v>
      </c>
      <c r="T966" s="2">
        <f>Table1[[#This Row],[Monthly Debt Payment]]/Table1[[#This Row],[monthy Income]]</f>
        <v>8.9770095464045643E-2</v>
      </c>
      <c r="U966" s="4">
        <f t="shared" ca="1" si="46"/>
        <v>22</v>
      </c>
      <c r="V966" s="2">
        <f t="shared" si="47"/>
        <v>-21.900000000001455</v>
      </c>
    </row>
    <row r="967" spans="1:22" x14ac:dyDescent="0.3">
      <c r="A967" t="s">
        <v>1975</v>
      </c>
      <c r="B967" s="1">
        <v>44903</v>
      </c>
      <c r="C967" t="s">
        <v>1976</v>
      </c>
      <c r="D967" t="s">
        <v>75</v>
      </c>
      <c r="E967" s="4">
        <v>23740</v>
      </c>
      <c r="F967" s="3">
        <v>11.3</v>
      </c>
      <c r="G967" s="4">
        <v>36</v>
      </c>
      <c r="H967" t="s">
        <v>26</v>
      </c>
      <c r="I967" t="s">
        <v>20</v>
      </c>
      <c r="J967" t="s">
        <v>47</v>
      </c>
      <c r="K967" s="4">
        <v>113639</v>
      </c>
      <c r="L967" t="s">
        <v>29</v>
      </c>
      <c r="M967" s="2">
        <v>0.24</v>
      </c>
      <c r="N967" s="2">
        <v>0.81</v>
      </c>
      <c r="O967" s="2">
        <v>1468.47</v>
      </c>
      <c r="P967" s="4">
        <v>0</v>
      </c>
      <c r="Q967" s="2">
        <v>16.166486206732177</v>
      </c>
      <c r="R967" s="2">
        <f>Table1[[#This Row],[Annual Income]]/12</f>
        <v>9469.9166666666661</v>
      </c>
      <c r="S967" s="2">
        <f t="shared" si="45"/>
        <v>659.44444444444446</v>
      </c>
      <c r="T967" s="2">
        <f>Table1[[#This Row],[Monthly Debt Payment]]/Table1[[#This Row],[monthy Income]]</f>
        <v>6.9635717784680737E-2</v>
      </c>
      <c r="U967" s="4">
        <f t="shared" ca="1" si="46"/>
        <v>33</v>
      </c>
      <c r="V967" s="2">
        <f t="shared" si="47"/>
        <v>-11.299999999999272</v>
      </c>
    </row>
    <row r="968" spans="1:22" x14ac:dyDescent="0.3">
      <c r="A968" t="s">
        <v>1977</v>
      </c>
      <c r="B968" s="1">
        <v>44667</v>
      </c>
      <c r="C968" t="s">
        <v>1978</v>
      </c>
      <c r="D968" t="s">
        <v>25</v>
      </c>
      <c r="E968" s="4">
        <v>25817</v>
      </c>
      <c r="F968" s="3">
        <v>10.5</v>
      </c>
      <c r="G968" s="4">
        <v>60</v>
      </c>
      <c r="H968" t="s">
        <v>19</v>
      </c>
      <c r="I968" t="s">
        <v>20</v>
      </c>
      <c r="J968" t="s">
        <v>37</v>
      </c>
      <c r="K968" s="4">
        <v>95006</v>
      </c>
      <c r="L968" t="s">
        <v>29</v>
      </c>
      <c r="M968" s="2">
        <v>0.38</v>
      </c>
      <c r="N968" s="2">
        <v>0.61</v>
      </c>
      <c r="O968" s="2">
        <v>28527.78</v>
      </c>
      <c r="P968" s="4">
        <v>0</v>
      </c>
      <c r="Q968" s="2">
        <v>0.9049775341789652</v>
      </c>
      <c r="R968" s="2">
        <f>Table1[[#This Row],[Annual Income]]/12</f>
        <v>7917.166666666667</v>
      </c>
      <c r="S968" s="2">
        <f t="shared" si="45"/>
        <v>430.28333333333336</v>
      </c>
      <c r="T968" s="2">
        <f>Table1[[#This Row],[Monthly Debt Payment]]/Table1[[#This Row],[monthy Income]]</f>
        <v>5.4348146432856875E-2</v>
      </c>
      <c r="U968" s="4">
        <f t="shared" ca="1" si="46"/>
        <v>40</v>
      </c>
      <c r="V968" s="2">
        <f t="shared" si="47"/>
        <v>-10.5</v>
      </c>
    </row>
    <row r="969" spans="1:22" x14ac:dyDescent="0.3">
      <c r="A969" t="s">
        <v>1979</v>
      </c>
      <c r="B969" s="1">
        <v>44592</v>
      </c>
      <c r="C969" t="s">
        <v>1980</v>
      </c>
      <c r="D969" t="s">
        <v>64</v>
      </c>
      <c r="E969" s="4">
        <v>17052</v>
      </c>
      <c r="F969" s="3">
        <v>24.6</v>
      </c>
      <c r="G969" s="4">
        <v>36</v>
      </c>
      <c r="H969" t="s">
        <v>26</v>
      </c>
      <c r="I969" t="s">
        <v>57</v>
      </c>
      <c r="J969" t="s">
        <v>21</v>
      </c>
      <c r="K969" s="4">
        <v>124881</v>
      </c>
      <c r="L969" t="s">
        <v>33</v>
      </c>
      <c r="M969" s="2">
        <v>0.5</v>
      </c>
      <c r="N969" s="2">
        <v>0.54</v>
      </c>
      <c r="O969" s="2">
        <v>6524.2</v>
      </c>
      <c r="P969" s="4">
        <v>0</v>
      </c>
      <c r="Q969" s="2">
        <v>2.6136537813065206</v>
      </c>
      <c r="R969" s="2">
        <f>Table1[[#This Row],[Annual Income]]/12</f>
        <v>10406.75</v>
      </c>
      <c r="S969" s="2">
        <f t="shared" si="45"/>
        <v>473.66666666666669</v>
      </c>
      <c r="T969" s="2">
        <f>Table1[[#This Row],[Monthly Debt Payment]]/Table1[[#This Row],[monthy Income]]</f>
        <v>4.5515330594726178E-2</v>
      </c>
      <c r="U969" s="4">
        <f t="shared" ca="1" si="46"/>
        <v>43</v>
      </c>
      <c r="V969" s="2">
        <f t="shared" si="47"/>
        <v>-24.599999999998545</v>
      </c>
    </row>
    <row r="970" spans="1:22" x14ac:dyDescent="0.3">
      <c r="A970" t="s">
        <v>1981</v>
      </c>
      <c r="B970" s="1">
        <v>44457</v>
      </c>
      <c r="C970" t="s">
        <v>1982</v>
      </c>
      <c r="D970" t="s">
        <v>64</v>
      </c>
      <c r="E970" s="4">
        <v>36153</v>
      </c>
      <c r="F970" s="3">
        <v>15.5</v>
      </c>
      <c r="G970" s="4">
        <v>36</v>
      </c>
      <c r="H970" t="s">
        <v>26</v>
      </c>
      <c r="I970" t="s">
        <v>20</v>
      </c>
      <c r="J970" t="s">
        <v>37</v>
      </c>
      <c r="K970" s="4">
        <v>141862</v>
      </c>
      <c r="L970" t="s">
        <v>33</v>
      </c>
      <c r="M970" s="2">
        <v>0.23</v>
      </c>
      <c r="N970" s="2">
        <v>0.85</v>
      </c>
      <c r="O970" s="2">
        <v>6981.3</v>
      </c>
      <c r="P970" s="4">
        <v>0</v>
      </c>
      <c r="Q970" s="2">
        <v>5.1785484078896475</v>
      </c>
      <c r="R970" s="2">
        <f>Table1[[#This Row],[Annual Income]]/12</f>
        <v>11821.833333333334</v>
      </c>
      <c r="S970" s="2">
        <f t="shared" si="45"/>
        <v>1004.25</v>
      </c>
      <c r="T970" s="2">
        <f>Table1[[#This Row],[Monthly Debt Payment]]/Table1[[#This Row],[monthy Income]]</f>
        <v>8.4948753013491987E-2</v>
      </c>
      <c r="U970" s="4">
        <f t="shared" ca="1" si="46"/>
        <v>47</v>
      </c>
      <c r="V970" s="2">
        <f t="shared" si="47"/>
        <v>-15.5</v>
      </c>
    </row>
    <row r="971" spans="1:22" x14ac:dyDescent="0.3">
      <c r="A971" t="s">
        <v>1983</v>
      </c>
      <c r="B971" s="1">
        <v>45001</v>
      </c>
      <c r="C971" t="s">
        <v>1984</v>
      </c>
      <c r="D971" t="s">
        <v>56</v>
      </c>
      <c r="E971" s="4">
        <v>1671</v>
      </c>
      <c r="F971" s="3">
        <v>23.1</v>
      </c>
      <c r="G971" s="4">
        <v>36</v>
      </c>
      <c r="H971" t="s">
        <v>26</v>
      </c>
      <c r="I971" t="s">
        <v>20</v>
      </c>
      <c r="J971" t="s">
        <v>21</v>
      </c>
      <c r="K971" s="4">
        <v>69454</v>
      </c>
      <c r="L971" t="s">
        <v>33</v>
      </c>
      <c r="M971" s="2">
        <v>0.37</v>
      </c>
      <c r="N971" s="2">
        <v>0.78</v>
      </c>
      <c r="O971" s="2">
        <v>682.33</v>
      </c>
      <c r="P971" s="4">
        <v>0</v>
      </c>
      <c r="Q971" s="2">
        <v>2.4489616461243093</v>
      </c>
      <c r="R971" s="2">
        <f>Table1[[#This Row],[Annual Income]]/12</f>
        <v>5787.833333333333</v>
      </c>
      <c r="S971" s="2">
        <f t="shared" si="45"/>
        <v>46.416666666666664</v>
      </c>
      <c r="T971" s="2">
        <f>Table1[[#This Row],[Monthly Debt Payment]]/Table1[[#This Row],[monthy Income]]</f>
        <v>8.0196964897630094E-3</v>
      </c>
      <c r="U971" s="4">
        <f t="shared" ca="1" si="46"/>
        <v>29</v>
      </c>
      <c r="V971" s="2">
        <f t="shared" si="47"/>
        <v>-23.099999999999909</v>
      </c>
    </row>
    <row r="972" spans="1:22" x14ac:dyDescent="0.3">
      <c r="A972" t="s">
        <v>1985</v>
      </c>
      <c r="B972" s="1">
        <v>45130</v>
      </c>
      <c r="C972" t="s">
        <v>1986</v>
      </c>
      <c r="D972" t="s">
        <v>46</v>
      </c>
      <c r="E972" s="4">
        <v>1163</v>
      </c>
      <c r="F972" s="3">
        <v>8.3000000000000007</v>
      </c>
      <c r="G972" s="4">
        <v>36</v>
      </c>
      <c r="H972" t="s">
        <v>19</v>
      </c>
      <c r="I972" t="s">
        <v>83</v>
      </c>
      <c r="J972" t="s">
        <v>47</v>
      </c>
      <c r="K972" s="4">
        <v>31587</v>
      </c>
      <c r="L972" t="s">
        <v>33</v>
      </c>
      <c r="M972" s="2">
        <v>0.44</v>
      </c>
      <c r="N972" s="2">
        <v>0.94</v>
      </c>
      <c r="O972" s="2">
        <v>1259.53</v>
      </c>
      <c r="P972" s="4">
        <v>0</v>
      </c>
      <c r="Q972" s="2">
        <v>0.92336030106468292</v>
      </c>
      <c r="R972" s="2">
        <f>Table1[[#This Row],[Annual Income]]/12</f>
        <v>2632.25</v>
      </c>
      <c r="S972" s="2">
        <f t="shared" si="45"/>
        <v>32.305555555555557</v>
      </c>
      <c r="T972" s="2">
        <f>Table1[[#This Row],[Monthly Debt Payment]]/Table1[[#This Row],[monthy Income]]</f>
        <v>1.22729815008284E-2</v>
      </c>
      <c r="U972" s="4">
        <f t="shared" ca="1" si="46"/>
        <v>25</v>
      </c>
      <c r="V972" s="2">
        <f t="shared" si="47"/>
        <v>-8.2999999999999545</v>
      </c>
    </row>
    <row r="973" spans="1:22" x14ac:dyDescent="0.3">
      <c r="A973" t="s">
        <v>1987</v>
      </c>
      <c r="B973" s="1">
        <v>45101</v>
      </c>
      <c r="C973" t="s">
        <v>1988</v>
      </c>
      <c r="D973" t="s">
        <v>50</v>
      </c>
      <c r="E973" s="4">
        <v>5795</v>
      </c>
      <c r="F973" s="3">
        <v>17.899999999999999</v>
      </c>
      <c r="G973" s="4">
        <v>36</v>
      </c>
      <c r="H973" t="s">
        <v>19</v>
      </c>
      <c r="I973" t="s">
        <v>20</v>
      </c>
      <c r="J973" t="s">
        <v>47</v>
      </c>
      <c r="K973" s="4">
        <v>138107</v>
      </c>
      <c r="L973" t="s">
        <v>33</v>
      </c>
      <c r="M973" s="2">
        <v>0.47</v>
      </c>
      <c r="N973" s="2">
        <v>0.65</v>
      </c>
      <c r="O973" s="2">
        <v>6832.3</v>
      </c>
      <c r="P973" s="4">
        <v>0</v>
      </c>
      <c r="Q973" s="2">
        <v>0.84817704140626138</v>
      </c>
      <c r="R973" s="2">
        <f>Table1[[#This Row],[Annual Income]]/12</f>
        <v>11508.916666666666</v>
      </c>
      <c r="S973" s="2">
        <f t="shared" si="45"/>
        <v>160.97222222222223</v>
      </c>
      <c r="T973" s="2">
        <f>Table1[[#This Row],[Monthly Debt Payment]]/Table1[[#This Row],[monthy Income]]</f>
        <v>1.3986739750097147E-2</v>
      </c>
      <c r="U973" s="4">
        <f t="shared" ca="1" si="46"/>
        <v>26</v>
      </c>
      <c r="V973" s="2">
        <f t="shared" si="47"/>
        <v>-17.899999999999636</v>
      </c>
    </row>
    <row r="974" spans="1:22" x14ac:dyDescent="0.3">
      <c r="A974" t="s">
        <v>1989</v>
      </c>
      <c r="B974" s="1">
        <v>45273</v>
      </c>
      <c r="C974" t="s">
        <v>1990</v>
      </c>
      <c r="D974" t="s">
        <v>53</v>
      </c>
      <c r="E974" s="4">
        <v>11634</v>
      </c>
      <c r="F974" s="3">
        <v>21.2</v>
      </c>
      <c r="G974" s="4">
        <v>36</v>
      </c>
      <c r="H974" t="s">
        <v>19</v>
      </c>
      <c r="I974" t="s">
        <v>27</v>
      </c>
      <c r="J974" t="s">
        <v>21</v>
      </c>
      <c r="K974" s="4">
        <v>145584</v>
      </c>
      <c r="L974" t="s">
        <v>22</v>
      </c>
      <c r="M974" s="2">
        <v>0.39</v>
      </c>
      <c r="N974" s="2">
        <v>0.53</v>
      </c>
      <c r="O974" s="2">
        <v>14100.41</v>
      </c>
      <c r="P974" s="4">
        <v>0</v>
      </c>
      <c r="Q974" s="2">
        <v>0.82508239122124816</v>
      </c>
      <c r="R974" s="2">
        <f>Table1[[#This Row],[Annual Income]]/12</f>
        <v>12132</v>
      </c>
      <c r="S974" s="2">
        <f t="shared" si="45"/>
        <v>323.16666666666669</v>
      </c>
      <c r="T974" s="2">
        <f>Table1[[#This Row],[Monthly Debt Payment]]/Table1[[#This Row],[monthy Income]]</f>
        <v>2.6637542587097485E-2</v>
      </c>
      <c r="U974" s="4">
        <f t="shared" ca="1" si="46"/>
        <v>21</v>
      </c>
      <c r="V974" s="2">
        <f t="shared" si="47"/>
        <v>-21.200000000000728</v>
      </c>
    </row>
    <row r="975" spans="1:22" x14ac:dyDescent="0.3">
      <c r="A975" t="s">
        <v>1991</v>
      </c>
      <c r="B975" s="1">
        <v>45136</v>
      </c>
      <c r="C975" t="s">
        <v>1992</v>
      </c>
      <c r="D975" t="s">
        <v>40</v>
      </c>
      <c r="E975" s="4">
        <v>5798</v>
      </c>
      <c r="F975" s="3">
        <v>23.9</v>
      </c>
      <c r="G975" s="4">
        <v>36</v>
      </c>
      <c r="H975" t="s">
        <v>26</v>
      </c>
      <c r="I975" t="s">
        <v>83</v>
      </c>
      <c r="J975" t="s">
        <v>47</v>
      </c>
      <c r="K975" s="4">
        <v>84710</v>
      </c>
      <c r="L975" t="s">
        <v>33</v>
      </c>
      <c r="M975" s="2">
        <v>0.21</v>
      </c>
      <c r="N975" s="2">
        <v>0.83</v>
      </c>
      <c r="O975" s="2">
        <v>1416.33</v>
      </c>
      <c r="P975" s="4">
        <v>0</v>
      </c>
      <c r="Q975" s="2">
        <v>4.093678733063622</v>
      </c>
      <c r="R975" s="2">
        <f>Table1[[#This Row],[Annual Income]]/12</f>
        <v>7059.166666666667</v>
      </c>
      <c r="S975" s="2">
        <f t="shared" si="45"/>
        <v>161.05555555555554</v>
      </c>
      <c r="T975" s="2">
        <f>Table1[[#This Row],[Monthly Debt Payment]]/Table1[[#This Row],[monthy Income]]</f>
        <v>2.2815094636603309E-2</v>
      </c>
      <c r="U975" s="4">
        <f t="shared" ca="1" si="46"/>
        <v>25</v>
      </c>
      <c r="V975" s="2">
        <f t="shared" si="47"/>
        <v>-23.899999999999636</v>
      </c>
    </row>
    <row r="976" spans="1:22" x14ac:dyDescent="0.3">
      <c r="A976" t="s">
        <v>1993</v>
      </c>
      <c r="B976" s="1">
        <v>45050</v>
      </c>
      <c r="C976" t="s">
        <v>1994</v>
      </c>
      <c r="D976" t="s">
        <v>40</v>
      </c>
      <c r="E976" s="4">
        <v>23420</v>
      </c>
      <c r="F976" s="3">
        <v>11.7</v>
      </c>
      <c r="G976" s="4">
        <v>36</v>
      </c>
      <c r="H976" t="s">
        <v>26</v>
      </c>
      <c r="I976" t="s">
        <v>72</v>
      </c>
      <c r="J976" t="s">
        <v>47</v>
      </c>
      <c r="K976" s="4">
        <v>116567</v>
      </c>
      <c r="L976" t="s">
        <v>29</v>
      </c>
      <c r="M976" s="2">
        <v>0.23</v>
      </c>
      <c r="N976" s="2">
        <v>0.73</v>
      </c>
      <c r="O976" s="2">
        <v>5945.15</v>
      </c>
      <c r="P976" s="4">
        <v>0</v>
      </c>
      <c r="Q976" s="2">
        <v>3.9393455169339715</v>
      </c>
      <c r="R976" s="2">
        <f>Table1[[#This Row],[Annual Income]]/12</f>
        <v>9713.9166666666661</v>
      </c>
      <c r="S976" s="2">
        <f t="shared" si="45"/>
        <v>650.55555555555554</v>
      </c>
      <c r="T976" s="2">
        <f>Table1[[#This Row],[Monthly Debt Payment]]/Table1[[#This Row],[monthy Income]]</f>
        <v>6.6971498508726024E-2</v>
      </c>
      <c r="U976" s="4">
        <f t="shared" ca="1" si="46"/>
        <v>28</v>
      </c>
      <c r="V976" s="2">
        <f t="shared" si="47"/>
        <v>-11.700000000000728</v>
      </c>
    </row>
    <row r="977" spans="1:22" x14ac:dyDescent="0.3">
      <c r="A977" t="s">
        <v>1995</v>
      </c>
      <c r="B977" s="1">
        <v>44789</v>
      </c>
      <c r="C977" t="s">
        <v>1996</v>
      </c>
      <c r="D977" t="s">
        <v>64</v>
      </c>
      <c r="E977" s="4">
        <v>30300</v>
      </c>
      <c r="F977" s="3">
        <v>19.5</v>
      </c>
      <c r="G977" s="4">
        <v>36</v>
      </c>
      <c r="H977" t="s">
        <v>19</v>
      </c>
      <c r="I977" t="s">
        <v>57</v>
      </c>
      <c r="J977" t="s">
        <v>28</v>
      </c>
      <c r="K977" s="4">
        <v>121748</v>
      </c>
      <c r="L977" t="s">
        <v>33</v>
      </c>
      <c r="M977" s="2">
        <v>0.11</v>
      </c>
      <c r="N977" s="2">
        <v>0.6</v>
      </c>
      <c r="O977" s="2">
        <v>36208.5</v>
      </c>
      <c r="P977" s="4">
        <v>0</v>
      </c>
      <c r="Q977" s="2">
        <v>0.83682008368200833</v>
      </c>
      <c r="R977" s="2">
        <f>Table1[[#This Row],[Annual Income]]/12</f>
        <v>10145.666666666666</v>
      </c>
      <c r="S977" s="2">
        <f t="shared" si="45"/>
        <v>841.66666666666663</v>
      </c>
      <c r="T977" s="2">
        <f>Table1[[#This Row],[Monthly Debt Payment]]/Table1[[#This Row],[monthy Income]]</f>
        <v>8.2958241613825284E-2</v>
      </c>
      <c r="U977" s="4">
        <f t="shared" ca="1" si="46"/>
        <v>36</v>
      </c>
      <c r="V977" s="2">
        <f t="shared" si="47"/>
        <v>-19.5</v>
      </c>
    </row>
    <row r="978" spans="1:22" x14ac:dyDescent="0.3">
      <c r="A978" t="s">
        <v>1997</v>
      </c>
      <c r="B978" s="1">
        <v>44910</v>
      </c>
      <c r="C978" t="s">
        <v>1998</v>
      </c>
      <c r="D978" t="s">
        <v>40</v>
      </c>
      <c r="E978" s="4">
        <v>25345</v>
      </c>
      <c r="F978" s="3">
        <v>15.8</v>
      </c>
      <c r="G978" s="4">
        <v>36</v>
      </c>
      <c r="H978" t="s">
        <v>80</v>
      </c>
      <c r="I978" t="s">
        <v>20</v>
      </c>
      <c r="J978" t="s">
        <v>37</v>
      </c>
      <c r="K978" s="4">
        <v>105886</v>
      </c>
      <c r="L978" t="s">
        <v>22</v>
      </c>
      <c r="M978" s="2">
        <v>0.4</v>
      </c>
      <c r="N978" s="2">
        <v>0.85</v>
      </c>
      <c r="O978" s="2">
        <v>6434.2</v>
      </c>
      <c r="P978" s="4">
        <v>4640.18</v>
      </c>
      <c r="Q978" s="2">
        <v>3.9391066488452333</v>
      </c>
      <c r="R978" s="2">
        <f>Table1[[#This Row],[Annual Income]]/12</f>
        <v>8823.8333333333339</v>
      </c>
      <c r="S978" s="2">
        <f t="shared" si="45"/>
        <v>704.02777777777783</v>
      </c>
      <c r="T978" s="2">
        <f>Table1[[#This Row],[Monthly Debt Payment]]/Table1[[#This Row],[monthy Income]]</f>
        <v>7.9787066593632147E-2</v>
      </c>
      <c r="U978" s="4">
        <f t="shared" ca="1" si="46"/>
        <v>33</v>
      </c>
      <c r="V978" s="2">
        <f t="shared" si="47"/>
        <v>-15.799999999999272</v>
      </c>
    </row>
    <row r="979" spans="1:22" x14ac:dyDescent="0.3">
      <c r="A979" t="s">
        <v>1999</v>
      </c>
      <c r="B979" s="1">
        <v>44828</v>
      </c>
      <c r="C979" t="s">
        <v>2000</v>
      </c>
      <c r="D979" t="s">
        <v>64</v>
      </c>
      <c r="E979" s="4">
        <v>11749</v>
      </c>
      <c r="F979" s="3">
        <v>6.2</v>
      </c>
      <c r="G979" s="4">
        <v>60</v>
      </c>
      <c r="H979" t="s">
        <v>19</v>
      </c>
      <c r="I979" t="s">
        <v>27</v>
      </c>
      <c r="J979" t="s">
        <v>37</v>
      </c>
      <c r="K979" s="4">
        <v>48816</v>
      </c>
      <c r="L979" t="s">
        <v>29</v>
      </c>
      <c r="M979" s="2">
        <v>0.12</v>
      </c>
      <c r="N979" s="2">
        <v>0.59</v>
      </c>
      <c r="O979" s="2">
        <v>12477.44</v>
      </c>
      <c r="P979" s="4">
        <v>0</v>
      </c>
      <c r="Q979" s="2">
        <v>0.94161943475584731</v>
      </c>
      <c r="R979" s="2">
        <f>Table1[[#This Row],[Annual Income]]/12</f>
        <v>4068</v>
      </c>
      <c r="S979" s="2">
        <f t="shared" si="45"/>
        <v>195.81666666666666</v>
      </c>
      <c r="T979" s="2">
        <f>Table1[[#This Row],[Monthly Debt Payment]]/Table1[[#This Row],[monthy Income]]</f>
        <v>4.8135857096034088E-2</v>
      </c>
      <c r="U979" s="4">
        <f t="shared" ca="1" si="46"/>
        <v>35</v>
      </c>
      <c r="V979" s="2">
        <f t="shared" si="47"/>
        <v>-6.2000000000007276</v>
      </c>
    </row>
    <row r="980" spans="1:22" x14ac:dyDescent="0.3">
      <c r="A980" t="s">
        <v>2001</v>
      </c>
      <c r="B980" s="1">
        <v>44255</v>
      </c>
      <c r="C980" t="s">
        <v>2002</v>
      </c>
      <c r="D980" t="s">
        <v>53</v>
      </c>
      <c r="E980" s="4">
        <v>39595</v>
      </c>
      <c r="F980" s="3">
        <v>18.8</v>
      </c>
      <c r="G980" s="4">
        <v>60</v>
      </c>
      <c r="H980" t="s">
        <v>80</v>
      </c>
      <c r="I980" t="s">
        <v>72</v>
      </c>
      <c r="J980" t="s">
        <v>37</v>
      </c>
      <c r="K980" s="4">
        <v>115824</v>
      </c>
      <c r="L980" t="s">
        <v>22</v>
      </c>
      <c r="M980" s="2">
        <v>0.45</v>
      </c>
      <c r="N980" s="2">
        <v>0.62</v>
      </c>
      <c r="O980" s="2">
        <v>12429.24</v>
      </c>
      <c r="P980" s="4">
        <v>11066.94</v>
      </c>
      <c r="Q980" s="2">
        <v>3.1856332326031196</v>
      </c>
      <c r="R980" s="2">
        <f>Table1[[#This Row],[Annual Income]]/12</f>
        <v>9652</v>
      </c>
      <c r="S980" s="2">
        <f t="shared" si="45"/>
        <v>659.91666666666663</v>
      </c>
      <c r="T980" s="2">
        <f>Table1[[#This Row],[Monthly Debt Payment]]/Table1[[#This Row],[monthy Income]]</f>
        <v>6.8370976654234E-2</v>
      </c>
      <c r="U980" s="4">
        <f t="shared" ca="1" si="46"/>
        <v>54</v>
      </c>
      <c r="V980" s="2">
        <f t="shared" si="47"/>
        <v>-18.80000000000291</v>
      </c>
    </row>
    <row r="981" spans="1:22" x14ac:dyDescent="0.3">
      <c r="A981" t="s">
        <v>2003</v>
      </c>
      <c r="B981" s="1">
        <v>44324</v>
      </c>
      <c r="C981" t="s">
        <v>2004</v>
      </c>
      <c r="D981" t="s">
        <v>64</v>
      </c>
      <c r="E981" s="4">
        <v>26121</v>
      </c>
      <c r="F981" s="3">
        <v>18.8</v>
      </c>
      <c r="G981" s="4">
        <v>60</v>
      </c>
      <c r="H981" t="s">
        <v>314</v>
      </c>
      <c r="I981" t="s">
        <v>27</v>
      </c>
      <c r="J981" t="s">
        <v>32</v>
      </c>
      <c r="K981" s="4">
        <v>59432</v>
      </c>
      <c r="L981" t="s">
        <v>29</v>
      </c>
      <c r="M981" s="2">
        <v>0.15</v>
      </c>
      <c r="N981" s="2">
        <v>0.54</v>
      </c>
      <c r="O981" s="2">
        <v>0</v>
      </c>
      <c r="P981" s="4">
        <v>0</v>
      </c>
      <c r="Q981" s="2">
        <v>0</v>
      </c>
      <c r="R981" s="2">
        <f>Table1[[#This Row],[Annual Income]]/12</f>
        <v>4952.666666666667</v>
      </c>
      <c r="S981" s="2">
        <f t="shared" si="45"/>
        <v>435.35</v>
      </c>
      <c r="T981" s="2">
        <f>Table1[[#This Row],[Monthly Debt Payment]]/Table1[[#This Row],[monthy Income]]</f>
        <v>8.7902140261138781E-2</v>
      </c>
      <c r="U981" s="4">
        <f t="shared" ca="1" si="46"/>
        <v>52</v>
      </c>
      <c r="V981" s="2">
        <f t="shared" si="47"/>
        <v>-18.799999999999272</v>
      </c>
    </row>
    <row r="982" spans="1:22" x14ac:dyDescent="0.3">
      <c r="A982" t="s">
        <v>2005</v>
      </c>
      <c r="B982" s="1">
        <v>44932</v>
      </c>
      <c r="C982" t="s">
        <v>2006</v>
      </c>
      <c r="D982" t="s">
        <v>56</v>
      </c>
      <c r="E982" s="4">
        <v>38487</v>
      </c>
      <c r="F982" s="3">
        <v>23.6</v>
      </c>
      <c r="G982" s="4">
        <v>60</v>
      </c>
      <c r="H982" t="s">
        <v>80</v>
      </c>
      <c r="I982" t="s">
        <v>20</v>
      </c>
      <c r="J982" t="s">
        <v>28</v>
      </c>
      <c r="K982" s="4">
        <v>139758</v>
      </c>
      <c r="L982" t="s">
        <v>33</v>
      </c>
      <c r="M982" s="2">
        <v>0.17</v>
      </c>
      <c r="N982" s="2">
        <v>0.68</v>
      </c>
      <c r="O982" s="2">
        <v>7006.59</v>
      </c>
      <c r="P982" s="4">
        <v>17357.919999999998</v>
      </c>
      <c r="Q982" s="2">
        <v>5.4929716167208298</v>
      </c>
      <c r="R982" s="2">
        <f>Table1[[#This Row],[Annual Income]]/12</f>
        <v>11646.5</v>
      </c>
      <c r="S982" s="2">
        <f t="shared" si="45"/>
        <v>641.45000000000005</v>
      </c>
      <c r="T982" s="2">
        <f>Table1[[#This Row],[Monthly Debt Payment]]/Table1[[#This Row],[monthy Income]]</f>
        <v>5.5076632464688968E-2</v>
      </c>
      <c r="U982" s="4">
        <f t="shared" ca="1" si="46"/>
        <v>32</v>
      </c>
      <c r="V982" s="2">
        <f t="shared" si="47"/>
        <v>-23.599999999998545</v>
      </c>
    </row>
    <row r="983" spans="1:22" x14ac:dyDescent="0.3">
      <c r="A983" t="s">
        <v>2007</v>
      </c>
      <c r="B983" s="1">
        <v>44917</v>
      </c>
      <c r="C983" t="s">
        <v>2008</v>
      </c>
      <c r="D983" t="s">
        <v>50</v>
      </c>
      <c r="E983" s="4">
        <v>29411</v>
      </c>
      <c r="F983" s="3">
        <v>14.9</v>
      </c>
      <c r="G983" s="4">
        <v>36</v>
      </c>
      <c r="H983" t="s">
        <v>26</v>
      </c>
      <c r="I983" t="s">
        <v>36</v>
      </c>
      <c r="J983" t="s">
        <v>37</v>
      </c>
      <c r="K983" s="4">
        <v>78617</v>
      </c>
      <c r="L983" t="s">
        <v>22</v>
      </c>
      <c r="M983" s="2">
        <v>0.28999999999999998</v>
      </c>
      <c r="N983" s="2">
        <v>0.69</v>
      </c>
      <c r="O983" s="2">
        <v>3079.75</v>
      </c>
      <c r="P983" s="4">
        <v>0</v>
      </c>
      <c r="Q983" s="2">
        <v>9.5498011202207973</v>
      </c>
      <c r="R983" s="2">
        <f>Table1[[#This Row],[Annual Income]]/12</f>
        <v>6551.416666666667</v>
      </c>
      <c r="S983" s="2">
        <f t="shared" si="45"/>
        <v>816.97222222222217</v>
      </c>
      <c r="T983" s="2">
        <f>Table1[[#This Row],[Monthly Debt Payment]]/Table1[[#This Row],[monthy Income]]</f>
        <v>0.12470161245871332</v>
      </c>
      <c r="U983" s="4">
        <f t="shared" ca="1" si="46"/>
        <v>32</v>
      </c>
      <c r="V983" s="2">
        <f t="shared" si="47"/>
        <v>-14.900000000001455</v>
      </c>
    </row>
    <row r="984" spans="1:22" x14ac:dyDescent="0.3">
      <c r="A984" t="s">
        <v>2009</v>
      </c>
      <c r="B984" s="1">
        <v>44722</v>
      </c>
      <c r="C984" t="s">
        <v>2010</v>
      </c>
      <c r="D984" t="s">
        <v>18</v>
      </c>
      <c r="E984" s="4">
        <v>34361</v>
      </c>
      <c r="F984" s="3">
        <v>9.6</v>
      </c>
      <c r="G984" s="4">
        <v>60</v>
      </c>
      <c r="H984" t="s">
        <v>19</v>
      </c>
      <c r="I984" t="s">
        <v>20</v>
      </c>
      <c r="J984" t="s">
        <v>37</v>
      </c>
      <c r="K984" s="4">
        <v>102373</v>
      </c>
      <c r="L984" t="s">
        <v>29</v>
      </c>
      <c r="M984" s="2">
        <v>0.4</v>
      </c>
      <c r="N984" s="2">
        <v>0.73</v>
      </c>
      <c r="O984" s="2">
        <v>37659.660000000003</v>
      </c>
      <c r="P984" s="4">
        <v>0</v>
      </c>
      <c r="Q984" s="2">
        <v>0.9124086622130948</v>
      </c>
      <c r="R984" s="2">
        <f>Table1[[#This Row],[Annual Income]]/12</f>
        <v>8531.0833333333339</v>
      </c>
      <c r="S984" s="2">
        <f t="shared" si="45"/>
        <v>572.68333333333328</v>
      </c>
      <c r="T984" s="2">
        <f>Table1[[#This Row],[Monthly Debt Payment]]/Table1[[#This Row],[monthy Income]]</f>
        <v>6.7129028161722323E-2</v>
      </c>
      <c r="U984" s="4">
        <f t="shared" ca="1" si="46"/>
        <v>39</v>
      </c>
      <c r="V984" s="2">
        <f t="shared" si="47"/>
        <v>-9.5999999999985448</v>
      </c>
    </row>
    <row r="985" spans="1:22" x14ac:dyDescent="0.3">
      <c r="A985" t="s">
        <v>2011</v>
      </c>
      <c r="B985" s="1">
        <v>44717</v>
      </c>
      <c r="C985" t="s">
        <v>2012</v>
      </c>
      <c r="D985" t="s">
        <v>71</v>
      </c>
      <c r="E985" s="4">
        <v>22223</v>
      </c>
      <c r="F985" s="3">
        <v>5.9</v>
      </c>
      <c r="G985" s="4">
        <v>60</v>
      </c>
      <c r="H985" t="s">
        <v>19</v>
      </c>
      <c r="I985" t="s">
        <v>57</v>
      </c>
      <c r="J985" t="s">
        <v>28</v>
      </c>
      <c r="K985" s="4">
        <v>64217</v>
      </c>
      <c r="L985" t="s">
        <v>33</v>
      </c>
      <c r="M985" s="2">
        <v>0.16</v>
      </c>
      <c r="N985" s="2">
        <v>0.82</v>
      </c>
      <c r="O985" s="2">
        <v>23534.16</v>
      </c>
      <c r="P985" s="4">
        <v>0</v>
      </c>
      <c r="Q985" s="2">
        <v>0.94428694289492376</v>
      </c>
      <c r="R985" s="2">
        <f>Table1[[#This Row],[Annual Income]]/12</f>
        <v>5351.416666666667</v>
      </c>
      <c r="S985" s="2">
        <f t="shared" si="45"/>
        <v>370.38333333333333</v>
      </c>
      <c r="T985" s="2">
        <f>Table1[[#This Row],[Monthly Debt Payment]]/Table1[[#This Row],[monthy Income]]</f>
        <v>6.9212202376317797E-2</v>
      </c>
      <c r="U985" s="4">
        <f t="shared" ca="1" si="46"/>
        <v>39</v>
      </c>
      <c r="V985" s="2">
        <f t="shared" si="47"/>
        <v>-5.9000000000014552</v>
      </c>
    </row>
    <row r="986" spans="1:22" x14ac:dyDescent="0.3">
      <c r="A986" t="s">
        <v>2013</v>
      </c>
      <c r="B986" s="1">
        <v>44748</v>
      </c>
      <c r="C986" t="s">
        <v>2014</v>
      </c>
      <c r="D986" t="s">
        <v>50</v>
      </c>
      <c r="E986" s="4">
        <v>8394</v>
      </c>
      <c r="F986" s="3">
        <v>13.3</v>
      </c>
      <c r="G986" s="4">
        <v>36</v>
      </c>
      <c r="H986" t="s">
        <v>26</v>
      </c>
      <c r="I986" t="s">
        <v>57</v>
      </c>
      <c r="J986" t="s">
        <v>47</v>
      </c>
      <c r="K986" s="4">
        <v>50884</v>
      </c>
      <c r="L986" t="s">
        <v>29</v>
      </c>
      <c r="M986" s="2">
        <v>0.28000000000000003</v>
      </c>
      <c r="N986" s="2">
        <v>0.91</v>
      </c>
      <c r="O986" s="2">
        <v>2520.1</v>
      </c>
      <c r="P986" s="4">
        <v>0</v>
      </c>
      <c r="Q986" s="2">
        <v>3.3308202055473992</v>
      </c>
      <c r="R986" s="2">
        <f>Table1[[#This Row],[Annual Income]]/12</f>
        <v>4240.333333333333</v>
      </c>
      <c r="S986" s="2">
        <f t="shared" si="45"/>
        <v>233.16666666666666</v>
      </c>
      <c r="T986" s="2">
        <f>Table1[[#This Row],[Monthly Debt Payment]]/Table1[[#This Row],[monthy Income]]</f>
        <v>5.4987815423315781E-2</v>
      </c>
      <c r="U986" s="4">
        <f t="shared" ca="1" si="46"/>
        <v>38</v>
      </c>
      <c r="V986" s="2">
        <f t="shared" si="47"/>
        <v>-13.299999999999272</v>
      </c>
    </row>
    <row r="987" spans="1:22" x14ac:dyDescent="0.3">
      <c r="A987" t="s">
        <v>2015</v>
      </c>
      <c r="B987" s="1">
        <v>44433</v>
      </c>
      <c r="C987" t="s">
        <v>2016</v>
      </c>
      <c r="D987" t="s">
        <v>50</v>
      </c>
      <c r="E987" s="4">
        <v>15056</v>
      </c>
      <c r="F987" s="3">
        <v>11</v>
      </c>
      <c r="G987" s="4">
        <v>60</v>
      </c>
      <c r="H987" t="s">
        <v>19</v>
      </c>
      <c r="I987" t="s">
        <v>20</v>
      </c>
      <c r="J987" t="s">
        <v>37</v>
      </c>
      <c r="K987" s="4">
        <v>35454</v>
      </c>
      <c r="L987" t="s">
        <v>22</v>
      </c>
      <c r="M987" s="2">
        <v>0.28999999999999998</v>
      </c>
      <c r="N987" s="2">
        <v>0.56000000000000005</v>
      </c>
      <c r="O987" s="2">
        <v>16712.16</v>
      </c>
      <c r="P987" s="4">
        <v>0</v>
      </c>
      <c r="Q987" s="2">
        <v>0.90090090090090091</v>
      </c>
      <c r="R987" s="2">
        <f>Table1[[#This Row],[Annual Income]]/12</f>
        <v>2954.5</v>
      </c>
      <c r="S987" s="2">
        <f t="shared" si="45"/>
        <v>250.93333333333334</v>
      </c>
      <c r="T987" s="2">
        <f>Table1[[#This Row],[Monthly Debt Payment]]/Table1[[#This Row],[monthy Income]]</f>
        <v>8.4932588706492923E-2</v>
      </c>
      <c r="U987" s="4">
        <f t="shared" ca="1" si="46"/>
        <v>48</v>
      </c>
      <c r="V987" s="2">
        <f t="shared" si="47"/>
        <v>-11</v>
      </c>
    </row>
    <row r="988" spans="1:22" x14ac:dyDescent="0.3">
      <c r="A988" t="s">
        <v>2017</v>
      </c>
      <c r="B988" s="1">
        <v>44690</v>
      </c>
      <c r="C988" t="s">
        <v>2018</v>
      </c>
      <c r="D988" t="s">
        <v>75</v>
      </c>
      <c r="E988" s="4">
        <v>29380</v>
      </c>
      <c r="F988" s="3">
        <v>20.2</v>
      </c>
      <c r="G988" s="4">
        <v>60</v>
      </c>
      <c r="H988" t="s">
        <v>19</v>
      </c>
      <c r="I988" t="s">
        <v>72</v>
      </c>
      <c r="J988" t="s">
        <v>47</v>
      </c>
      <c r="K988" s="4">
        <v>104960</v>
      </c>
      <c r="L988" t="s">
        <v>22</v>
      </c>
      <c r="M988" s="2">
        <v>0.18</v>
      </c>
      <c r="N988" s="2">
        <v>0.52</v>
      </c>
      <c r="O988" s="2">
        <v>35314.76</v>
      </c>
      <c r="P988" s="4">
        <v>0</v>
      </c>
      <c r="Q988" s="2">
        <v>0.83194675540765384</v>
      </c>
      <c r="R988" s="2">
        <f>Table1[[#This Row],[Annual Income]]/12</f>
        <v>8746.6666666666661</v>
      </c>
      <c r="S988" s="2">
        <f t="shared" si="45"/>
        <v>489.66666666666669</v>
      </c>
      <c r="T988" s="2">
        <f>Table1[[#This Row],[Monthly Debt Payment]]/Table1[[#This Row],[monthy Income]]</f>
        <v>5.5983231707317081E-2</v>
      </c>
      <c r="U988" s="4">
        <f t="shared" ca="1" si="46"/>
        <v>40</v>
      </c>
      <c r="V988" s="2">
        <f t="shared" si="47"/>
        <v>-20.200000000000728</v>
      </c>
    </row>
    <row r="989" spans="1:22" x14ac:dyDescent="0.3">
      <c r="A989" t="s">
        <v>2019</v>
      </c>
      <c r="B989" s="1">
        <v>44200</v>
      </c>
      <c r="C989" t="s">
        <v>2020</v>
      </c>
      <c r="D989" t="s">
        <v>46</v>
      </c>
      <c r="E989" s="4">
        <v>27035</v>
      </c>
      <c r="F989" s="3">
        <v>12.1</v>
      </c>
      <c r="G989" s="4">
        <v>36</v>
      </c>
      <c r="H989" t="s">
        <v>26</v>
      </c>
      <c r="I989" t="s">
        <v>27</v>
      </c>
      <c r="J989" t="s">
        <v>37</v>
      </c>
      <c r="K989" s="4">
        <v>132421</v>
      </c>
      <c r="L989" t="s">
        <v>22</v>
      </c>
      <c r="M989" s="2">
        <v>0.15</v>
      </c>
      <c r="N989" s="2">
        <v>0.51</v>
      </c>
      <c r="O989" s="2">
        <v>5329.68</v>
      </c>
      <c r="P989" s="4">
        <v>0</v>
      </c>
      <c r="Q989" s="2">
        <v>5.0725371879737615</v>
      </c>
      <c r="R989" s="2">
        <f>Table1[[#This Row],[Annual Income]]/12</f>
        <v>11035.083333333334</v>
      </c>
      <c r="S989" s="2">
        <f t="shared" si="45"/>
        <v>750.97222222222217</v>
      </c>
      <c r="T989" s="2">
        <f>Table1[[#This Row],[Monthly Debt Payment]]/Table1[[#This Row],[monthy Income]]</f>
        <v>6.8053153704221131E-2</v>
      </c>
      <c r="U989" s="4">
        <f t="shared" ca="1" si="46"/>
        <v>56</v>
      </c>
      <c r="V989" s="2">
        <f t="shared" si="47"/>
        <v>-12.099999999998545</v>
      </c>
    </row>
    <row r="990" spans="1:22" x14ac:dyDescent="0.3">
      <c r="A990" t="s">
        <v>2021</v>
      </c>
      <c r="B990" s="1">
        <v>44862</v>
      </c>
      <c r="C990" t="s">
        <v>2022</v>
      </c>
      <c r="D990" t="s">
        <v>46</v>
      </c>
      <c r="E990" s="4">
        <v>31620</v>
      </c>
      <c r="F990" s="3">
        <v>24</v>
      </c>
      <c r="G990" s="4">
        <v>36</v>
      </c>
      <c r="H990" t="s">
        <v>19</v>
      </c>
      <c r="I990" t="s">
        <v>83</v>
      </c>
      <c r="J990" t="s">
        <v>21</v>
      </c>
      <c r="K990" s="4">
        <v>137173</v>
      </c>
      <c r="L990" t="s">
        <v>22</v>
      </c>
      <c r="M990" s="2">
        <v>0.43</v>
      </c>
      <c r="N990" s="2">
        <v>0.56000000000000005</v>
      </c>
      <c r="O990" s="2">
        <v>39208.800000000003</v>
      </c>
      <c r="P990" s="4">
        <v>0</v>
      </c>
      <c r="Q990" s="2">
        <v>0.80645161290322576</v>
      </c>
      <c r="R990" s="2">
        <f>Table1[[#This Row],[Annual Income]]/12</f>
        <v>11431.083333333334</v>
      </c>
      <c r="S990" s="2">
        <f t="shared" si="45"/>
        <v>878.33333333333337</v>
      </c>
      <c r="T990" s="2">
        <f>Table1[[#This Row],[Monthly Debt Payment]]/Table1[[#This Row],[monthy Income]]</f>
        <v>7.6837278473168916E-2</v>
      </c>
      <c r="U990" s="4">
        <f t="shared" ca="1" si="46"/>
        <v>34</v>
      </c>
      <c r="V990" s="2">
        <f t="shared" si="47"/>
        <v>-24</v>
      </c>
    </row>
    <row r="991" spans="1:22" x14ac:dyDescent="0.3">
      <c r="A991" t="s">
        <v>2023</v>
      </c>
      <c r="B991" s="1">
        <v>44638</v>
      </c>
      <c r="C991" t="s">
        <v>2024</v>
      </c>
      <c r="D991" t="s">
        <v>25</v>
      </c>
      <c r="E991" s="4">
        <v>20877</v>
      </c>
      <c r="F991" s="3">
        <v>24.2</v>
      </c>
      <c r="G991" s="4">
        <v>36</v>
      </c>
      <c r="H991" t="s">
        <v>80</v>
      </c>
      <c r="I991" t="s">
        <v>83</v>
      </c>
      <c r="J991" t="s">
        <v>32</v>
      </c>
      <c r="K991" s="4">
        <v>73618</v>
      </c>
      <c r="L991" t="s">
        <v>33</v>
      </c>
      <c r="M991" s="2">
        <v>0.3</v>
      </c>
      <c r="N991" s="2">
        <v>0.8</v>
      </c>
      <c r="O991" s="2">
        <v>4859.07</v>
      </c>
      <c r="P991" s="4">
        <v>9308.75</v>
      </c>
      <c r="Q991" s="2">
        <v>4.296501182325013</v>
      </c>
      <c r="R991" s="2">
        <f>Table1[[#This Row],[Annual Income]]/12</f>
        <v>6134.833333333333</v>
      </c>
      <c r="S991" s="2">
        <f t="shared" si="45"/>
        <v>579.91666666666663</v>
      </c>
      <c r="T991" s="2">
        <f>Table1[[#This Row],[Monthly Debt Payment]]/Table1[[#This Row],[monthy Income]]</f>
        <v>9.4528512048683747E-2</v>
      </c>
      <c r="U991" s="4">
        <f t="shared" ca="1" si="46"/>
        <v>41</v>
      </c>
      <c r="V991" s="2">
        <f t="shared" si="47"/>
        <v>-24.200000000000728</v>
      </c>
    </row>
    <row r="992" spans="1:22" x14ac:dyDescent="0.3">
      <c r="A992" t="s">
        <v>2025</v>
      </c>
      <c r="B992" s="1">
        <v>44225</v>
      </c>
      <c r="C992" t="s">
        <v>2026</v>
      </c>
      <c r="D992" t="s">
        <v>71</v>
      </c>
      <c r="E992" s="4">
        <v>31911</v>
      </c>
      <c r="F992" s="3">
        <v>17.399999999999999</v>
      </c>
      <c r="G992" s="4">
        <v>60</v>
      </c>
      <c r="H992" t="s">
        <v>26</v>
      </c>
      <c r="I992" t="s">
        <v>72</v>
      </c>
      <c r="J992" t="s">
        <v>37</v>
      </c>
      <c r="K992" s="4">
        <v>113948</v>
      </c>
      <c r="L992" t="s">
        <v>29</v>
      </c>
      <c r="M992" s="2">
        <v>0.11</v>
      </c>
      <c r="N992" s="2">
        <v>0.83</v>
      </c>
      <c r="O992" s="2">
        <v>10885.67</v>
      </c>
      <c r="P992" s="4">
        <v>0</v>
      </c>
      <c r="Q992" s="2">
        <v>2.9314686188355883</v>
      </c>
      <c r="R992" s="2">
        <f>Table1[[#This Row],[Annual Income]]/12</f>
        <v>9495.6666666666661</v>
      </c>
      <c r="S992" s="2">
        <f t="shared" si="45"/>
        <v>531.85</v>
      </c>
      <c r="T992" s="2">
        <f>Table1[[#This Row],[Monthly Debt Payment]]/Table1[[#This Row],[monthy Income]]</f>
        <v>5.6009758837364421E-2</v>
      </c>
      <c r="U992" s="4">
        <f t="shared" ca="1" si="46"/>
        <v>55</v>
      </c>
      <c r="V992" s="2">
        <f t="shared" si="47"/>
        <v>-17.400000000001455</v>
      </c>
    </row>
    <row r="993" spans="1:22" x14ac:dyDescent="0.3">
      <c r="A993" t="s">
        <v>2027</v>
      </c>
      <c r="B993" s="1">
        <v>44806</v>
      </c>
      <c r="C993" t="s">
        <v>2028</v>
      </c>
      <c r="D993" t="s">
        <v>53</v>
      </c>
      <c r="E993" s="4">
        <v>33784</v>
      </c>
      <c r="F993" s="3">
        <v>23.6</v>
      </c>
      <c r="G993" s="4">
        <v>60</v>
      </c>
      <c r="H993" t="s">
        <v>26</v>
      </c>
      <c r="I993" t="s">
        <v>27</v>
      </c>
      <c r="J993" t="s">
        <v>21</v>
      </c>
      <c r="K993" s="4">
        <v>92671</v>
      </c>
      <c r="L993" t="s">
        <v>33</v>
      </c>
      <c r="M993" s="2">
        <v>0.42</v>
      </c>
      <c r="N993" s="2">
        <v>0.85</v>
      </c>
      <c r="O993" s="2">
        <v>9201.2900000000009</v>
      </c>
      <c r="P993" s="4">
        <v>0</v>
      </c>
      <c r="Q993" s="2">
        <v>3.6716590825851587</v>
      </c>
      <c r="R993" s="2">
        <f>Table1[[#This Row],[Annual Income]]/12</f>
        <v>7722.583333333333</v>
      </c>
      <c r="S993" s="2">
        <f t="shared" si="45"/>
        <v>563.06666666666672</v>
      </c>
      <c r="T993" s="2">
        <f>Table1[[#This Row],[Monthly Debt Payment]]/Table1[[#This Row],[monthy Income]]</f>
        <v>7.2911698373817058E-2</v>
      </c>
      <c r="U993" s="4">
        <f t="shared" ca="1" si="46"/>
        <v>36</v>
      </c>
      <c r="V993" s="2">
        <f t="shared" si="47"/>
        <v>-23.599999999998545</v>
      </c>
    </row>
    <row r="994" spans="1:22" x14ac:dyDescent="0.3">
      <c r="A994" t="s">
        <v>2029</v>
      </c>
      <c r="B994" s="1">
        <v>45001</v>
      </c>
      <c r="C994" t="s">
        <v>2030</v>
      </c>
      <c r="D994" t="s">
        <v>18</v>
      </c>
      <c r="E994" s="4">
        <v>4191</v>
      </c>
      <c r="F994" s="3">
        <v>20.2</v>
      </c>
      <c r="G994" s="4">
        <v>36</v>
      </c>
      <c r="H994" t="s">
        <v>26</v>
      </c>
      <c r="I994" t="s">
        <v>20</v>
      </c>
      <c r="J994" t="s">
        <v>28</v>
      </c>
      <c r="K994" s="4">
        <v>77111</v>
      </c>
      <c r="L994" t="s">
        <v>22</v>
      </c>
      <c r="M994" s="2">
        <v>0.49</v>
      </c>
      <c r="N994" s="2">
        <v>0.61</v>
      </c>
      <c r="O994" s="2">
        <v>1379.36</v>
      </c>
      <c r="P994" s="4">
        <v>0</v>
      </c>
      <c r="Q994" s="2">
        <v>3.0383656188377222</v>
      </c>
      <c r="R994" s="2">
        <f>Table1[[#This Row],[Annual Income]]/12</f>
        <v>6425.916666666667</v>
      </c>
      <c r="S994" s="2">
        <f t="shared" si="45"/>
        <v>116.41666666666667</v>
      </c>
      <c r="T994" s="2">
        <f>Table1[[#This Row],[Monthly Debt Payment]]/Table1[[#This Row],[monthy Income]]</f>
        <v>1.8116740802220175E-2</v>
      </c>
      <c r="U994" s="4">
        <f t="shared" ca="1" si="46"/>
        <v>29</v>
      </c>
      <c r="V994" s="2">
        <f t="shared" si="47"/>
        <v>-20.199999999999818</v>
      </c>
    </row>
    <row r="995" spans="1:22" x14ac:dyDescent="0.3">
      <c r="A995" t="s">
        <v>2031</v>
      </c>
      <c r="B995" s="1">
        <v>44271</v>
      </c>
      <c r="C995" t="s">
        <v>2032</v>
      </c>
      <c r="D995" t="s">
        <v>18</v>
      </c>
      <c r="E995" s="4">
        <v>34160</v>
      </c>
      <c r="F995" s="3">
        <v>15.9</v>
      </c>
      <c r="G995" s="4">
        <v>36</v>
      </c>
      <c r="H995" t="s">
        <v>80</v>
      </c>
      <c r="I995" t="s">
        <v>72</v>
      </c>
      <c r="J995" t="s">
        <v>21</v>
      </c>
      <c r="K995" s="4">
        <v>69613</v>
      </c>
      <c r="L995" t="s">
        <v>29</v>
      </c>
      <c r="M995" s="2">
        <v>0.34</v>
      </c>
      <c r="N995" s="2">
        <v>0.64</v>
      </c>
      <c r="O995" s="2">
        <v>8992.9599999999991</v>
      </c>
      <c r="P995" s="4">
        <v>10741.33</v>
      </c>
      <c r="Q995" s="2">
        <v>3.7985268476675094</v>
      </c>
      <c r="R995" s="2">
        <f>Table1[[#This Row],[Annual Income]]/12</f>
        <v>5801.083333333333</v>
      </c>
      <c r="S995" s="2">
        <f t="shared" si="45"/>
        <v>948.88888888888891</v>
      </c>
      <c r="T995" s="2">
        <f>Table1[[#This Row],[Monthly Debt Payment]]/Table1[[#This Row],[monthy Income]]</f>
        <v>0.16357098051609137</v>
      </c>
      <c r="U995" s="4">
        <f t="shared" ca="1" si="46"/>
        <v>53</v>
      </c>
      <c r="V995" s="2">
        <f t="shared" si="47"/>
        <v>-15.900000000001455</v>
      </c>
    </row>
    <row r="996" spans="1:22" x14ac:dyDescent="0.3">
      <c r="A996" t="s">
        <v>2033</v>
      </c>
      <c r="B996" s="1">
        <v>45034</v>
      </c>
      <c r="C996" t="s">
        <v>2034</v>
      </c>
      <c r="D996" t="s">
        <v>46</v>
      </c>
      <c r="E996" s="4">
        <v>26000</v>
      </c>
      <c r="F996" s="3">
        <v>8.6</v>
      </c>
      <c r="G996" s="4">
        <v>60</v>
      </c>
      <c r="H996" t="s">
        <v>26</v>
      </c>
      <c r="I996" t="s">
        <v>20</v>
      </c>
      <c r="J996" t="s">
        <v>28</v>
      </c>
      <c r="K996" s="4">
        <v>115678</v>
      </c>
      <c r="L996" t="s">
        <v>22</v>
      </c>
      <c r="M996" s="2">
        <v>0.3</v>
      </c>
      <c r="N996" s="2">
        <v>0.72</v>
      </c>
      <c r="O996" s="2">
        <v>9955.6200000000008</v>
      </c>
      <c r="P996" s="4">
        <v>0</v>
      </c>
      <c r="Q996" s="2">
        <v>2.6115902374739091</v>
      </c>
      <c r="R996" s="2">
        <f>Table1[[#This Row],[Annual Income]]/12</f>
        <v>9639.8333333333339</v>
      </c>
      <c r="S996" s="2">
        <f t="shared" si="45"/>
        <v>433.33333333333331</v>
      </c>
      <c r="T996" s="2">
        <f>Table1[[#This Row],[Monthly Debt Payment]]/Table1[[#This Row],[monthy Income]]</f>
        <v>4.4952367779525923E-2</v>
      </c>
      <c r="U996" s="4">
        <f t="shared" ca="1" si="46"/>
        <v>28</v>
      </c>
      <c r="V996" s="2">
        <f t="shared" si="47"/>
        <v>-8.5999999999985448</v>
      </c>
    </row>
    <row r="997" spans="1:22" x14ac:dyDescent="0.3">
      <c r="A997" t="s">
        <v>2035</v>
      </c>
      <c r="B997" s="1">
        <v>44324</v>
      </c>
      <c r="C997" t="s">
        <v>2036</v>
      </c>
      <c r="D997" t="s">
        <v>50</v>
      </c>
      <c r="E997" s="4">
        <v>4631</v>
      </c>
      <c r="F997" s="3">
        <v>14.2</v>
      </c>
      <c r="G997" s="4">
        <v>36</v>
      </c>
      <c r="H997" t="s">
        <v>26</v>
      </c>
      <c r="I997" t="s">
        <v>57</v>
      </c>
      <c r="J997" t="s">
        <v>37</v>
      </c>
      <c r="K997" s="4">
        <v>132928</v>
      </c>
      <c r="L997" t="s">
        <v>33</v>
      </c>
      <c r="M997" s="2">
        <v>0.45</v>
      </c>
      <c r="N997" s="2">
        <v>0.53</v>
      </c>
      <c r="O997" s="2">
        <v>1702.69</v>
      </c>
      <c r="P997" s="4">
        <v>0</v>
      </c>
      <c r="Q997" s="2">
        <v>2.7198139414690869</v>
      </c>
      <c r="R997" s="2">
        <f>Table1[[#This Row],[Annual Income]]/12</f>
        <v>11077.333333333334</v>
      </c>
      <c r="S997" s="2">
        <f t="shared" si="45"/>
        <v>128.63888888888889</v>
      </c>
      <c r="T997" s="2">
        <f>Table1[[#This Row],[Monthly Debt Payment]]/Table1[[#This Row],[monthy Income]]</f>
        <v>1.1612802920879472E-2</v>
      </c>
      <c r="U997" s="4">
        <f t="shared" ca="1" si="46"/>
        <v>52</v>
      </c>
      <c r="V997" s="2">
        <f t="shared" si="47"/>
        <v>-14.199999999999818</v>
      </c>
    </row>
    <row r="998" spans="1:22" x14ac:dyDescent="0.3">
      <c r="A998" t="s">
        <v>2037</v>
      </c>
      <c r="B998" s="1">
        <v>44238</v>
      </c>
      <c r="C998" t="s">
        <v>2038</v>
      </c>
      <c r="D998" t="s">
        <v>56</v>
      </c>
      <c r="E998" s="4">
        <v>7172</v>
      </c>
      <c r="F998" s="3">
        <v>16.2</v>
      </c>
      <c r="G998" s="4">
        <v>60</v>
      </c>
      <c r="H998" t="s">
        <v>19</v>
      </c>
      <c r="I998" t="s">
        <v>57</v>
      </c>
      <c r="J998" t="s">
        <v>28</v>
      </c>
      <c r="K998" s="4">
        <v>89993</v>
      </c>
      <c r="L998" t="s">
        <v>33</v>
      </c>
      <c r="M998" s="2">
        <v>0.48</v>
      </c>
      <c r="N998" s="2">
        <v>0.78</v>
      </c>
      <c r="O998" s="2">
        <v>8333.86</v>
      </c>
      <c r="P998" s="4">
        <v>0</v>
      </c>
      <c r="Q998" s="2">
        <v>0.86058561098938546</v>
      </c>
      <c r="R998" s="2">
        <f>Table1[[#This Row],[Annual Income]]/12</f>
        <v>7499.416666666667</v>
      </c>
      <c r="S998" s="2">
        <f t="shared" si="45"/>
        <v>119.53333333333333</v>
      </c>
      <c r="T998" s="2">
        <f>Table1[[#This Row],[Monthly Debt Payment]]/Table1[[#This Row],[monthy Income]]</f>
        <v>1.5939017479137264E-2</v>
      </c>
      <c r="U998" s="4">
        <f t="shared" ca="1" si="46"/>
        <v>55</v>
      </c>
      <c r="V998" s="2">
        <f t="shared" si="47"/>
        <v>-16.199999999999818</v>
      </c>
    </row>
    <row r="999" spans="1:22" x14ac:dyDescent="0.3">
      <c r="A999" t="s">
        <v>2039</v>
      </c>
      <c r="B999" s="1">
        <v>44237</v>
      </c>
      <c r="C999" t="s">
        <v>2040</v>
      </c>
      <c r="D999" t="s">
        <v>25</v>
      </c>
      <c r="E999" s="4">
        <v>24561</v>
      </c>
      <c r="F999" s="3">
        <v>22.3</v>
      </c>
      <c r="G999" s="4">
        <v>36</v>
      </c>
      <c r="H999" t="s">
        <v>80</v>
      </c>
      <c r="I999" t="s">
        <v>57</v>
      </c>
      <c r="J999" t="s">
        <v>21</v>
      </c>
      <c r="K999" s="4">
        <v>38848</v>
      </c>
      <c r="L999" t="s">
        <v>33</v>
      </c>
      <c r="M999" s="2">
        <v>0.4</v>
      </c>
      <c r="N999" s="2">
        <v>0.94</v>
      </c>
      <c r="O999" s="2">
        <v>6392.17</v>
      </c>
      <c r="P999" s="4">
        <v>9431.07</v>
      </c>
      <c r="Q999" s="2">
        <v>3.8423571338058906</v>
      </c>
      <c r="R999" s="2">
        <f>Table1[[#This Row],[Annual Income]]/12</f>
        <v>3237.3333333333335</v>
      </c>
      <c r="S999" s="2">
        <f t="shared" si="45"/>
        <v>682.25</v>
      </c>
      <c r="T999" s="2">
        <f>Table1[[#This Row],[Monthly Debt Payment]]/Table1[[#This Row],[monthy Income]]</f>
        <v>0.21074443986820426</v>
      </c>
      <c r="U999" s="4">
        <f t="shared" ca="1" si="46"/>
        <v>55</v>
      </c>
      <c r="V999" s="2">
        <f t="shared" si="47"/>
        <v>-22.299999999999272</v>
      </c>
    </row>
    <row r="1000" spans="1:22" x14ac:dyDescent="0.3">
      <c r="A1000" t="s">
        <v>2041</v>
      </c>
      <c r="B1000" s="1">
        <v>45130</v>
      </c>
      <c r="C1000" t="s">
        <v>2042</v>
      </c>
      <c r="D1000" t="s">
        <v>64</v>
      </c>
      <c r="E1000" s="4">
        <v>25817</v>
      </c>
      <c r="F1000" s="3">
        <v>14.6</v>
      </c>
      <c r="G1000" s="4">
        <v>36</v>
      </c>
      <c r="H1000" t="s">
        <v>26</v>
      </c>
      <c r="I1000" t="s">
        <v>72</v>
      </c>
      <c r="J1000" t="s">
        <v>32</v>
      </c>
      <c r="K1000" s="4">
        <v>144853</v>
      </c>
      <c r="L1000" t="s">
        <v>29</v>
      </c>
      <c r="M1000" s="2">
        <v>0.28000000000000003</v>
      </c>
      <c r="N1000" s="2">
        <v>0.66</v>
      </c>
      <c r="O1000" s="2">
        <v>9178.11</v>
      </c>
      <c r="P1000" s="4">
        <v>0</v>
      </c>
      <c r="Q1000" s="2">
        <v>2.8128884922930752</v>
      </c>
      <c r="R1000" s="2">
        <f>Table1[[#This Row],[Annual Income]]/12</f>
        <v>12071.083333333334</v>
      </c>
      <c r="S1000" s="2">
        <f t="shared" si="45"/>
        <v>717.13888888888891</v>
      </c>
      <c r="T1000" s="2">
        <f>Table1[[#This Row],[Monthly Debt Payment]]/Table1[[#This Row],[monthy Income]]</f>
        <v>5.9409654385250331E-2</v>
      </c>
      <c r="U1000" s="4">
        <f t="shared" ca="1" si="46"/>
        <v>25</v>
      </c>
      <c r="V1000" s="2">
        <f t="shared" si="47"/>
        <v>-14.599999999998545</v>
      </c>
    </row>
    <row r="1001" spans="1:22" x14ac:dyDescent="0.3">
      <c r="A1001" t="s">
        <v>2043</v>
      </c>
      <c r="B1001" s="1">
        <v>44230</v>
      </c>
      <c r="C1001" t="s">
        <v>2044</v>
      </c>
      <c r="D1001" t="s">
        <v>25</v>
      </c>
      <c r="E1001" s="4">
        <v>21281</v>
      </c>
      <c r="F1001" s="3">
        <v>23</v>
      </c>
      <c r="G1001" s="4">
        <v>60</v>
      </c>
      <c r="H1001" t="s">
        <v>19</v>
      </c>
      <c r="I1001" t="s">
        <v>36</v>
      </c>
      <c r="J1001" t="s">
        <v>47</v>
      </c>
      <c r="K1001" s="4">
        <v>108672</v>
      </c>
      <c r="L1001" t="s">
        <v>29</v>
      </c>
      <c r="M1001" s="2">
        <v>0.34</v>
      </c>
      <c r="N1001" s="2">
        <v>0.84</v>
      </c>
      <c r="O1001" s="2">
        <v>26175.63</v>
      </c>
      <c r="P1001" s="4">
        <v>0</v>
      </c>
      <c r="Q1001" s="2">
        <v>0.81300813008130079</v>
      </c>
      <c r="R1001" s="2">
        <f>Table1[[#This Row],[Annual Income]]/12</f>
        <v>9056</v>
      </c>
      <c r="S1001" s="2">
        <f t="shared" si="45"/>
        <v>354.68333333333334</v>
      </c>
      <c r="T1001" s="2">
        <f>Table1[[#This Row],[Monthly Debt Payment]]/Table1[[#This Row],[monthy Income]]</f>
        <v>3.9165562426383985E-2</v>
      </c>
      <c r="U1001" s="4">
        <f t="shared" ca="1" si="46"/>
        <v>55</v>
      </c>
      <c r="V1001" s="2">
        <f t="shared" si="47"/>
        <v>-23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workbookViewId="0">
      <selection activeCell="E20" sqref="E20:E29"/>
    </sheetView>
  </sheetViews>
  <sheetFormatPr defaultRowHeight="14.4" x14ac:dyDescent="0.3"/>
  <cols>
    <col min="1" max="1" width="13.5546875" customWidth="1"/>
    <col min="2" max="2" width="19.109375" customWidth="1"/>
    <col min="3" max="3" width="15.21875" customWidth="1"/>
    <col min="5" max="5" width="12.5546875" customWidth="1"/>
    <col min="6" max="6" width="19.109375" customWidth="1"/>
    <col min="7" max="7" width="15.21875" bestFit="1" customWidth="1"/>
    <col min="9" max="9" width="17.21875" customWidth="1"/>
    <col min="10" max="10" width="19.109375" bestFit="1" customWidth="1"/>
    <col min="11" max="11" width="18.5546875" bestFit="1" customWidth="1"/>
  </cols>
  <sheetData>
    <row r="2" spans="1:11" x14ac:dyDescent="0.3">
      <c r="A2" t="s">
        <v>7</v>
      </c>
      <c r="E2" t="s">
        <v>8</v>
      </c>
      <c r="I2" t="s">
        <v>8</v>
      </c>
    </row>
    <row r="3" spans="1:11" x14ac:dyDescent="0.3">
      <c r="A3" s="6" t="s">
        <v>2052</v>
      </c>
      <c r="B3" t="s">
        <v>2054</v>
      </c>
      <c r="C3" t="s">
        <v>2055</v>
      </c>
      <c r="E3" s="6" t="s">
        <v>2052</v>
      </c>
      <c r="F3" t="s">
        <v>2054</v>
      </c>
      <c r="G3" t="s">
        <v>2055</v>
      </c>
      <c r="I3" s="6" t="s">
        <v>2052</v>
      </c>
      <c r="J3" t="s">
        <v>2054</v>
      </c>
      <c r="K3" t="s">
        <v>2056</v>
      </c>
    </row>
    <row r="4" spans="1:11" x14ac:dyDescent="0.3">
      <c r="A4" s="7" t="s">
        <v>80</v>
      </c>
      <c r="B4" s="5">
        <v>2112176</v>
      </c>
      <c r="C4" s="5">
        <v>105</v>
      </c>
      <c r="E4" s="7" t="s">
        <v>20</v>
      </c>
      <c r="F4" s="5">
        <v>5338618</v>
      </c>
      <c r="G4" s="5">
        <v>250</v>
      </c>
      <c r="I4" s="7" t="s">
        <v>28</v>
      </c>
      <c r="J4" s="5">
        <v>4212767</v>
      </c>
      <c r="K4" s="5">
        <v>191</v>
      </c>
    </row>
    <row r="5" spans="1:11" x14ac:dyDescent="0.3">
      <c r="A5" s="7" t="s">
        <v>26</v>
      </c>
      <c r="B5" s="5">
        <v>6467779</v>
      </c>
      <c r="C5" s="5">
        <v>310</v>
      </c>
      <c r="E5" s="7" t="s">
        <v>57</v>
      </c>
      <c r="F5" s="5">
        <v>4482846</v>
      </c>
      <c r="G5" s="5">
        <v>206</v>
      </c>
      <c r="I5" s="7" t="s">
        <v>47</v>
      </c>
      <c r="J5" s="5">
        <v>3788403</v>
      </c>
      <c r="K5" s="5">
        <v>187</v>
      </c>
    </row>
    <row r="6" spans="1:11" x14ac:dyDescent="0.3">
      <c r="A6" s="7" t="s">
        <v>19</v>
      </c>
      <c r="B6" s="5">
        <v>11729795</v>
      </c>
      <c r="C6" s="5">
        <v>541</v>
      </c>
      <c r="E6" s="7" t="s">
        <v>72</v>
      </c>
      <c r="F6" s="5">
        <v>3235951</v>
      </c>
      <c r="G6" s="5">
        <v>154</v>
      </c>
      <c r="I6" s="7" t="s">
        <v>32</v>
      </c>
      <c r="J6" s="5">
        <v>4371262</v>
      </c>
      <c r="K6" s="5">
        <v>197</v>
      </c>
    </row>
    <row r="7" spans="1:11" x14ac:dyDescent="0.3">
      <c r="A7" s="7" t="s">
        <v>314</v>
      </c>
      <c r="B7" s="5">
        <v>248118</v>
      </c>
      <c r="C7" s="5">
        <v>11</v>
      </c>
      <c r="E7" s="7" t="s">
        <v>27</v>
      </c>
      <c r="F7" s="5">
        <v>3264798</v>
      </c>
      <c r="G7" s="5">
        <v>159</v>
      </c>
      <c r="I7" s="7" t="s">
        <v>37</v>
      </c>
      <c r="J7" s="5">
        <v>4432165</v>
      </c>
      <c r="K7" s="5">
        <v>211</v>
      </c>
    </row>
    <row r="8" spans="1:11" x14ac:dyDescent="0.3">
      <c r="A8" s="7" t="s">
        <v>2045</v>
      </c>
      <c r="B8" s="5">
        <v>697676</v>
      </c>
      <c r="C8" s="5">
        <v>33</v>
      </c>
      <c r="E8" s="7" t="s">
        <v>83</v>
      </c>
      <c r="F8" s="5">
        <v>2320669</v>
      </c>
      <c r="G8" s="5">
        <v>106</v>
      </c>
      <c r="I8" s="7" t="s">
        <v>21</v>
      </c>
      <c r="J8" s="5">
        <v>4450947</v>
      </c>
      <c r="K8" s="5">
        <v>214</v>
      </c>
    </row>
    <row r="9" spans="1:11" x14ac:dyDescent="0.3">
      <c r="A9" s="7" t="s">
        <v>2053</v>
      </c>
      <c r="B9" s="5">
        <v>21255544</v>
      </c>
      <c r="C9" s="5">
        <v>1000</v>
      </c>
      <c r="E9" s="7" t="s">
        <v>36</v>
      </c>
      <c r="F9" s="5">
        <v>1605848</v>
      </c>
      <c r="G9" s="5">
        <v>81</v>
      </c>
      <c r="I9" s="7" t="s">
        <v>2053</v>
      </c>
      <c r="J9" s="5">
        <v>21255544</v>
      </c>
      <c r="K9" s="5">
        <v>1000</v>
      </c>
    </row>
    <row r="10" spans="1:11" x14ac:dyDescent="0.3">
      <c r="E10" s="7" t="s">
        <v>41</v>
      </c>
      <c r="F10" s="5">
        <v>1006814</v>
      </c>
      <c r="G10" s="5">
        <v>44</v>
      </c>
    </row>
    <row r="11" spans="1:11" x14ac:dyDescent="0.3">
      <c r="E11" s="7" t="s">
        <v>2053</v>
      </c>
      <c r="F11" s="5">
        <v>21255544</v>
      </c>
      <c r="G11" s="5">
        <v>1000</v>
      </c>
    </row>
    <row r="18" spans="1:6" x14ac:dyDescent="0.3">
      <c r="A18" t="s">
        <v>8</v>
      </c>
      <c r="E18" t="s">
        <v>8</v>
      </c>
    </row>
    <row r="19" spans="1:6" x14ac:dyDescent="0.3">
      <c r="A19" s="6" t="s">
        <v>2052</v>
      </c>
      <c r="B19" t="s">
        <v>2054</v>
      </c>
      <c r="C19" t="s">
        <v>2055</v>
      </c>
      <c r="E19" s="6" t="s">
        <v>2052</v>
      </c>
      <c r="F19" t="s">
        <v>2054</v>
      </c>
    </row>
    <row r="20" spans="1:6" x14ac:dyDescent="0.3">
      <c r="A20" s="8" t="s">
        <v>2057</v>
      </c>
      <c r="B20" s="5">
        <v>2092739</v>
      </c>
      <c r="C20" s="5">
        <v>90</v>
      </c>
      <c r="E20" s="7" t="s">
        <v>64</v>
      </c>
      <c r="F20" s="5">
        <v>2261248</v>
      </c>
    </row>
    <row r="21" spans="1:6" x14ac:dyDescent="0.3">
      <c r="A21" s="8" t="s">
        <v>2058</v>
      </c>
      <c r="B21" s="5">
        <v>1755960</v>
      </c>
      <c r="C21" s="5">
        <v>81</v>
      </c>
      <c r="E21" s="7" t="s">
        <v>71</v>
      </c>
      <c r="F21" s="5">
        <v>1746490</v>
      </c>
    </row>
    <row r="22" spans="1:6" x14ac:dyDescent="0.3">
      <c r="A22" s="8" t="s">
        <v>2059</v>
      </c>
      <c r="B22" s="5">
        <v>1730459</v>
      </c>
      <c r="C22" s="5">
        <v>88</v>
      </c>
      <c r="E22" s="7" t="s">
        <v>53</v>
      </c>
      <c r="F22" s="5">
        <v>2310129</v>
      </c>
    </row>
    <row r="23" spans="1:6" x14ac:dyDescent="0.3">
      <c r="A23" s="8" t="s">
        <v>2060</v>
      </c>
      <c r="B23" s="5">
        <v>2165874</v>
      </c>
      <c r="C23" s="5">
        <v>93</v>
      </c>
      <c r="E23" s="7" t="s">
        <v>56</v>
      </c>
      <c r="F23" s="5">
        <v>2005298</v>
      </c>
    </row>
    <row r="24" spans="1:6" x14ac:dyDescent="0.3">
      <c r="A24" s="8" t="s">
        <v>2061</v>
      </c>
      <c r="B24" s="5">
        <v>1811797</v>
      </c>
      <c r="C24" s="5">
        <v>97</v>
      </c>
      <c r="E24" s="7" t="s">
        <v>46</v>
      </c>
      <c r="F24" s="5">
        <v>2108219</v>
      </c>
    </row>
    <row r="25" spans="1:6" x14ac:dyDescent="0.3">
      <c r="A25" s="8" t="s">
        <v>2062</v>
      </c>
      <c r="B25" s="5">
        <v>1483335</v>
      </c>
      <c r="C25" s="5">
        <v>73</v>
      </c>
      <c r="E25" s="7" t="s">
        <v>50</v>
      </c>
      <c r="F25" s="5">
        <v>2199731</v>
      </c>
    </row>
    <row r="26" spans="1:6" x14ac:dyDescent="0.3">
      <c r="A26" s="8" t="s">
        <v>2063</v>
      </c>
      <c r="B26" s="5">
        <v>1596365</v>
      </c>
      <c r="C26" s="5">
        <v>78</v>
      </c>
      <c r="E26" s="7" t="s">
        <v>40</v>
      </c>
      <c r="F26" s="5">
        <v>1981495</v>
      </c>
    </row>
    <row r="27" spans="1:6" x14ac:dyDescent="0.3">
      <c r="A27" s="8" t="s">
        <v>2064</v>
      </c>
      <c r="B27" s="5">
        <v>1649022</v>
      </c>
      <c r="C27" s="5">
        <v>80</v>
      </c>
      <c r="E27" s="7" t="s">
        <v>18</v>
      </c>
      <c r="F27" s="5">
        <v>2551617</v>
      </c>
    </row>
    <row r="28" spans="1:6" x14ac:dyDescent="0.3">
      <c r="A28" s="8" t="s">
        <v>2065</v>
      </c>
      <c r="B28" s="5">
        <v>1511440</v>
      </c>
      <c r="C28" s="5">
        <v>68</v>
      </c>
      <c r="E28" s="7" t="s">
        <v>25</v>
      </c>
      <c r="F28" s="5">
        <v>2056686</v>
      </c>
    </row>
    <row r="29" spans="1:6" x14ac:dyDescent="0.3">
      <c r="A29" s="8" t="s">
        <v>2066</v>
      </c>
      <c r="B29" s="5">
        <v>1991319</v>
      </c>
      <c r="C29" s="5">
        <v>90</v>
      </c>
      <c r="E29" s="7" t="s">
        <v>75</v>
      </c>
      <c r="F29" s="5">
        <v>2034631</v>
      </c>
    </row>
    <row r="30" spans="1:6" x14ac:dyDescent="0.3">
      <c r="A30" s="8" t="s">
        <v>2067</v>
      </c>
      <c r="B30" s="5">
        <v>1551289</v>
      </c>
      <c r="C30" s="5">
        <v>76</v>
      </c>
      <c r="E30" s="7" t="s">
        <v>2053</v>
      </c>
      <c r="F30" s="5">
        <v>21255544</v>
      </c>
    </row>
    <row r="31" spans="1:6" x14ac:dyDescent="0.3">
      <c r="A31" s="8" t="s">
        <v>2068</v>
      </c>
      <c r="B31" s="5">
        <v>1915945</v>
      </c>
      <c r="C31" s="5">
        <v>86</v>
      </c>
    </row>
    <row r="32" spans="1:6" x14ac:dyDescent="0.3">
      <c r="A32" s="8" t="s">
        <v>2053</v>
      </c>
      <c r="B32" s="5">
        <v>21255544</v>
      </c>
      <c r="C32" s="5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L15" sqref="L15"/>
    </sheetView>
  </sheetViews>
  <sheetFormatPr defaultRowHeight="14.4" x14ac:dyDescent="0.3"/>
  <cols>
    <col min="2" max="2" width="9.88671875" bestFit="1" customWidth="1"/>
    <col min="11" max="11" width="7.5546875" bestFit="1" customWidth="1"/>
    <col min="12" max="12" width="9.88671875" bestFit="1" customWidth="1"/>
  </cols>
  <sheetData>
    <row r="1" spans="1:15" x14ac:dyDescent="0.3">
      <c r="A1" s="14" t="s">
        <v>2069</v>
      </c>
      <c r="B1" s="15" t="s">
        <v>2070</v>
      </c>
    </row>
    <row r="2" spans="1:15" ht="28.8" x14ac:dyDescent="0.3">
      <c r="A2" s="10" t="s">
        <v>4</v>
      </c>
      <c r="B2" s="11">
        <v>10000000</v>
      </c>
    </row>
    <row r="3" spans="1:15" ht="28.8" x14ac:dyDescent="0.3">
      <c r="A3" s="10" t="s">
        <v>2071</v>
      </c>
      <c r="B3" s="12">
        <v>0.22999999999999998</v>
      </c>
    </row>
    <row r="4" spans="1:15" ht="28.8" x14ac:dyDescent="0.3">
      <c r="A4" s="10" t="s">
        <v>2072</v>
      </c>
      <c r="B4" s="12">
        <v>0.08</v>
      </c>
    </row>
    <row r="5" spans="1:15" ht="28.8" x14ac:dyDescent="0.3">
      <c r="A5" s="10" t="s">
        <v>2073</v>
      </c>
      <c r="B5" s="11">
        <v>500000</v>
      </c>
    </row>
    <row r="6" spans="1:15" ht="43.2" x14ac:dyDescent="0.3">
      <c r="A6" s="10" t="s">
        <v>2074</v>
      </c>
      <c r="B6">
        <f>(B2*B3)-(B2*B4)-B5</f>
        <v>1000000</v>
      </c>
    </row>
    <row r="7" spans="1:15" x14ac:dyDescent="0.3">
      <c r="N7" s="9"/>
      <c r="O7" s="9"/>
    </row>
    <row r="8" spans="1:15" x14ac:dyDescent="0.3">
      <c r="N8" s="10"/>
      <c r="O8" s="11"/>
    </row>
    <row r="9" spans="1:15" x14ac:dyDescent="0.3">
      <c r="N9" s="10"/>
      <c r="O9" s="12"/>
    </row>
    <row r="10" spans="1:15" x14ac:dyDescent="0.3">
      <c r="N10" s="10"/>
      <c r="O10" s="12"/>
    </row>
    <row r="11" spans="1:15" x14ac:dyDescent="0.3">
      <c r="A11" s="9" t="s">
        <v>2069</v>
      </c>
      <c r="B11" s="9" t="s">
        <v>2070</v>
      </c>
      <c r="K11" s="9" t="s">
        <v>2069</v>
      </c>
      <c r="L11" s="9" t="s">
        <v>2070</v>
      </c>
      <c r="N11" s="10"/>
      <c r="O11" s="11"/>
    </row>
    <row r="12" spans="1:15" ht="43.2" x14ac:dyDescent="0.3">
      <c r="A12" s="10" t="s">
        <v>2075</v>
      </c>
      <c r="B12" s="11">
        <v>10000000</v>
      </c>
      <c r="J12" s="9"/>
      <c r="K12" s="10" t="s">
        <v>4</v>
      </c>
      <c r="L12" s="11">
        <v>10000000</v>
      </c>
      <c r="N12" s="13"/>
      <c r="O12" s="10"/>
    </row>
    <row r="13" spans="1:15" ht="43.2" x14ac:dyDescent="0.3">
      <c r="A13" s="10" t="s">
        <v>2076</v>
      </c>
      <c r="B13" s="12">
        <v>0.12</v>
      </c>
      <c r="J13" s="10"/>
      <c r="K13" s="10" t="s">
        <v>2076</v>
      </c>
      <c r="L13" s="12">
        <v>0.1</v>
      </c>
    </row>
    <row r="14" spans="1:15" ht="28.8" x14ac:dyDescent="0.3">
      <c r="A14" s="10" t="s">
        <v>2077</v>
      </c>
      <c r="B14" s="12">
        <v>0.08</v>
      </c>
      <c r="J14" s="10"/>
      <c r="K14" s="10" t="s">
        <v>2077</v>
      </c>
      <c r="L14" s="12">
        <v>0.08</v>
      </c>
    </row>
    <row r="15" spans="1:15" ht="43.2" x14ac:dyDescent="0.3">
      <c r="A15" s="10" t="s">
        <v>2078</v>
      </c>
      <c r="B15" s="11">
        <f>(B2*B3)-(B2*B4)-B5</f>
        <v>1000000</v>
      </c>
      <c r="J15" s="10"/>
      <c r="K15" s="10" t="s">
        <v>2073</v>
      </c>
      <c r="L15" s="11">
        <f>(B2*B3)-(B2*B4)-B5</f>
        <v>1000000</v>
      </c>
    </row>
    <row r="16" spans="1:15" x14ac:dyDescent="0.3">
      <c r="J16" s="10"/>
      <c r="K16" s="11"/>
    </row>
    <row r="17" spans="10:11" x14ac:dyDescent="0.3">
      <c r="J17" s="13"/>
      <c r="K17" s="10"/>
    </row>
  </sheetData>
  <scenarios current="1" show="1">
    <scenario name="Base Case" locked="1" count="1" user="LENOVO" comment="Created by LENOVO on 9/15/2025">
      <inputCells r="B13" val="0.12" numFmtId="9"/>
    </scenario>
    <scenario name="Optimistic Case" locked="1" count="1" user="LENOVO" comment="Created by LENOVO on 9/15/2025">
      <inputCells r="B13" val="0.12" numFmtId="9"/>
    </scenario>
  </scenario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J25" sqref="J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banking_loan_data</vt:lpstr>
      <vt:lpstr>pivottable</vt:lpstr>
      <vt:lpstr>what if analysis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2025-09-15T16:38:48Z</dcterms:created>
  <dcterms:modified xsi:type="dcterms:W3CDTF">2025-09-15T18:22:32Z</dcterms:modified>
</cp:coreProperties>
</file>