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signments\Option Pricing\"/>
    </mc:Choice>
  </mc:AlternateContent>
  <xr:revisionPtr revIDLastSave="0" documentId="13_ncr:1_{788D7929-2707-4755-8FCA-BE8205A0CEB9}" xr6:coauthVersionLast="43" xr6:coauthVersionMax="43" xr10:uidLastSave="{00000000-0000-0000-0000-000000000000}"/>
  <bookViews>
    <workbookView xWindow="-120" yWindow="-120" windowWidth="29040" windowHeight="15840" xr2:uid="{A847DA60-7CC1-4FEF-BC18-55A5E652F2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19" i="1" l="1"/>
  <c r="H19" i="1" s="1"/>
  <c r="G18" i="1"/>
  <c r="H18" i="1" s="1"/>
  <c r="G17" i="1"/>
  <c r="H17" i="1" s="1"/>
  <c r="G7" i="1"/>
  <c r="G8" i="1"/>
  <c r="H8" i="1" s="1"/>
  <c r="G6" i="1"/>
  <c r="H6" i="1" s="1"/>
  <c r="H7" i="1" l="1"/>
  <c r="I7" i="1" s="1"/>
  <c r="I8" i="1"/>
  <c r="I18" i="1"/>
  <c r="I19" i="1"/>
  <c r="I17" i="1"/>
  <c r="I6" i="1"/>
</calcChain>
</file>

<file path=xl/sharedStrings.xml><?xml version="1.0" encoding="utf-8"?>
<sst xmlns="http://schemas.openxmlformats.org/spreadsheetml/2006/main" count="27" uniqueCount="16">
  <si>
    <t>Strike</t>
  </si>
  <si>
    <t>Tenor</t>
  </si>
  <si>
    <t>Volatility</t>
  </si>
  <si>
    <t>Spot</t>
  </si>
  <si>
    <t>Interest Rate</t>
  </si>
  <si>
    <t>Call Option</t>
  </si>
  <si>
    <t>Put Option</t>
  </si>
  <si>
    <t>d1</t>
  </si>
  <si>
    <t>d2</t>
  </si>
  <si>
    <t>ITM</t>
  </si>
  <si>
    <t>ATM</t>
  </si>
  <si>
    <t>OTM</t>
  </si>
  <si>
    <t>CALL OPTION</t>
  </si>
  <si>
    <t>PUT OPTION</t>
  </si>
  <si>
    <t>Moneyness</t>
  </si>
  <si>
    <t>Akshay S. Chavan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</si>
</sst>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8" tint="0.79998168889431442"/>
        <bgColor indexed="65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B2B2B2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rgb="FFB2B2B2"/>
      </top>
      <bottom style="thin">
        <color indexed="64"/>
      </bottom>
      <diagonal/>
    </border>
  </borders>
  <cellStyleXfs count="3">
    <xf numFmtId="0" fontId="0" fillId="0" borderId="0"/>
    <xf numFmtId="0" fontId="1" fillId="2" borderId="2" applyNumberFormat="0" applyFont="0" applyAlignment="0" applyProtection="0"/>
    <xf numFmtId="0" fontId="1" fillId="3" borderId="0" applyNumberFormat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2" borderId="7" xfId="1" applyFont="1" applyBorder="1"/>
    <xf numFmtId="0" fontId="2" fillId="2" borderId="8" xfId="1" applyFont="1" applyBorder="1"/>
    <xf numFmtId="0" fontId="2" fillId="2" borderId="9" xfId="1" applyFont="1" applyBorder="1"/>
    <xf numFmtId="0" fontId="2" fillId="2" borderId="3" xfId="1" applyFont="1" applyBorder="1"/>
    <xf numFmtId="0" fontId="2" fillId="2" borderId="10" xfId="1" applyFont="1" applyBorder="1"/>
    <xf numFmtId="0" fontId="2" fillId="2" borderId="11" xfId="1" applyFont="1" applyBorder="1"/>
    <xf numFmtId="0" fontId="2" fillId="2" borderId="12" xfId="1" applyFont="1" applyBorder="1"/>
    <xf numFmtId="0" fontId="1" fillId="3" borderId="0" xfId="2" applyAlignment="1">
      <alignment horizontal="center"/>
    </xf>
    <xf numFmtId="0" fontId="1" fillId="3" borderId="1" xfId="2" applyBorder="1" applyAlignment="1">
      <alignment horizontal="center"/>
    </xf>
    <xf numFmtId="0" fontId="0" fillId="0" borderId="0" xfId="0" applyAlignment="1">
      <alignment horizontal="center"/>
    </xf>
  </cellXfs>
  <cellStyles count="3">
    <cellStyle name="20% - Accent5" xfId="2" builtinId="46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80FCC-5715-469D-A107-181CA19533BD}">
  <dimension ref="A1:J19"/>
  <sheetViews>
    <sheetView tabSelected="1" workbookViewId="0">
      <selection activeCell="L17" sqref="L17"/>
    </sheetView>
  </sheetViews>
  <sheetFormatPr defaultRowHeight="15" x14ac:dyDescent="0.25"/>
  <cols>
    <col min="1" max="1" width="12.85546875" customWidth="1"/>
    <col min="6" max="6" width="13.5703125" customWidth="1"/>
    <col min="7" max="7" width="12.85546875" customWidth="1"/>
    <col min="8" max="8" width="12.140625" customWidth="1"/>
    <col min="9" max="9" width="13.5703125" customWidth="1"/>
    <col min="10" max="10" width="18.42578125" customWidth="1"/>
  </cols>
  <sheetData>
    <row r="1" spans="1:10" x14ac:dyDescent="0.25">
      <c r="A1" s="15" t="s">
        <v>15</v>
      </c>
      <c r="B1" s="15"/>
      <c r="C1" s="15"/>
      <c r="D1" s="15"/>
      <c r="E1" s="15"/>
      <c r="F1" s="15"/>
      <c r="G1" s="15"/>
      <c r="H1" s="15"/>
      <c r="I1" s="15"/>
    </row>
    <row r="2" spans="1:10" x14ac:dyDescent="0.25">
      <c r="A2" s="15"/>
      <c r="B2" s="15"/>
      <c r="C2" s="15"/>
      <c r="D2" s="15"/>
      <c r="E2" s="15"/>
      <c r="F2" s="15"/>
      <c r="G2" s="15"/>
      <c r="H2" s="15"/>
      <c r="I2" s="15"/>
    </row>
    <row r="3" spans="1:10" x14ac:dyDescent="0.25">
      <c r="C3" s="13" t="s">
        <v>12</v>
      </c>
      <c r="D3" s="13"/>
      <c r="E3" s="13"/>
      <c r="F3" s="13"/>
      <c r="G3" s="13"/>
    </row>
    <row r="5" spans="1:10" x14ac:dyDescent="0.25">
      <c r="A5" s="9" t="s">
        <v>14</v>
      </c>
      <c r="B5" s="8" t="s">
        <v>0</v>
      </c>
      <c r="C5" s="6" t="s">
        <v>3</v>
      </c>
      <c r="D5" s="6" t="s">
        <v>1</v>
      </c>
      <c r="E5" s="6" t="s">
        <v>2</v>
      </c>
      <c r="F5" s="6" t="s">
        <v>4</v>
      </c>
      <c r="G5" s="6" t="s">
        <v>7</v>
      </c>
      <c r="H5" s="6" t="s">
        <v>8</v>
      </c>
      <c r="I5" s="7" t="s">
        <v>5</v>
      </c>
      <c r="J5" s="1"/>
    </row>
    <row r="6" spans="1:10" x14ac:dyDescent="0.25">
      <c r="A6" s="10" t="s">
        <v>9</v>
      </c>
      <c r="B6" s="2">
        <v>80</v>
      </c>
      <c r="C6" s="2">
        <v>100</v>
      </c>
      <c r="D6" s="2">
        <v>1</v>
      </c>
      <c r="E6" s="2">
        <v>0.3</v>
      </c>
      <c r="F6" s="2">
        <v>0.05</v>
      </c>
      <c r="G6" s="2">
        <f>(LN(C6/B6)+((F6+(E6*E6/2))*D6))/(E6*SQRT(D6))</f>
        <v>1.0604785043806995</v>
      </c>
      <c r="H6" s="2">
        <f>G6-(E6*SQRT(D6))</f>
        <v>0.76047850438069942</v>
      </c>
      <c r="I6" s="3">
        <f>(C6*NORMSDIST(G6))-(B6*EXP((-F6)*D6)*NORMSDIST(H6))</f>
        <v>26.462085709671783</v>
      </c>
    </row>
    <row r="7" spans="1:10" x14ac:dyDescent="0.25">
      <c r="A7" s="11" t="s">
        <v>10</v>
      </c>
      <c r="B7" s="2">
        <v>100</v>
      </c>
      <c r="C7" s="2">
        <v>100</v>
      </c>
      <c r="D7" s="2">
        <v>1</v>
      </c>
      <c r="E7" s="2">
        <v>0.3</v>
      </c>
      <c r="F7" s="2">
        <v>0.05</v>
      </c>
      <c r="G7" s="2">
        <f t="shared" ref="G7:G8" si="0">(LN(C7/B7)+((F7+(E7*E7/2))*D7))/(E7*SQRT(D7))</f>
        <v>0.31666666666666671</v>
      </c>
      <c r="H7" s="2">
        <f t="shared" ref="H7:H8" si="1">G7-(E7*SQRT(D7))</f>
        <v>1.6666666666666718E-2</v>
      </c>
      <c r="I7" s="3">
        <f t="shared" ref="I7:I8" si="2">(C7*NORMSDIST(G7))-(B7*EXP((-F7)*D7)*NORMSDIST(H7))</f>
        <v>14.231254785985819</v>
      </c>
    </row>
    <row r="8" spans="1:10" x14ac:dyDescent="0.25">
      <c r="A8" s="12" t="s">
        <v>11</v>
      </c>
      <c r="B8" s="4">
        <v>120</v>
      </c>
      <c r="C8" s="4">
        <v>100</v>
      </c>
      <c r="D8" s="4">
        <v>1</v>
      </c>
      <c r="E8" s="4">
        <v>0.3</v>
      </c>
      <c r="F8" s="4">
        <v>0.05</v>
      </c>
      <c r="G8" s="4">
        <f t="shared" si="0"/>
        <v>-0.29107185597984864</v>
      </c>
      <c r="H8" s="4">
        <f t="shared" si="1"/>
        <v>-0.59107185597984868</v>
      </c>
      <c r="I8" s="5">
        <f t="shared" si="2"/>
        <v>6.9039975509387759</v>
      </c>
    </row>
    <row r="14" spans="1:10" x14ac:dyDescent="0.25">
      <c r="C14" s="14" t="s">
        <v>13</v>
      </c>
      <c r="D14" s="14"/>
      <c r="E14" s="14"/>
      <c r="F14" s="14"/>
      <c r="G14" s="14"/>
    </row>
    <row r="16" spans="1:10" x14ac:dyDescent="0.25">
      <c r="A16" s="9" t="s">
        <v>14</v>
      </c>
      <c r="B16" s="8" t="s">
        <v>0</v>
      </c>
      <c r="C16" s="6" t="s">
        <v>3</v>
      </c>
      <c r="D16" s="6" t="s">
        <v>1</v>
      </c>
      <c r="E16" s="6" t="s">
        <v>2</v>
      </c>
      <c r="F16" s="6" t="s">
        <v>4</v>
      </c>
      <c r="G16" s="6" t="s">
        <v>7</v>
      </c>
      <c r="H16" s="6" t="s">
        <v>8</v>
      </c>
      <c r="I16" s="7" t="s">
        <v>6</v>
      </c>
    </row>
    <row r="17" spans="1:9" x14ac:dyDescent="0.25">
      <c r="A17" s="10" t="s">
        <v>9</v>
      </c>
      <c r="B17" s="2">
        <v>120</v>
      </c>
      <c r="C17" s="2">
        <v>100</v>
      </c>
      <c r="D17" s="2">
        <v>1</v>
      </c>
      <c r="E17" s="2">
        <v>0.3</v>
      </c>
      <c r="F17" s="2">
        <v>0.05</v>
      </c>
      <c r="G17" s="2">
        <f>(LN(C17/B17)+((F17+(E17*E17/2))*D17))/(E17*SQRT(D17))</f>
        <v>-0.29107185597984864</v>
      </c>
      <c r="H17" s="2">
        <f>G17-(E17*SQRT(D17))</f>
        <v>-0.59107185597984868</v>
      </c>
      <c r="I17" s="3">
        <f>B17*EXP((-1*F17)*D17)*NORMSDIST(-1*H17)-(C17*NORMSDIST(-1*G17))</f>
        <v>21.051528491024463</v>
      </c>
    </row>
    <row r="18" spans="1:9" x14ac:dyDescent="0.25">
      <c r="A18" s="11" t="s">
        <v>10</v>
      </c>
      <c r="B18" s="2">
        <v>100</v>
      </c>
      <c r="C18" s="2">
        <v>100</v>
      </c>
      <c r="D18" s="2">
        <v>1</v>
      </c>
      <c r="E18" s="2">
        <v>0.3</v>
      </c>
      <c r="F18" s="2">
        <v>0.05</v>
      </c>
      <c r="G18" s="2">
        <f t="shared" ref="G18:G19" si="3">(LN(C18/B18)+((F18+(E18*E18/2))*D18))/(E18*SQRT(D18))</f>
        <v>0.31666666666666671</v>
      </c>
      <c r="H18" s="2">
        <f t="shared" ref="H18:H19" si="4">G18-(E18*SQRT(D18))</f>
        <v>1.6666666666666718E-2</v>
      </c>
      <c r="I18" s="3">
        <f>B18*EXP((-1*F18)*D18)*NORMSDIST(-1*H18)-(C18*NORMSDIST(-1*G18))</f>
        <v>9.3541972360572387</v>
      </c>
    </row>
    <row r="19" spans="1:9" x14ac:dyDescent="0.25">
      <c r="A19" s="12" t="s">
        <v>11</v>
      </c>
      <c r="B19" s="4">
        <v>80</v>
      </c>
      <c r="C19" s="4">
        <v>100</v>
      </c>
      <c r="D19" s="4">
        <v>1</v>
      </c>
      <c r="E19" s="4">
        <v>0.3</v>
      </c>
      <c r="F19" s="4">
        <v>0.05</v>
      </c>
      <c r="G19" s="4">
        <f t="shared" si="3"/>
        <v>1.0604785043806995</v>
      </c>
      <c r="H19" s="4">
        <f t="shared" si="4"/>
        <v>0.76047850438069942</v>
      </c>
      <c r="I19" s="5">
        <f>B19*EXP((-1*F19)*D19)*NORMSDIST(-1*H19)-(C19*NORMSDIST(-1*G19))</f>
        <v>2.5604396697289076</v>
      </c>
    </row>
  </sheetData>
  <mergeCells count="4">
    <mergeCell ref="C3:G3"/>
    <mergeCell ref="C14:G14"/>
    <mergeCell ref="A1:I1"/>
    <mergeCell ref="A2: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FinIQ</dc:creator>
  <cp:lastModifiedBy>FinIQ</cp:lastModifiedBy>
  <dcterms:created xsi:type="dcterms:W3CDTF">2019-07-15T04:57:11Z</dcterms:created>
  <dcterms:modified xsi:type="dcterms:W3CDTF">2019-08-02T10:16:21Z</dcterms:modified>
</cp:coreProperties>
</file>