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kshay sejpal\Desktop\youtube excel\Luke Excel\2_Formulas_Functions\"/>
    </mc:Choice>
  </mc:AlternateContent>
  <xr:revisionPtr revIDLastSave="0" documentId="13_ncr:1_{A03E8146-0F62-43F9-8654-B0EF9BFAAD97}" xr6:coauthVersionLast="47" xr6:coauthVersionMax="47" xr10:uidLastSave="{00000000-0000-0000-0000-000000000000}"/>
  <bookViews>
    <workbookView xWindow="-96" yWindow="0" windowWidth="14016" windowHeight="12336" firstSheet="2"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12" l="1"/>
  <c r="A3" i="12"/>
  <c r="J2" i="11"/>
  <c r="K2" i="11" s="1"/>
  <c r="L2" i="11" s="1"/>
  <c r="J3" i="11"/>
  <c r="K3" i="11" s="1"/>
  <c r="L3" i="11" s="1"/>
  <c r="J4" i="11"/>
  <c r="K4" i="11" s="1"/>
  <c r="J5" i="11"/>
  <c r="K5" i="11"/>
  <c r="L5" i="11"/>
  <c r="J6" i="11"/>
  <c r="K6" i="11" s="1"/>
  <c r="L6" i="11" s="1"/>
  <c r="J7" i="11"/>
  <c r="K7" i="11" s="1"/>
  <c r="L7" i="11" s="1"/>
  <c r="J8" i="11"/>
  <c r="K8" i="11" s="1"/>
  <c r="J9" i="11"/>
  <c r="K9" i="11"/>
  <c r="L9" i="11"/>
  <c r="J10" i="11"/>
  <c r="K10" i="11" s="1"/>
  <c r="L10" i="11" s="1"/>
  <c r="J11" i="11"/>
  <c r="K11" i="11" s="1"/>
  <c r="L11" i="11" s="1"/>
  <c r="J12" i="11"/>
  <c r="K12" i="11" s="1"/>
  <c r="J13" i="11"/>
  <c r="K13" i="11"/>
  <c r="L13" i="11"/>
  <c r="J14" i="11"/>
  <c r="K14" i="11" s="1"/>
  <c r="L14" i="11" s="1"/>
  <c r="J15" i="11"/>
  <c r="K15" i="11" s="1"/>
  <c r="L15" i="11" s="1"/>
  <c r="J16" i="11"/>
  <c r="K16" i="11" s="1"/>
  <c r="J17" i="11"/>
  <c r="K17" i="11"/>
  <c r="L17" i="11"/>
  <c r="J18" i="11"/>
  <c r="K18" i="11" s="1"/>
  <c r="L18" i="11" s="1"/>
  <c r="J19" i="11"/>
  <c r="K19" i="11" s="1"/>
  <c r="L19" i="11" s="1"/>
  <c r="J20" i="11"/>
  <c r="K20" i="11" s="1"/>
  <c r="J21" i="11"/>
  <c r="K21" i="11"/>
  <c r="L21" i="11"/>
  <c r="U3" i="8"/>
  <c r="U4" i="8"/>
  <c r="U5" i="8"/>
  <c r="U6" i="8"/>
  <c r="U7" i="8"/>
  <c r="U8" i="8"/>
  <c r="U9" i="8"/>
  <c r="U10" i="8"/>
  <c r="U11" i="8"/>
  <c r="U12" i="8"/>
  <c r="U13" i="8"/>
  <c r="U14" i="8"/>
  <c r="U15" i="8"/>
  <c r="U16" i="8"/>
  <c r="U17" i="8"/>
  <c r="U18" i="8"/>
  <c r="U19" i="8"/>
  <c r="U20" i="8"/>
  <c r="U21" i="8"/>
  <c r="U2" i="8"/>
  <c r="T3" i="8"/>
  <c r="T4" i="8"/>
  <c r="T5" i="8"/>
  <c r="T6" i="8"/>
  <c r="T7" i="8"/>
  <c r="T8" i="8"/>
  <c r="T9" i="8"/>
  <c r="T10" i="8"/>
  <c r="T11" i="8"/>
  <c r="T12" i="8"/>
  <c r="T13" i="8"/>
  <c r="T14" i="8"/>
  <c r="T15" i="8"/>
  <c r="T16" i="8"/>
  <c r="T17" i="8"/>
  <c r="T18" i="8"/>
  <c r="T19" i="8"/>
  <c r="T20" i="8"/>
  <c r="T21" i="8"/>
  <c r="T2" i="8"/>
  <c r="S3" i="8"/>
  <c r="S4" i="8"/>
  <c r="S5" i="8"/>
  <c r="S6" i="8"/>
  <c r="S7" i="8"/>
  <c r="S8" i="8"/>
  <c r="S9" i="8"/>
  <c r="S10" i="8"/>
  <c r="S11" i="8"/>
  <c r="S12" i="8"/>
  <c r="S13" i="8"/>
  <c r="S14" i="8"/>
  <c r="S15" i="8"/>
  <c r="S16" i="8"/>
  <c r="S17" i="8"/>
  <c r="S18" i="8"/>
  <c r="S19" i="8"/>
  <c r="S20" i="8"/>
  <c r="S21" i="8"/>
  <c r="S2" i="8"/>
  <c r="N2" i="8"/>
  <c r="N3" i="8"/>
  <c r="N4" i="8"/>
  <c r="N5" i="8"/>
  <c r="N6" i="8"/>
  <c r="N7" i="8"/>
  <c r="N8" i="8"/>
  <c r="N9" i="8"/>
  <c r="N10" i="8"/>
  <c r="N11" i="8"/>
  <c r="N12" i="8"/>
  <c r="N13" i="8"/>
  <c r="N14" i="8"/>
  <c r="N15" i="8"/>
  <c r="N16" i="8"/>
  <c r="N17" i="8"/>
  <c r="N18" i="8"/>
  <c r="N19" i="8"/>
  <c r="N20" i="8"/>
  <c r="N21" i="8"/>
  <c r="J21" i="8"/>
  <c r="J10" i="8"/>
  <c r="J11" i="8"/>
  <c r="J12" i="8"/>
  <c r="J13" i="8"/>
  <c r="J14" i="8"/>
  <c r="J15" i="8"/>
  <c r="J16" i="8"/>
  <c r="J17" i="8"/>
  <c r="J18" i="8"/>
  <c r="J19" i="8"/>
  <c r="J20" i="8"/>
  <c r="J3" i="8"/>
  <c r="J4" i="8"/>
  <c r="J5" i="8"/>
  <c r="J6" i="8"/>
  <c r="J7" i="8"/>
  <c r="J8" i="8"/>
  <c r="J9" i="8"/>
  <c r="J2" i="8"/>
  <c r="P3" i="8"/>
  <c r="Q3" i="8" s="1"/>
  <c r="P4" i="8"/>
  <c r="Q4" i="8" s="1"/>
  <c r="P5" i="8"/>
  <c r="P6" i="8"/>
  <c r="Q6" i="8"/>
  <c r="P7" i="8"/>
  <c r="Q7" i="8" s="1"/>
  <c r="R7" i="8" s="1"/>
  <c r="P8" i="8"/>
  <c r="Q8" i="8" s="1"/>
  <c r="P9" i="8"/>
  <c r="P10" i="8"/>
  <c r="P11" i="8"/>
  <c r="P12" i="8"/>
  <c r="P13" i="8"/>
  <c r="P14" i="8"/>
  <c r="P15" i="8"/>
  <c r="P16" i="8"/>
  <c r="Q16" i="8" s="1"/>
  <c r="P17" i="8"/>
  <c r="Q17" i="8" s="1"/>
  <c r="P18" i="8"/>
  <c r="Q18" i="8" s="1"/>
  <c r="P19" i="8"/>
  <c r="Q19" i="8" s="1"/>
  <c r="P20" i="8"/>
  <c r="Q20" i="8" s="1"/>
  <c r="P21" i="8"/>
  <c r="Q21" i="8" s="1"/>
  <c r="P2" i="8"/>
  <c r="N2" i="10"/>
  <c r="M2" i="10"/>
  <c r="J2" i="9"/>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L20" i="11" l="1"/>
  <c r="L16" i="11"/>
  <c r="L12" i="11"/>
  <c r="L8" i="11"/>
  <c r="L4" i="11"/>
  <c r="R19" i="8"/>
  <c r="R6" i="8"/>
  <c r="R18" i="8"/>
  <c r="Q5" i="8"/>
  <c r="R5" i="8" s="1"/>
  <c r="R21" i="8"/>
  <c r="R17" i="8"/>
  <c r="R4" i="8"/>
  <c r="R8" i="8"/>
  <c r="R20" i="8"/>
  <c r="R16" i="8"/>
  <c r="R3" i="8"/>
  <c r="Q9" i="8"/>
  <c r="R9" i="8" s="1"/>
  <c r="Q10" i="8"/>
  <c r="R10" i="8"/>
  <c r="Q11" i="8"/>
  <c r="R11" i="8" s="1"/>
  <c r="Q12" i="8"/>
  <c r="R12" i="8" s="1"/>
  <c r="Q13" i="8"/>
  <c r="R13" i="8"/>
  <c r="Q14" i="8"/>
  <c r="R14" i="8" s="1"/>
  <c r="Q15" i="8"/>
  <c r="R15" i="8" s="1"/>
  <c r="Q2" i="8"/>
  <c r="R2"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<sst xmlns="http://schemas.openxmlformats.org/spreadsheetml/2006/main" count="609" uniqueCount="95">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</sst>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numRef>
              <c:f>Skills!$A$9:$A$24</c:f>
              <c:numCache>
                <c:formatCode>General</c:formatCode>
                <c:ptCount val="16"/>
              </c:numCache>
            </c:numRef>
          </c:cat>
          <c:val>
            <c:numRef>
              <c:f>Skills!$B$9:$B$24</c:f>
              <c:numCache>
                <c:formatCode>General</c:formatCode>
                <c:ptCount val="16"/>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U21"/>
  <sheetViews>
    <sheetView topLeftCell="G1" zoomScaleNormal="100" workbookViewId="0">
      <selection activeCell="H2" sqref="H2"/>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49.44140625" bestFit="1" customWidth="1"/>
    <col min="11" max="11" width="13.33203125" customWidth="1"/>
    <col min="12" max="12" width="15.44140625" customWidth="1"/>
    <col min="13" max="13" width="8.88671875" customWidth="1"/>
    <col min="14" max="14" width="17.77734375" bestFit="1" customWidth="1"/>
    <col min="16" max="18" width="0" hidden="1" customWidth="1"/>
  </cols>
  <sheetData>
    <row r="1" spans="1:21" x14ac:dyDescent="0.3">
      <c r="A1" s="2" t="s">
        <v>69</v>
      </c>
      <c r="B1" s="3" t="s">
        <v>2</v>
      </c>
      <c r="C1" s="3" t="s">
        <v>3</v>
      </c>
      <c r="D1" s="10" t="s">
        <v>92</v>
      </c>
      <c r="E1" s="3" t="s">
        <v>0</v>
      </c>
      <c r="F1" s="3" t="s">
        <v>21</v>
      </c>
      <c r="G1" s="3" t="s">
        <v>22</v>
      </c>
      <c r="H1" s="4" t="s">
        <v>4</v>
      </c>
      <c r="J1" s="14" t="s">
        <v>62</v>
      </c>
      <c r="K1" s="14" t="s">
        <v>65</v>
      </c>
      <c r="L1" s="14" t="s">
        <v>66</v>
      </c>
      <c r="N1" s="14" t="s">
        <v>91</v>
      </c>
      <c r="P1" s="17" t="s">
        <v>64</v>
      </c>
      <c r="Q1" s="17"/>
      <c r="R1" s="17"/>
      <c r="S1" s="17" t="s">
        <v>64</v>
      </c>
      <c r="T1" s="17"/>
      <c r="U1" s="17"/>
    </row>
    <row r="2" spans="1:21" x14ac:dyDescent="0.3">
      <c r="A2" s="5" t="s">
        <v>72</v>
      </c>
      <c r="B2" s="1" t="s">
        <v>42</v>
      </c>
      <c r="C2" s="1" t="s">
        <v>1</v>
      </c>
      <c r="D2" s="11">
        <v>44971.640451388892</v>
      </c>
      <c r="E2" s="1" t="s">
        <v>43</v>
      </c>
      <c r="F2" s="1" t="s">
        <v>23</v>
      </c>
      <c r="G2" s="1" t="s">
        <v>24</v>
      </c>
      <c r="H2" s="6" t="s">
        <v>11</v>
      </c>
      <c r="J2" t="str">
        <f>_xlfn.TEXTJOIN(" , ",TRUE,F2:G2)</f>
        <v>457 Oak St , San Jose, CA, 95101</v>
      </c>
      <c r="N2" t="str">
        <f>RIGHT(A2,3)</f>
        <v>548</v>
      </c>
      <c r="P2">
        <f t="shared" ref="P2:P21" si="0">FIND(",", G2)+LEN(", ")</f>
        <v>11</v>
      </c>
      <c r="Q2">
        <f t="shared" ref="Q2:Q21" si="1">FIND(",",G2,P2)</f>
        <v>13</v>
      </c>
      <c r="R2" t="str">
        <f t="shared" ref="R2:R21" si="2">MID(G2,P2,Q2-P2)</f>
        <v>CA</v>
      </c>
      <c r="S2">
        <f>FIND(",",G2)</f>
        <v>9</v>
      </c>
      <c r="T2">
        <f>FIND(",",G2,S2+LEN(" "))</f>
        <v>13</v>
      </c>
      <c r="U2" t="str">
        <f>LEFT(MID(G2,S2+LEN("  "),T2-S2),2)</f>
        <v>CA</v>
      </c>
    </row>
    <row r="3" spans="1:21" x14ac:dyDescent="0.3">
      <c r="A3" s="5" t="s">
        <v>71</v>
      </c>
      <c r="B3" s="1" t="s">
        <v>38</v>
      </c>
      <c r="C3" s="1" t="s">
        <v>5</v>
      </c>
      <c r="D3" s="11">
        <v>45055.40662037037</v>
      </c>
      <c r="E3" s="1" t="s">
        <v>39</v>
      </c>
      <c r="F3" s="1" t="s">
        <v>25</v>
      </c>
      <c r="G3" s="1" t="s">
        <v>26</v>
      </c>
      <c r="H3" s="6" t="s">
        <v>14</v>
      </c>
      <c r="J3" t="str">
        <f t="shared" ref="J3:J20" si="3">_xlfn.TEXTJOIN(" , ",TRUE,F3:G3)</f>
        <v>203 Birch St , Chicago, IL, 60601</v>
      </c>
      <c r="N3" t="str">
        <f t="shared" ref="N3:N21" si="4">RIGHT(A3,3)</f>
        <v>549</v>
      </c>
      <c r="P3">
        <f t="shared" si="0"/>
        <v>10</v>
      </c>
      <c r="Q3">
        <f t="shared" si="1"/>
        <v>12</v>
      </c>
      <c r="R3" t="str">
        <f t="shared" si="2"/>
        <v>IL</v>
      </c>
      <c r="S3">
        <f t="shared" ref="S3:S21" si="5">FIND(",",G3)</f>
        <v>8</v>
      </c>
      <c r="T3">
        <f t="shared" ref="T3:T21" si="6">FIND(",",G3,S3+LEN(" "))</f>
        <v>12</v>
      </c>
      <c r="U3" t="str">
        <f t="shared" ref="U3:U21" si="7">LEFT(MID(G3,S3+LEN("  "),T3-S3),2)</f>
        <v>IL</v>
      </c>
    </row>
    <row r="4" spans="1:21" x14ac:dyDescent="0.3">
      <c r="A4" s="5" t="s">
        <v>73</v>
      </c>
      <c r="B4" s="1" t="s">
        <v>58</v>
      </c>
      <c r="C4" s="1" t="s">
        <v>12</v>
      </c>
      <c r="D4" s="11">
        <v>45128.729710648149</v>
      </c>
      <c r="E4" s="1" t="s">
        <v>59</v>
      </c>
      <c r="F4" s="1" t="s">
        <v>27</v>
      </c>
      <c r="G4" s="1" t="s">
        <v>26</v>
      </c>
      <c r="H4" s="6" t="s">
        <v>6</v>
      </c>
      <c r="J4" t="str">
        <f t="shared" si="3"/>
        <v>790 Pine St , Chicago, IL, 60601</v>
      </c>
      <c r="N4" t="str">
        <f t="shared" si="4"/>
        <v>550</v>
      </c>
      <c r="P4">
        <f t="shared" si="0"/>
        <v>10</v>
      </c>
      <c r="Q4">
        <f t="shared" si="1"/>
        <v>12</v>
      </c>
      <c r="R4" t="str">
        <f t="shared" si="2"/>
        <v>IL</v>
      </c>
      <c r="S4">
        <f t="shared" si="5"/>
        <v>8</v>
      </c>
      <c r="T4">
        <f t="shared" si="6"/>
        <v>12</v>
      </c>
      <c r="U4" t="str">
        <f t="shared" si="7"/>
        <v>IL</v>
      </c>
    </row>
    <row r="5" spans="1:21" x14ac:dyDescent="0.3">
      <c r="A5" s="5" t="s">
        <v>74</v>
      </c>
      <c r="B5" s="1" t="s">
        <v>42</v>
      </c>
      <c r="C5" s="1" t="s">
        <v>5</v>
      </c>
      <c r="D5" s="11">
        <v>45173.302187499998</v>
      </c>
      <c r="E5" s="1" t="s">
        <v>43</v>
      </c>
      <c r="F5" s="1" t="s">
        <v>23</v>
      </c>
      <c r="G5" s="1" t="s">
        <v>24</v>
      </c>
      <c r="H5" s="6" t="s">
        <v>11</v>
      </c>
      <c r="J5" t="str">
        <f t="shared" si="3"/>
        <v>457 Oak St , San Jose, CA, 95101</v>
      </c>
      <c r="N5" t="str">
        <f t="shared" si="4"/>
        <v>551</v>
      </c>
      <c r="P5">
        <f t="shared" si="0"/>
        <v>11</v>
      </c>
      <c r="Q5">
        <f t="shared" si="1"/>
        <v>13</v>
      </c>
      <c r="R5" t="str">
        <f t="shared" si="2"/>
        <v>CA</v>
      </c>
      <c r="S5">
        <f t="shared" si="5"/>
        <v>9</v>
      </c>
      <c r="T5">
        <f t="shared" si="6"/>
        <v>13</v>
      </c>
      <c r="U5" t="str">
        <f t="shared" si="7"/>
        <v>CA</v>
      </c>
    </row>
    <row r="6" spans="1:21" x14ac:dyDescent="0.3">
      <c r="A6" s="5" t="s">
        <v>75</v>
      </c>
      <c r="B6" s="1" t="s">
        <v>40</v>
      </c>
      <c r="C6" s="1" t="s">
        <v>7</v>
      </c>
      <c r="D6" s="11">
        <v>45248.70857638889</v>
      </c>
      <c r="E6" s="1" t="s">
        <v>41</v>
      </c>
      <c r="F6" s="1" t="s">
        <v>29</v>
      </c>
      <c r="G6" s="1" t="s">
        <v>30</v>
      </c>
      <c r="H6" s="6" t="s">
        <v>10</v>
      </c>
      <c r="J6" t="str">
        <f t="shared" si="3"/>
        <v>459 Oak St , Philadelphia, PA, 19101</v>
      </c>
      <c r="N6" t="str">
        <f t="shared" si="4"/>
        <v>552</v>
      </c>
      <c r="P6">
        <f t="shared" si="0"/>
        <v>15</v>
      </c>
      <c r="Q6">
        <f t="shared" si="1"/>
        <v>17</v>
      </c>
      <c r="R6" t="str">
        <f t="shared" si="2"/>
        <v>PA</v>
      </c>
      <c r="S6">
        <f t="shared" si="5"/>
        <v>13</v>
      </c>
      <c r="T6">
        <f t="shared" si="6"/>
        <v>17</v>
      </c>
      <c r="U6" t="str">
        <f t="shared" si="7"/>
        <v>PA</v>
      </c>
    </row>
    <row r="7" spans="1:21" x14ac:dyDescent="0.3">
      <c r="A7" s="5" t="s">
        <v>76</v>
      </c>
      <c r="B7" s="1" t="s">
        <v>46</v>
      </c>
      <c r="C7" s="1" t="s">
        <v>9</v>
      </c>
      <c r="D7" s="11">
        <v>45302.531921296293</v>
      </c>
      <c r="E7" s="1" t="s">
        <v>47</v>
      </c>
      <c r="F7" s="1" t="s">
        <v>31</v>
      </c>
      <c r="G7" s="1" t="s">
        <v>30</v>
      </c>
      <c r="H7" s="6" t="s">
        <v>15</v>
      </c>
      <c r="J7" t="str">
        <f t="shared" si="3"/>
        <v>204 Birch St , Philadelphia, PA, 19101</v>
      </c>
      <c r="N7" t="str">
        <f t="shared" si="4"/>
        <v>553</v>
      </c>
      <c r="P7">
        <f t="shared" si="0"/>
        <v>15</v>
      </c>
      <c r="Q7">
        <f t="shared" si="1"/>
        <v>17</v>
      </c>
      <c r="R7" t="str">
        <f t="shared" si="2"/>
        <v>PA</v>
      </c>
      <c r="S7">
        <f t="shared" si="5"/>
        <v>13</v>
      </c>
      <c r="T7">
        <f t="shared" si="6"/>
        <v>17</v>
      </c>
      <c r="U7" t="str">
        <f t="shared" si="7"/>
        <v>PA</v>
      </c>
    </row>
    <row r="8" spans="1:21" x14ac:dyDescent="0.3">
      <c r="A8" s="5" t="s">
        <v>77</v>
      </c>
      <c r="B8" s="1" t="s">
        <v>58</v>
      </c>
      <c r="C8" s="1" t="s">
        <v>5</v>
      </c>
      <c r="D8" s="11">
        <v>45354.687881944446</v>
      </c>
      <c r="E8" s="1" t="s">
        <v>59</v>
      </c>
      <c r="F8" s="1" t="s">
        <v>27</v>
      </c>
      <c r="G8" s="1" t="s">
        <v>26</v>
      </c>
      <c r="H8" s="6" t="s">
        <v>6</v>
      </c>
      <c r="J8" t="str">
        <f t="shared" si="3"/>
        <v>790 Pine St , Chicago, IL, 60601</v>
      </c>
      <c r="N8" t="str">
        <f t="shared" si="4"/>
        <v>554</v>
      </c>
      <c r="P8">
        <f t="shared" si="0"/>
        <v>10</v>
      </c>
      <c r="Q8">
        <f t="shared" si="1"/>
        <v>12</v>
      </c>
      <c r="R8" t="str">
        <f t="shared" si="2"/>
        <v>IL</v>
      </c>
      <c r="S8">
        <f t="shared" si="5"/>
        <v>8</v>
      </c>
      <c r="T8">
        <f t="shared" si="6"/>
        <v>12</v>
      </c>
      <c r="U8" t="str">
        <f t="shared" si="7"/>
        <v>IL</v>
      </c>
    </row>
    <row r="9" spans="1:21" x14ac:dyDescent="0.3">
      <c r="A9" s="5" t="s">
        <v>78</v>
      </c>
      <c r="B9" s="1" t="s">
        <v>46</v>
      </c>
      <c r="C9" s="1" t="s">
        <v>1</v>
      </c>
      <c r="D9" s="11">
        <v>45408.340810185182</v>
      </c>
      <c r="E9" s="1" t="s">
        <v>47</v>
      </c>
      <c r="F9" s="1" t="s">
        <v>31</v>
      </c>
      <c r="G9" s="1" t="s">
        <v>30</v>
      </c>
      <c r="H9" s="6" t="s">
        <v>15</v>
      </c>
      <c r="J9" t="str">
        <f t="shared" si="3"/>
        <v>204 Birch St , Philadelphia, PA, 19101</v>
      </c>
      <c r="N9" t="str">
        <f t="shared" si="4"/>
        <v>555</v>
      </c>
      <c r="P9">
        <f t="shared" si="0"/>
        <v>15</v>
      </c>
      <c r="Q9">
        <f t="shared" si="1"/>
        <v>17</v>
      </c>
      <c r="R9" t="str">
        <f t="shared" si="2"/>
        <v>PA</v>
      </c>
      <c r="S9">
        <f t="shared" si="5"/>
        <v>13</v>
      </c>
      <c r="T9">
        <f t="shared" si="6"/>
        <v>17</v>
      </c>
      <c r="U9" t="str">
        <f t="shared" si="7"/>
        <v>PA</v>
      </c>
    </row>
    <row r="10" spans="1:21" x14ac:dyDescent="0.3">
      <c r="A10" s="5" t="s">
        <v>79</v>
      </c>
      <c r="B10" s="1" t="s">
        <v>50</v>
      </c>
      <c r="C10" s="1" t="s">
        <v>7</v>
      </c>
      <c r="D10" s="11">
        <v>45458.743333333332</v>
      </c>
      <c r="E10" s="1" t="s">
        <v>51</v>
      </c>
      <c r="F10" s="1" t="s">
        <v>33</v>
      </c>
      <c r="G10" s="1" t="s">
        <v>26</v>
      </c>
      <c r="H10" s="6" t="s">
        <v>18</v>
      </c>
      <c r="J10" t="str">
        <f t="shared" si="3"/>
        <v>123 Elm St , Chicago, IL, 60601</v>
      </c>
      <c r="N10" t="str">
        <f t="shared" si="4"/>
        <v>556</v>
      </c>
      <c r="P10">
        <f t="shared" si="0"/>
        <v>10</v>
      </c>
      <c r="Q10">
        <f t="shared" si="1"/>
        <v>12</v>
      </c>
      <c r="R10" t="str">
        <f t="shared" si="2"/>
        <v>IL</v>
      </c>
      <c r="S10">
        <f t="shared" si="5"/>
        <v>8</v>
      </c>
      <c r="T10">
        <f t="shared" si="6"/>
        <v>12</v>
      </c>
      <c r="U10" t="str">
        <f t="shared" si="7"/>
        <v>IL</v>
      </c>
    </row>
    <row r="11" spans="1:21" x14ac:dyDescent="0.3">
      <c r="A11" s="5" t="s">
        <v>80</v>
      </c>
      <c r="B11" s="1" t="s">
        <v>54</v>
      </c>
      <c r="C11" s="1" t="s">
        <v>12</v>
      </c>
      <c r="D11" s="11">
        <v>45480.608055555553</v>
      </c>
      <c r="E11" s="1" t="s">
        <v>55</v>
      </c>
      <c r="F11" s="1" t="s">
        <v>33</v>
      </c>
      <c r="G11" s="1" t="s">
        <v>32</v>
      </c>
      <c r="H11" s="6" t="s">
        <v>13</v>
      </c>
      <c r="J11" t="str">
        <f t="shared" si="3"/>
        <v>123 Elm St , Los Angeles, CA, 90001</v>
      </c>
      <c r="N11" t="str">
        <f t="shared" si="4"/>
        <v>557</v>
      </c>
      <c r="P11">
        <f t="shared" si="0"/>
        <v>14</v>
      </c>
      <c r="Q11">
        <f t="shared" si="1"/>
        <v>16</v>
      </c>
      <c r="R11" t="str">
        <f t="shared" si="2"/>
        <v>CA</v>
      </c>
      <c r="S11">
        <f t="shared" si="5"/>
        <v>12</v>
      </c>
      <c r="T11">
        <f t="shared" si="6"/>
        <v>16</v>
      </c>
      <c r="U11" t="str">
        <f t="shared" si="7"/>
        <v>CA</v>
      </c>
    </row>
    <row r="12" spans="1:21" x14ac:dyDescent="0.3">
      <c r="A12" s="5" t="s">
        <v>81</v>
      </c>
      <c r="B12" s="1" t="s">
        <v>44</v>
      </c>
      <c r="C12" s="1" t="s">
        <v>7</v>
      </c>
      <c r="D12" s="11">
        <v>45455.284930555557</v>
      </c>
      <c r="E12" s="1" t="s">
        <v>45</v>
      </c>
      <c r="F12" s="1" t="s">
        <v>33</v>
      </c>
      <c r="G12" s="1" t="s">
        <v>34</v>
      </c>
      <c r="H12" s="6" t="s">
        <v>17</v>
      </c>
      <c r="J12" t="str">
        <f t="shared" si="3"/>
        <v>123 Elm St , San Diego, CA, 92101</v>
      </c>
      <c r="N12" t="str">
        <f t="shared" si="4"/>
        <v>558</v>
      </c>
      <c r="P12">
        <f t="shared" si="0"/>
        <v>12</v>
      </c>
      <c r="Q12">
        <f t="shared" si="1"/>
        <v>14</v>
      </c>
      <c r="R12" t="str">
        <f t="shared" si="2"/>
        <v>CA</v>
      </c>
      <c r="S12">
        <f t="shared" si="5"/>
        <v>10</v>
      </c>
      <c r="T12">
        <f t="shared" si="6"/>
        <v>14</v>
      </c>
      <c r="U12" t="str">
        <f t="shared" si="7"/>
        <v>CA</v>
      </c>
    </row>
    <row r="13" spans="1:21" x14ac:dyDescent="0.3">
      <c r="A13" s="5" t="s">
        <v>82</v>
      </c>
      <c r="B13" s="1" t="s">
        <v>56</v>
      </c>
      <c r="C13" s="1" t="s">
        <v>9</v>
      </c>
      <c r="D13" s="11">
        <v>44951.552141203705</v>
      </c>
      <c r="E13" s="1" t="s">
        <v>57</v>
      </c>
      <c r="F13" s="1" t="s">
        <v>35</v>
      </c>
      <c r="G13" s="1" t="s">
        <v>26</v>
      </c>
      <c r="H13" s="6" t="s">
        <v>16</v>
      </c>
      <c r="J13" t="str">
        <f t="shared" si="3"/>
        <v>202 Birch St , Chicago, IL, 60601</v>
      </c>
      <c r="N13" t="str">
        <f t="shared" si="4"/>
        <v>559</v>
      </c>
      <c r="P13">
        <f t="shared" si="0"/>
        <v>10</v>
      </c>
      <c r="Q13">
        <f t="shared" si="1"/>
        <v>12</v>
      </c>
      <c r="R13" t="str">
        <f t="shared" si="2"/>
        <v>IL</v>
      </c>
      <c r="S13">
        <f t="shared" si="5"/>
        <v>8</v>
      </c>
      <c r="T13">
        <f t="shared" si="6"/>
        <v>12</v>
      </c>
      <c r="U13" t="str">
        <f t="shared" si="7"/>
        <v>IL</v>
      </c>
    </row>
    <row r="14" spans="1:21" x14ac:dyDescent="0.3">
      <c r="A14" s="5" t="s">
        <v>83</v>
      </c>
      <c r="B14" s="1" t="s">
        <v>46</v>
      </c>
      <c r="C14" s="1" t="s">
        <v>12</v>
      </c>
      <c r="D14" s="11">
        <v>45002.490034722221</v>
      </c>
      <c r="E14" s="1" t="s">
        <v>47</v>
      </c>
      <c r="F14" s="1" t="s">
        <v>31</v>
      </c>
      <c r="G14" s="1" t="s">
        <v>30</v>
      </c>
      <c r="H14" s="6" t="s">
        <v>15</v>
      </c>
      <c r="J14" t="str">
        <f t="shared" si="3"/>
        <v>204 Birch St , Philadelphia, PA, 19101</v>
      </c>
      <c r="N14" t="str">
        <f t="shared" si="4"/>
        <v>560</v>
      </c>
      <c r="P14">
        <f t="shared" si="0"/>
        <v>15</v>
      </c>
      <c r="Q14">
        <f t="shared" si="1"/>
        <v>17</v>
      </c>
      <c r="R14" t="str">
        <f t="shared" si="2"/>
        <v>PA</v>
      </c>
      <c r="S14">
        <f t="shared" si="5"/>
        <v>13</v>
      </c>
      <c r="T14">
        <f t="shared" si="6"/>
        <v>17</v>
      </c>
      <c r="U14" t="str">
        <f t="shared" si="7"/>
        <v>PA</v>
      </c>
    </row>
    <row r="15" spans="1:21" x14ac:dyDescent="0.3">
      <c r="A15" s="5" t="s">
        <v>84</v>
      </c>
      <c r="B15" s="1" t="s">
        <v>52</v>
      </c>
      <c r="C15" s="1" t="s">
        <v>9</v>
      </c>
      <c r="D15" s="11">
        <v>45078.417256944442</v>
      </c>
      <c r="E15" s="1" t="s">
        <v>53</v>
      </c>
      <c r="F15" s="1" t="s">
        <v>33</v>
      </c>
      <c r="G15" s="1" t="s">
        <v>26</v>
      </c>
      <c r="H15" s="6" t="s">
        <v>19</v>
      </c>
      <c r="J15" t="str">
        <f t="shared" si="3"/>
        <v>123 Elm St , Chicago, IL, 60601</v>
      </c>
      <c r="N15" t="str">
        <f t="shared" si="4"/>
        <v>561</v>
      </c>
      <c r="P15">
        <f t="shared" si="0"/>
        <v>10</v>
      </c>
      <c r="Q15">
        <f t="shared" si="1"/>
        <v>12</v>
      </c>
      <c r="R15" t="str">
        <f t="shared" si="2"/>
        <v>IL</v>
      </c>
      <c r="S15">
        <f t="shared" si="5"/>
        <v>8</v>
      </c>
      <c r="T15">
        <f t="shared" si="6"/>
        <v>12</v>
      </c>
      <c r="U15" t="str">
        <f t="shared" si="7"/>
        <v>IL</v>
      </c>
    </row>
    <row r="16" spans="1:21" x14ac:dyDescent="0.3">
      <c r="A16" s="5" t="s">
        <v>85</v>
      </c>
      <c r="B16" s="1" t="s">
        <v>60</v>
      </c>
      <c r="C16" s="1" t="s">
        <v>9</v>
      </c>
      <c r="D16" s="11">
        <v>45168.729328703703</v>
      </c>
      <c r="E16" s="1" t="s">
        <v>61</v>
      </c>
      <c r="F16" s="1" t="s">
        <v>28</v>
      </c>
      <c r="G16" s="1" t="s">
        <v>26</v>
      </c>
      <c r="H16" s="6" t="s">
        <v>20</v>
      </c>
      <c r="J16" t="str">
        <f t="shared" si="3"/>
        <v>456 Oak St , Chicago, IL, 60601</v>
      </c>
      <c r="N16" t="str">
        <f t="shared" si="4"/>
        <v>562</v>
      </c>
      <c r="P16">
        <f t="shared" si="0"/>
        <v>10</v>
      </c>
      <c r="Q16">
        <f t="shared" si="1"/>
        <v>12</v>
      </c>
      <c r="R16" t="str">
        <f t="shared" si="2"/>
        <v>IL</v>
      </c>
      <c r="S16">
        <f t="shared" si="5"/>
        <v>8</v>
      </c>
      <c r="T16">
        <f t="shared" si="6"/>
        <v>12</v>
      </c>
      <c r="U16" t="str">
        <f t="shared" si="7"/>
        <v>IL</v>
      </c>
    </row>
    <row r="17" spans="1:21" x14ac:dyDescent="0.3">
      <c r="A17" s="5" t="s">
        <v>86</v>
      </c>
      <c r="B17" s="1" t="s">
        <v>38</v>
      </c>
      <c r="C17" s="1" t="s">
        <v>7</v>
      </c>
      <c r="D17" s="11">
        <v>45218.319780092592</v>
      </c>
      <c r="E17" s="1" t="s">
        <v>39</v>
      </c>
      <c r="F17" s="1" t="s">
        <v>25</v>
      </c>
      <c r="G17" s="1" t="s">
        <v>37</v>
      </c>
      <c r="H17" s="6" t="s">
        <v>14</v>
      </c>
      <c r="J17" t="str">
        <f t="shared" si="3"/>
        <v>203 Birch St , Chicago, IL, 60602</v>
      </c>
      <c r="N17" t="str">
        <f t="shared" si="4"/>
        <v>563</v>
      </c>
      <c r="P17">
        <f t="shared" si="0"/>
        <v>10</v>
      </c>
      <c r="Q17">
        <f t="shared" si="1"/>
        <v>12</v>
      </c>
      <c r="R17" t="str">
        <f t="shared" si="2"/>
        <v>IL</v>
      </c>
      <c r="S17">
        <f t="shared" si="5"/>
        <v>8</v>
      </c>
      <c r="T17">
        <f t="shared" si="6"/>
        <v>12</v>
      </c>
      <c r="U17" t="str">
        <f t="shared" si="7"/>
        <v>IL</v>
      </c>
    </row>
    <row r="18" spans="1:21" x14ac:dyDescent="0.3">
      <c r="A18" s="5" t="s">
        <v>87</v>
      </c>
      <c r="B18" s="1" t="s">
        <v>40</v>
      </c>
      <c r="C18" s="1" t="s">
        <v>12</v>
      </c>
      <c r="D18" s="11">
        <v>45350.719236111108</v>
      </c>
      <c r="E18" s="1" t="s">
        <v>41</v>
      </c>
      <c r="F18" s="1" t="s">
        <v>29</v>
      </c>
      <c r="G18" s="1" t="s">
        <v>30</v>
      </c>
      <c r="H18" s="6" t="s">
        <v>10</v>
      </c>
      <c r="J18" t="str">
        <f t="shared" si="3"/>
        <v>459 Oak St , Philadelphia, PA, 19101</v>
      </c>
      <c r="N18" t="str">
        <f t="shared" si="4"/>
        <v>564</v>
      </c>
      <c r="P18">
        <f t="shared" si="0"/>
        <v>15</v>
      </c>
      <c r="Q18">
        <f t="shared" si="1"/>
        <v>17</v>
      </c>
      <c r="R18" t="str">
        <f t="shared" si="2"/>
        <v>PA</v>
      </c>
      <c r="S18">
        <f t="shared" si="5"/>
        <v>13</v>
      </c>
      <c r="T18">
        <f t="shared" si="6"/>
        <v>17</v>
      </c>
      <c r="U18" t="str">
        <f t="shared" si="7"/>
        <v>PA</v>
      </c>
    </row>
    <row r="19" spans="1:21" x14ac:dyDescent="0.3">
      <c r="A19" s="5" t="s">
        <v>88</v>
      </c>
      <c r="B19" s="1" t="s">
        <v>48</v>
      </c>
      <c r="C19" s="1" t="s">
        <v>7</v>
      </c>
      <c r="D19" s="11">
        <v>45418.726354166669</v>
      </c>
      <c r="E19" s="1" t="s">
        <v>49</v>
      </c>
      <c r="F19" s="1" t="s">
        <v>28</v>
      </c>
      <c r="G19" s="1" t="s">
        <v>36</v>
      </c>
      <c r="H19" s="6" t="s">
        <v>8</v>
      </c>
      <c r="J19" t="str">
        <f t="shared" si="3"/>
        <v>456 Oak St , New York, NY, 10001</v>
      </c>
      <c r="N19" t="str">
        <f t="shared" si="4"/>
        <v>565</v>
      </c>
      <c r="P19">
        <f t="shared" si="0"/>
        <v>11</v>
      </c>
      <c r="Q19">
        <f t="shared" si="1"/>
        <v>13</v>
      </c>
      <c r="R19" t="str">
        <f t="shared" si="2"/>
        <v>NY</v>
      </c>
      <c r="S19">
        <f t="shared" si="5"/>
        <v>9</v>
      </c>
      <c r="T19">
        <f t="shared" si="6"/>
        <v>13</v>
      </c>
      <c r="U19" t="str">
        <f t="shared" si="7"/>
        <v>NY</v>
      </c>
    </row>
    <row r="20" spans="1:21" x14ac:dyDescent="0.3">
      <c r="A20" s="5" t="s">
        <v>89</v>
      </c>
      <c r="B20" s="1" t="s">
        <v>40</v>
      </c>
      <c r="C20" s="1" t="s">
        <v>9</v>
      </c>
      <c r="D20" s="11">
        <v>45496.291701388887</v>
      </c>
      <c r="E20" s="1" t="s">
        <v>41</v>
      </c>
      <c r="F20" s="1" t="s">
        <v>29</v>
      </c>
      <c r="G20" s="1" t="s">
        <v>30</v>
      </c>
      <c r="H20" s="6" t="s">
        <v>10</v>
      </c>
      <c r="J20" t="str">
        <f t="shared" si="3"/>
        <v>459 Oak St , Philadelphia, PA, 19101</v>
      </c>
      <c r="N20" t="str">
        <f t="shared" si="4"/>
        <v>566</v>
      </c>
      <c r="P20">
        <f t="shared" si="0"/>
        <v>15</v>
      </c>
      <c r="Q20">
        <f t="shared" si="1"/>
        <v>17</v>
      </c>
      <c r="R20" t="str">
        <f t="shared" si="2"/>
        <v>PA</v>
      </c>
      <c r="S20">
        <f t="shared" si="5"/>
        <v>13</v>
      </c>
      <c r="T20">
        <f t="shared" si="6"/>
        <v>17</v>
      </c>
      <c r="U20" t="str">
        <f t="shared" si="7"/>
        <v>PA</v>
      </c>
    </row>
    <row r="21" spans="1:21" ht="15" thickBot="1" x14ac:dyDescent="0.35">
      <c r="A21" s="5" t="s">
        <v>90</v>
      </c>
      <c r="B21" s="7" t="s">
        <v>40</v>
      </c>
      <c r="C21" s="7" t="s">
        <v>9</v>
      </c>
      <c r="D21" s="12">
        <v>45422.739884259259</v>
      </c>
      <c r="E21" s="7" t="s">
        <v>41</v>
      </c>
      <c r="F21" s="7" t="s">
        <v>29</v>
      </c>
      <c r="G21" s="7" t="s">
        <v>36</v>
      </c>
      <c r="H21" s="8" t="s">
        <v>10</v>
      </c>
      <c r="J21" t="str">
        <f>_xlfn.TEXTJOIN(" , ",TRUE,F21:G21)</f>
        <v>459 Oak St , New York, NY, 10001</v>
      </c>
      <c r="N21" t="str">
        <f t="shared" si="4"/>
        <v>567</v>
      </c>
      <c r="P21">
        <f t="shared" si="0"/>
        <v>11</v>
      </c>
      <c r="Q21">
        <f t="shared" si="1"/>
        <v>13</v>
      </c>
      <c r="R21" t="str">
        <f t="shared" si="2"/>
        <v>NY</v>
      </c>
      <c r="S21">
        <f t="shared" si="5"/>
        <v>9</v>
      </c>
      <c r="T21">
        <f t="shared" si="6"/>
        <v>13</v>
      </c>
      <c r="U21" t="str">
        <f t="shared" si="7"/>
        <v>NY</v>
      </c>
    </row>
  </sheetData>
  <sortState xmlns:xlrd2="http://schemas.microsoft.com/office/spreadsheetml/2017/richdata2" ref="B2:H22">
    <sortCondition ref="D1:D22"/>
  </sortState>
  <mergeCells count="2">
    <mergeCell ref="P1:R1"/>
    <mergeCell ref="S1:U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A2" sqref="A2:G21"/>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F25"/>
  <sheetViews>
    <sheetView tabSelected="1" topLeftCell="A2" zoomScale="130" zoomScaleNormal="130" workbookViewId="0">
      <selection activeCell="A6" sqref="A6"/>
    </sheetView>
  </sheetViews>
  <sheetFormatPr defaultRowHeight="14.4" x14ac:dyDescent="0.3"/>
  <cols>
    <col min="1" max="1" width="24.44140625" customWidth="1"/>
  </cols>
  <sheetData>
    <row r="2" spans="1:6" x14ac:dyDescent="0.3">
      <c r="A2" s="15" t="s">
        <v>94</v>
      </c>
      <c r="B2" s="16"/>
    </row>
    <row r="3" spans="1:6"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6" x14ac:dyDescent="0.3">
      <c r="A5" s="15" t="s">
        <v>67</v>
      </c>
      <c r="B5" s="16"/>
    </row>
    <row r="6" spans="1:6" x14ac:dyDescent="0.3">
      <c r="A6" t="e">
        <f>TEXT(A3,)</f>
        <v>#VALUE!</v>
      </c>
    </row>
    <row r="8" spans="1:6" x14ac:dyDescent="0.3">
      <c r="A8" s="15" t="s">
        <v>68</v>
      </c>
      <c r="B8" s="15" t="s">
        <v>93</v>
      </c>
      <c r="C8" s="16"/>
      <c r="D8" s="16"/>
      <c r="E8" s="16"/>
      <c r="F8" s="16"/>
    </row>
    <row r="9" spans="1:6" x14ac:dyDescent="0.3">
      <c r="A9" s="1"/>
      <c r="B9" s="1"/>
    </row>
    <row r="10" spans="1:6" x14ac:dyDescent="0.3">
      <c r="A10" s="1"/>
      <c r="B10" s="1"/>
    </row>
    <row r="11" spans="1:6" x14ac:dyDescent="0.3">
      <c r="A11" s="1"/>
      <c r="B11" s="1"/>
    </row>
    <row r="12" spans="1:6" x14ac:dyDescent="0.3">
      <c r="A12" s="1"/>
      <c r="B12" s="1"/>
    </row>
    <row r="13" spans="1:6" x14ac:dyDescent="0.3">
      <c r="A13" s="1"/>
      <c r="B13" s="1"/>
    </row>
    <row r="14" spans="1:6" x14ac:dyDescent="0.3">
      <c r="A14" s="1"/>
      <c r="B14" s="1"/>
    </row>
    <row r="15" spans="1:6" x14ac:dyDescent="0.3">
      <c r="A15" s="1"/>
      <c r="B15" s="1"/>
    </row>
    <row r="16" spans="1:6"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row r="23" spans="1:2" x14ac:dyDescent="0.3">
      <c r="A23" s="1"/>
      <c r="B23" s="1"/>
    </row>
    <row r="24" spans="1:2" x14ac:dyDescent="0.3">
      <c r="A24" s="1"/>
      <c r="B24" s="1"/>
    </row>
    <row r="25" spans="1:2" x14ac:dyDescent="0.3">
      <c r="A25" s="1"/>
      <c r="B25"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akshay sejpal</cp:lastModifiedBy>
  <dcterms:created xsi:type="dcterms:W3CDTF">2015-06-05T18:17:20Z</dcterms:created>
  <dcterms:modified xsi:type="dcterms:W3CDTF">2025-04-27T19:32:50Z</dcterms:modified>
</cp:coreProperties>
</file>