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kshay sejpal\Desktop\youtube excel\Luke Excel\6_Advanced_Data_Analysis\"/>
    </mc:Choice>
  </mc:AlternateContent>
  <xr:revisionPtr revIDLastSave="0" documentId="13_ncr:1_{9E40CE96-58C1-4B80-98A5-18CFA9F47E70}" xr6:coauthVersionLast="47" xr6:coauthVersionMax="47" xr10:uidLastSave="{00000000-0000-0000-0000-000000000000}"/>
  <bookViews>
    <workbookView xWindow="-96" yWindow="0" windowWidth="14016" windowHeight="12336" firstSheet="4" activeTab="4" xr2:uid="{6C37AC85-509F-4D10-9DB1-F70D16D6FBAB}"/>
  </bookViews>
  <sheets>
    <sheet name="Sheet2" sheetId="17" r:id="rId1"/>
    <sheet name="Forecast_Original" sheetId="7" r:id="rId2"/>
    <sheet name="Forecast_Final" sheetId="8" state="hidden" r:id="rId3"/>
    <sheet name="Scenario Summary 2" sheetId="19" r:id="rId4"/>
    <sheet name="Answer Report 1" sheetId="29" r:id="rId5"/>
    <sheet name="What-If_Analysis" sheetId="3" r:id="rId6"/>
    <sheet name="Scenario_Summary" sheetId="12" state="hidden" r:id="rId7"/>
    <sheet name="Answer_Report" sheetId="13" state="hidden" r:id="rId8"/>
    <sheet name="Limits_Report" sheetId="15" state="hidden" r:id="rId9"/>
  </sheets>
  <definedNames>
    <definedName name="base" localSheetId="5">'What-If_Analysis'!$C$3</definedName>
    <definedName name="bonus" localSheetId="5">'What-If_Analysis'!$C$4</definedName>
    <definedName name="raise" localSheetId="5">'What-If_Analysis'!$C$5</definedName>
    <definedName name="solver_adj" localSheetId="5" hidden="1">'What-If_Analysis'!$C$4:$C$5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'What-If_Analysis'!$C$4</definedName>
    <definedName name="solver_lhs2" localSheetId="5" hidden="1">'What-If_Analysis'!$C$5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'What-If_Analysis'!$C$14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hs1" localSheetId="5" hidden="1">0.3</definedName>
    <definedName name="solver_rhs2" localSheetId="5" hidden="1">0.1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8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740000</definedName>
    <definedName name="solver_ver" localSheetId="5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3" i="3"/>
  <c r="C12" i="3"/>
  <c r="C10" i="3"/>
  <c r="C9" i="3"/>
  <c r="C373" i="17"/>
  <c r="C375" i="17"/>
  <c r="C387" i="17"/>
  <c r="C399" i="17"/>
  <c r="C411" i="17"/>
  <c r="C423" i="17"/>
  <c r="C435" i="17"/>
  <c r="C447" i="17"/>
  <c r="C388" i="17"/>
  <c r="C400" i="17"/>
  <c r="C412" i="17"/>
  <c r="C424" i="17"/>
  <c r="C436" i="17"/>
  <c r="C448" i="17"/>
  <c r="C389" i="17"/>
  <c r="C401" i="17"/>
  <c r="C413" i="17"/>
  <c r="C425" i="17"/>
  <c r="C437" i="17"/>
  <c r="C449" i="17"/>
  <c r="C390" i="17"/>
  <c r="C402" i="17"/>
  <c r="C414" i="17"/>
  <c r="C426" i="17"/>
  <c r="C438" i="17"/>
  <c r="C450" i="17"/>
  <c r="C379" i="17"/>
  <c r="C391" i="17"/>
  <c r="C403" i="17"/>
  <c r="C415" i="17"/>
  <c r="C427" i="17"/>
  <c r="C439" i="17"/>
  <c r="C376" i="17"/>
  <c r="C377" i="17"/>
  <c r="C378" i="17"/>
  <c r="C367" i="17"/>
  <c r="C368" i="17"/>
  <c r="C369" i="17"/>
  <c r="C370" i="17"/>
  <c r="C371" i="17"/>
  <c r="C372" i="17"/>
  <c r="C386" i="17"/>
  <c r="C408" i="17"/>
  <c r="C430" i="17"/>
  <c r="C451" i="17"/>
  <c r="C392" i="17"/>
  <c r="C409" i="17"/>
  <c r="C431" i="17"/>
  <c r="C452" i="17"/>
  <c r="C393" i="17"/>
  <c r="C410" i="17"/>
  <c r="C432" i="17"/>
  <c r="C453" i="17"/>
  <c r="C394" i="17"/>
  <c r="C416" i="17"/>
  <c r="C433" i="17"/>
  <c r="C454" i="17"/>
  <c r="C395" i="17"/>
  <c r="C417" i="17"/>
  <c r="C434" i="17"/>
  <c r="C455" i="17"/>
  <c r="C374" i="17"/>
  <c r="C396" i="17"/>
  <c r="C418" i="17"/>
  <c r="C440" i="17"/>
  <c r="C456" i="17"/>
  <c r="C380" i="17"/>
  <c r="C397" i="17"/>
  <c r="C419" i="17"/>
  <c r="C441" i="17"/>
  <c r="C457" i="17"/>
  <c r="C405" i="17"/>
  <c r="C446" i="17"/>
  <c r="C406" i="17"/>
  <c r="C458" i="17"/>
  <c r="C407" i="17"/>
  <c r="C420" i="17"/>
  <c r="C421" i="17"/>
  <c r="C381" i="17"/>
  <c r="C422" i="17"/>
  <c r="C382" i="17"/>
  <c r="C428" i="17"/>
  <c r="C383" i="17"/>
  <c r="C429" i="17"/>
  <c r="C384" i="17"/>
  <c r="C442" i="17"/>
  <c r="C385" i="17"/>
  <c r="C443" i="17"/>
  <c r="C398" i="17"/>
  <c r="C444" i="17"/>
  <c r="C404" i="17"/>
  <c r="C445" i="17"/>
  <c r="E445" i="17"/>
  <c r="D442" i="17"/>
  <c r="E422" i="17"/>
  <c r="D406" i="17"/>
  <c r="E397" i="17"/>
  <c r="E374" i="17"/>
  <c r="E433" i="17"/>
  <c r="D393" i="17"/>
  <c r="D430" i="17"/>
  <c r="D369" i="17"/>
  <c r="D439" i="17"/>
  <c r="D450" i="17"/>
  <c r="D449" i="17"/>
  <c r="D448" i="17"/>
  <c r="D447" i="17"/>
  <c r="D375" i="17"/>
  <c r="D445" i="17"/>
  <c r="E442" i="17"/>
  <c r="D422" i="17"/>
  <c r="E406" i="17"/>
  <c r="D397" i="17"/>
  <c r="D374" i="17"/>
  <c r="D433" i="17"/>
  <c r="E393" i="17"/>
  <c r="E430" i="17"/>
  <c r="E369" i="17"/>
  <c r="E439" i="17"/>
  <c r="E450" i="17"/>
  <c r="E449" i="17"/>
  <c r="E448" i="17"/>
  <c r="E447" i="17"/>
  <c r="E375" i="17"/>
  <c r="D404" i="17"/>
  <c r="E384" i="17"/>
  <c r="D381" i="17"/>
  <c r="E446" i="17"/>
  <c r="D380" i="17"/>
  <c r="E455" i="17"/>
  <c r="D416" i="17"/>
  <c r="D452" i="17"/>
  <c r="E408" i="17"/>
  <c r="D368" i="17"/>
  <c r="D427" i="17"/>
  <c r="E438" i="17"/>
  <c r="D437" i="17"/>
  <c r="D436" i="17"/>
  <c r="D435" i="17"/>
  <c r="E373" i="17"/>
  <c r="E404" i="17"/>
  <c r="D384" i="17"/>
  <c r="E381" i="17"/>
  <c r="D446" i="17"/>
  <c r="E380" i="17"/>
  <c r="D455" i="17"/>
  <c r="E416" i="17"/>
  <c r="E452" i="17"/>
  <c r="D408" i="17"/>
  <c r="E368" i="17"/>
  <c r="E427" i="17"/>
  <c r="D438" i="17"/>
  <c r="E437" i="17"/>
  <c r="E436" i="17"/>
  <c r="E435" i="17"/>
  <c r="D373" i="17"/>
  <c r="E444" i="17"/>
  <c r="D429" i="17"/>
  <c r="E421" i="17"/>
  <c r="D405" i="17"/>
  <c r="E456" i="17"/>
  <c r="E434" i="17"/>
  <c r="D394" i="17"/>
  <c r="E431" i="17"/>
  <c r="E386" i="17"/>
  <c r="D367" i="17"/>
  <c r="D415" i="17"/>
  <c r="E426" i="17"/>
  <c r="D425" i="17"/>
  <c r="D424" i="17"/>
  <c r="D423" i="17"/>
  <c r="D444" i="17"/>
  <c r="E429" i="17"/>
  <c r="D421" i="17"/>
  <c r="E405" i="17"/>
  <c r="D456" i="17"/>
  <c r="D434" i="17"/>
  <c r="E394" i="17"/>
  <c r="D431" i="17"/>
  <c r="D386" i="17"/>
  <c r="E367" i="17"/>
  <c r="E415" i="17"/>
  <c r="D426" i="17"/>
  <c r="E425" i="17"/>
  <c r="E424" i="17"/>
  <c r="E423" i="17"/>
  <c r="E398" i="17"/>
  <c r="E383" i="17"/>
  <c r="E420" i="17"/>
  <c r="E457" i="17"/>
  <c r="D440" i="17"/>
  <c r="D417" i="17"/>
  <c r="D453" i="17"/>
  <c r="E409" i="17"/>
  <c r="E372" i="17"/>
  <c r="D378" i="17"/>
  <c r="D403" i="17"/>
  <c r="D414" i="17"/>
  <c r="D413" i="17"/>
  <c r="D412" i="17"/>
  <c r="D411" i="17"/>
  <c r="D398" i="17"/>
  <c r="D383" i="17"/>
  <c r="D420" i="17"/>
  <c r="D457" i="17"/>
  <c r="E440" i="17"/>
  <c r="E417" i="17"/>
  <c r="E453" i="17"/>
  <c r="D409" i="17"/>
  <c r="D372" i="17"/>
  <c r="E378" i="17"/>
  <c r="E403" i="17"/>
  <c r="E414" i="17"/>
  <c r="E413" i="17"/>
  <c r="E412" i="17"/>
  <c r="E411" i="17"/>
  <c r="E443" i="17"/>
  <c r="D428" i="17"/>
  <c r="E407" i="17"/>
  <c r="D441" i="17"/>
  <c r="D418" i="17"/>
  <c r="E395" i="17"/>
  <c r="E432" i="17"/>
  <c r="D392" i="17"/>
  <c r="E371" i="17"/>
  <c r="D377" i="17"/>
  <c r="D391" i="17"/>
  <c r="E402" i="17"/>
  <c r="D401" i="17"/>
  <c r="D400" i="17"/>
  <c r="D399" i="17"/>
  <c r="D443" i="17"/>
  <c r="E428" i="17"/>
  <c r="D407" i="17"/>
  <c r="E441" i="17"/>
  <c r="E418" i="17"/>
  <c r="D395" i="17"/>
  <c r="D432" i="17"/>
  <c r="E392" i="17"/>
  <c r="D371" i="17"/>
  <c r="E377" i="17"/>
  <c r="E391" i="17"/>
  <c r="D402" i="17"/>
  <c r="E401" i="17"/>
  <c r="E400" i="17"/>
  <c r="E399" i="17"/>
  <c r="E385" i="17"/>
  <c r="D382" i="17"/>
  <c r="E458" i="17"/>
  <c r="E419" i="17"/>
  <c r="E396" i="17"/>
  <c r="D454" i="17"/>
  <c r="E410" i="17"/>
  <c r="D451" i="17"/>
  <c r="D370" i="17"/>
  <c r="D376" i="17"/>
  <c r="D379" i="17"/>
  <c r="E390" i="17"/>
  <c r="D389" i="17"/>
  <c r="D388" i="17"/>
  <c r="D387" i="17"/>
  <c r="D385" i="17"/>
  <c r="E382" i="17"/>
  <c r="D458" i="17"/>
  <c r="D419" i="17"/>
  <c r="D396" i="17"/>
  <c r="E454" i="17"/>
  <c r="D410" i="17"/>
  <c r="E451" i="17"/>
  <c r="E370" i="17"/>
  <c r="E376" i="17"/>
  <c r="E379" i="17"/>
  <c r="D390" i="17"/>
  <c r="E389" i="17"/>
  <c r="E388" i="17"/>
  <c r="E387" i="17"/>
  <c r="C14" i="3" l="1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<sst xmlns="http://schemas.openxmlformats.org/spreadsheetml/2006/main" count="197" uniqueCount="84">
  <si>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</si>
  <si>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</si>
  <si>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</si>
  <si>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</si>
  <si>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</si>
  <si>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</si>
  <si>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</si>
  <si>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</si>
  <si>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</si>
  <si>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</si>
  <si>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</si>
  <si>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</si>
  <si>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</si>
  <si>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</si>
  <si>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</si>
  <si>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</si>
  <si>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</si>
  <si>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</si>
  <si>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</si>
  <si>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</si>
  <si>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</si>
  <si>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</si>
  <si>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</si>
  <si>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</si>
  <si>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</si>
  <si>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</si>
  <si>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</si>
  <si>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</si>
  <si>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</si>
  <si>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</si>
  <si>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</si>
  <si>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</si>
  <si>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</si>
  <si>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</si>
  <si>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</si>
  <si>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</si>
  <si>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</si>
  <si>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</si>
  <si>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</si>
  <si>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</si>
  <si>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</si>
  <si>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</si>
  <si>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</si>
  <si>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</si>
  <si>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</si>
  <si>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</si>
  <si>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</si>
  <si>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</si>
  <si>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</si>
  <si>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</si>
  <si>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</si>
  <si>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</si>
  <si>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</si>
  <si>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</si>
  <si>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</si>
  <si>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</si>
  <si>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</si>
  <si>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</si>
  <si>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</si>
  <si>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</si>
  <si>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</si>
  <si>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</si>
  <si>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</si>
  <si>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</si>
  <si>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</si>
  <si>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</si>
  <si>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</si>
  <si>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</si>
  <si>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</si>
  <si>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</si>
  <si>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</si>
  <si>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</si>
  <si>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</si>
  <si>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</si>
  <si>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</si>
  <si>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</si>
  <si>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</si>
  <si>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</si>
  <si>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akshay sejpal on 5/17/2025</t>
  </si>
  <si>
    <t>job 2</t>
  </si>
  <si>
    <t>$C$14=740000</t>
  </si>
  <si>
    <t>$C$4&lt;=0.3</t>
  </si>
  <si>
    <t>$C$5&lt;=0.1</t>
  </si>
  <si>
    <t>Report Created: 5/17/2025 1:15:09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</si>
</sst>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85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9" fontId="0" fillId="0" borderId="0" xfId="0" applyNumberFormat="1" applyFill="1" applyBorder="1" applyAlignment="1"/>
    <xf numFmtId="165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4" fontId="0" fillId="5" borderId="0" xfId="0" applyNumberFormat="1" applyFill="1" applyBorder="1" applyAlignment="1"/>
    <xf numFmtId="9" fontId="0" fillId="5" borderId="0" xfId="0" applyNumberFormat="1" applyFill="1" applyBorder="1" applyAlignment="1"/>
    <xf numFmtId="165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4" fontId="0" fillId="0" borderId="27" xfId="0" applyNumberFormat="1" applyFill="1" applyBorder="1" applyAlignment="1"/>
    <xf numFmtId="9" fontId="0" fillId="0" borderId="28" xfId="0" applyNumberFormat="1" applyFill="1" applyBorder="1" applyAlignment="1"/>
    <xf numFmtId="165" fontId="0" fillId="0" borderId="27" xfId="0" applyNumberFormat="1" applyFill="1" applyBorder="1" applyAlignment="1"/>
    <xf numFmtId="164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D6-4A5D-89C8-43668262781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Sheet2!$C$2:$C$458</c:f>
              <c:numCache>
                <c:formatCode>General</c:formatCode>
                <c:ptCount val="457"/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D6-4A5D-89C8-43668262781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Sheet2!$D$2:$D$458</c:f>
              <c:numCache>
                <c:formatCode>General</c:formatCode>
                <c:ptCount val="457"/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D6-4A5D-89C8-43668262781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Sheet2!$E$2:$E$458</c:f>
              <c:numCache>
                <c:formatCode>General</c:formatCode>
                <c:ptCount val="457"/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D6-4A5D-89C8-43668262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832943"/>
        <c:axId val="766828623"/>
      </c:lineChart>
      <c:catAx>
        <c:axId val="76683294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28623"/>
        <c:crosses val="autoZero"/>
        <c:auto val="1"/>
        <c:lblAlgn val="ctr"/>
        <c:lblOffset val="100"/>
        <c:noMultiLvlLbl val="0"/>
      </c:catAx>
      <c:valAx>
        <c:axId val="7668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3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2</xdr:row>
      <xdr:rowOff>0</xdr:rowOff>
    </xdr:from>
    <xdr:to>
      <xdr:col>8</xdr:col>
      <xdr:colOff>550545</xdr:colOff>
      <xdr:row>32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F5108-1A97-FC11-1F03-7B000980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66E48B-3A43-4D7B-921B-B13C514CCAB5}" name="Table3" displayName="Table3" ref="A1:E458" totalsRowShown="0">
  <autoFilter ref="A1:E458" xr:uid="{9066E48B-3A43-4D7B-921B-B13C514CCAB5}"/>
  <tableColumns count="5">
    <tableColumn id="1" xr3:uid="{AA00780F-BF7D-4172-86E1-AF0AFBE06A18}" name="Date" dataDxfId="5"/>
    <tableColumn id="2" xr3:uid="{76540F76-C908-4A23-98C7-C7EAE689B0C8}" name="Job Count"/>
    <tableColumn id="3" xr3:uid="{722429B8-A025-4E04-9715-0D06A25132E0}" name="Forecast(Job Count)">
      <calculatedColumnFormula>_xlfn.FORECAST.ETS(A2,$B$2:$B$366,$A$2:$A$366,1,1)</calculatedColumnFormula>
    </tableColumn>
    <tableColumn id="4" xr3:uid="{5C9D732A-3C7B-498A-BCDB-140B40D4191E}" name="Lower Confidence Bound(Job Count)" dataDxfId="4">
      <calculatedColumnFormula>C2-_xlfn.FORECAST.ETS.CONFINT(A2,$B$2:$B$366,$A$2:$A$366,0.95,1,1)</calculatedColumnFormula>
    </tableColumn>
    <tableColumn id="5" xr3:uid="{B93244AB-5305-4696-9231-0244215DE57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E98C-C3E6-42E1-B4C7-0211F9CD135B}">
  <dimension ref="A1:E458"/>
  <sheetViews>
    <sheetView topLeftCell="D1" workbookViewId="0">
      <selection activeCell="D368" sqref="D368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D366" s="17"/>
      <c r="E366" s="17"/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62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C54" sqref="C5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3140-14BC-4C56-B414-0D0DEA357791}">
  <sheetPr>
    <outlinePr summaryBelow="0"/>
  </sheetPr>
  <dimension ref="B1:G18"/>
  <sheetViews>
    <sheetView showGridLines="0" workbookViewId="0">
      <selection activeCell="I8" sqref="I8"/>
    </sheetView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79</v>
      </c>
      <c r="G3" s="28" t="s">
        <v>21</v>
      </c>
    </row>
    <row r="4" spans="2:7" ht="21.6" hidden="1" outlineLevel="1" x14ac:dyDescent="0.3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100000</v>
      </c>
      <c r="E6" s="74">
        <v>100000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0.8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132000</v>
      </c>
      <c r="E10" s="68">
        <v>132000</v>
      </c>
      <c r="F10" s="68">
        <v>132000</v>
      </c>
      <c r="G10" s="68">
        <v>132000</v>
      </c>
    </row>
    <row r="11" spans="2:7" outlineLevel="1" x14ac:dyDescent="0.3">
      <c r="B11" s="73"/>
      <c r="C11" s="73" t="s">
        <v>36</v>
      </c>
      <c r="D11" s="68">
        <v>133980</v>
      </c>
      <c r="E11" s="68">
        <v>133980</v>
      </c>
      <c r="F11" s="68">
        <v>133980</v>
      </c>
      <c r="G11" s="68">
        <v>133980</v>
      </c>
    </row>
    <row r="12" spans="2:7" outlineLevel="1" x14ac:dyDescent="0.3">
      <c r="B12" s="73"/>
      <c r="C12" s="73" t="s">
        <v>32</v>
      </c>
      <c r="D12" s="68">
        <v>135989.70000000001</v>
      </c>
      <c r="E12" s="68">
        <v>135989.70000000001</v>
      </c>
      <c r="F12" s="68">
        <v>135989.70000000001</v>
      </c>
      <c r="G12" s="68">
        <v>135989.70000000001</v>
      </c>
    </row>
    <row r="13" spans="2:7" outlineLevel="1" x14ac:dyDescent="0.3">
      <c r="B13" s="73"/>
      <c r="C13" s="73" t="s">
        <v>33</v>
      </c>
      <c r="D13" s="68">
        <v>138029.54550000001</v>
      </c>
      <c r="E13" s="68">
        <v>138029.54550000001</v>
      </c>
      <c r="F13" s="68">
        <v>138029.54550000001</v>
      </c>
      <c r="G13" s="68">
        <v>138029.54550000001</v>
      </c>
    </row>
    <row r="14" spans="2:7" outlineLevel="1" x14ac:dyDescent="0.3">
      <c r="B14" s="73"/>
      <c r="C14" s="73" t="s">
        <v>34</v>
      </c>
      <c r="D14" s="68">
        <v>140099.9886825</v>
      </c>
      <c r="E14" s="68">
        <v>140099.9886825</v>
      </c>
      <c r="F14" s="68">
        <v>140099.9886825</v>
      </c>
      <c r="G14" s="68">
        <v>140099.9886825</v>
      </c>
    </row>
    <row r="15" spans="2:7" ht="15" outlineLevel="1" thickBot="1" x14ac:dyDescent="0.35">
      <c r="B15" s="26"/>
      <c r="C15" s="26" t="s">
        <v>35</v>
      </c>
      <c r="D15" s="71">
        <v>680099.23418250005</v>
      </c>
      <c r="E15" s="71">
        <v>680099.23418250005</v>
      </c>
      <c r="F15" s="71">
        <v>680099.23418250005</v>
      </c>
      <c r="G15" s="71">
        <v>680099.23418250005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14A0-3B69-4225-BC45-6D372F177D62}">
  <dimension ref="A1:G29"/>
  <sheetViews>
    <sheetView showGridLines="0" tabSelected="1" workbookViewId="0">
      <selection activeCell="H19" sqref="H19"/>
    </sheetView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10.109375" bestFit="1" customWidth="1"/>
    <col min="7" max="7" width="11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83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" thickBot="1" x14ac:dyDescent="0.35">
      <c r="B16" s="78" t="s">
        <v>29</v>
      </c>
      <c r="C16" s="78" t="s">
        <v>35</v>
      </c>
      <c r="D16" s="81">
        <v>739999.92059999995</v>
      </c>
      <c r="E16" s="81">
        <v>739999.92059999995</v>
      </c>
    </row>
    <row r="19" spans="1:7" ht="15" thickBot="1" x14ac:dyDescent="0.35">
      <c r="A19" t="s">
        <v>54</v>
      </c>
    </row>
    <row r="20" spans="1:7" ht="15" thickBot="1" x14ac:dyDescent="0.35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3">
      <c r="B21" s="80" t="s">
        <v>60</v>
      </c>
      <c r="C21" s="80" t="s">
        <v>15</v>
      </c>
      <c r="D21" s="82">
        <v>0.29981431015375226</v>
      </c>
      <c r="E21" s="82">
        <v>0.29981431015375226</v>
      </c>
      <c r="F21" s="80" t="s">
        <v>61</v>
      </c>
    </row>
    <row r="22" spans="1:7" ht="15" thickBot="1" x14ac:dyDescent="0.35">
      <c r="B22" s="78" t="s">
        <v>62</v>
      </c>
      <c r="C22" s="78" t="s">
        <v>16</v>
      </c>
      <c r="D22" s="83">
        <v>6.4954179866739833E-2</v>
      </c>
      <c r="E22" s="83">
        <v>6.4954179866739833E-2</v>
      </c>
      <c r="F22" s="7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3">
      <c r="B27" s="80" t="s">
        <v>29</v>
      </c>
      <c r="C27" s="80" t="s">
        <v>35</v>
      </c>
      <c r="D27" s="84">
        <v>739999.92</v>
      </c>
      <c r="E27" s="80" t="s">
        <v>80</v>
      </c>
      <c r="F27" s="80" t="s">
        <v>64</v>
      </c>
      <c r="G27" s="80">
        <v>0</v>
      </c>
    </row>
    <row r="28" spans="1:7" x14ac:dyDescent="0.3">
      <c r="B28" s="80" t="s">
        <v>60</v>
      </c>
      <c r="C28" s="80" t="s">
        <v>15</v>
      </c>
      <c r="D28" s="82">
        <v>0.29981431015375226</v>
      </c>
      <c r="E28" s="80" t="s">
        <v>81</v>
      </c>
      <c r="F28" s="80" t="s">
        <v>66</v>
      </c>
      <c r="G28" s="80">
        <v>1.8568984624772744E-4</v>
      </c>
    </row>
    <row r="29" spans="1:7" ht="15" thickBot="1" x14ac:dyDescent="0.35">
      <c r="B29" s="78" t="s">
        <v>62</v>
      </c>
      <c r="C29" s="78" t="s">
        <v>16</v>
      </c>
      <c r="D29" s="83">
        <v>6.4954179866739833E-2</v>
      </c>
      <c r="E29" s="78" t="s">
        <v>82</v>
      </c>
      <c r="F29" s="78" t="s">
        <v>66</v>
      </c>
      <c r="G29" s="78">
        <v>3.5045820133260158E-2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E13" sqref="E13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0.29981431015375226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6.4954179866739833E-2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129981.43101537523</v>
      </c>
    </row>
    <row r="10" spans="2:8" x14ac:dyDescent="0.3">
      <c r="B10" s="4">
        <v>1</v>
      </c>
      <c r="C10" s="2">
        <f>(base*(1+raise)^B10)*(1+bonus)</f>
        <v>138424.26826488416</v>
      </c>
    </row>
    <row r="11" spans="2:8" x14ac:dyDescent="0.3">
      <c r="B11" s="4">
        <v>2</v>
      </c>
      <c r="C11" s="2">
        <f>(base*(1+raise)^B11)*(1+bonus)</f>
        <v>147415.50308368332</v>
      </c>
    </row>
    <row r="12" spans="2:8" x14ac:dyDescent="0.3">
      <c r="B12" s="4">
        <v>3</v>
      </c>
      <c r="C12" s="2">
        <f>(base*(1+raise)^B12)*(1+bonus)</f>
        <v>156990.75618612685</v>
      </c>
    </row>
    <row r="13" spans="2:8" ht="15" thickBot="1" x14ac:dyDescent="0.35">
      <c r="B13" s="36">
        <v>4</v>
      </c>
      <c r="C13" s="37">
        <f>(base*(1+raise)^B13)*(1+bonus)</f>
        <v>167187.96200085603</v>
      </c>
    </row>
    <row r="14" spans="2:8" ht="15.6" thickTop="1" thickBot="1" x14ac:dyDescent="0.35">
      <c r="B14" s="34" t="s">
        <v>3</v>
      </c>
      <c r="C14" s="35">
        <f>SUM(C9:C13)</f>
        <v>739999.92055092554</v>
      </c>
    </row>
  </sheetData>
  <scenarios current="0" show="0" sqref="C9:C14">
    <scenario name="Job 1" locked="1" count="3" user="akshay sejpal" comment="Created by akshay sejpal on 5/17/2025">
      <inputCells r="C3" val="100000" numFmtId="164"/>
      <inputCells r="C4" val="0.1" numFmtId="9"/>
      <inputCells r="C5" val="0.015" numFmtId="165"/>
    </scenario>
    <scenario name="job 2" locked="1" count="3" user="akshay sejpal" comment="Created by akshay sejpal on 5/17/2025">
      <inputCells r="C3" val="80000" numFmtId="164"/>
      <inputCells r="C4" val="0.15" numFmtId="9"/>
      <inputCells r="C5" val="0.012" numFmtId="165"/>
    </scenario>
    <scenario name="Job 3" locked="1" count="3" user="akshay sejpal" comment="Created by akshay sejpal on 5/17/2025">
      <inputCells r="C3" val="120000" numFmtId="164"/>
      <inputCells r="C4" val="0.05" numFmtId="9"/>
      <inputCells r="C5" val="0.8" numFmtId="165"/>
    </scenario>
    <scenario name="ak" count="2" user="akshay sejpal" comment="Created by akshay sejpal on 5/17/2025">
      <inputCells r="C4" val="0.368911915493929" numFmtId="9"/>
      <inputCells r="C5" val="0.0390228555056585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C54" sqref="C54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C54" sqref="C54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C54" sqref="C54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Sheet2</vt:lpstr>
      <vt:lpstr>Forecast_Original</vt:lpstr>
      <vt:lpstr>Forecast_Final</vt:lpstr>
      <vt:lpstr>Scenario Summary 2</vt:lpstr>
      <vt:lpstr>Answer Report 1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akshay sejpal</cp:lastModifiedBy>
  <dcterms:created xsi:type="dcterms:W3CDTF">2024-08-08T18:34:47Z</dcterms:created>
  <dcterms:modified xsi:type="dcterms:W3CDTF">2025-05-16T19:46:54Z</dcterms:modified>
</cp:coreProperties>
</file>