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Desktop\Project Portfolio\Equity_portfoio_analysis\"/>
    </mc:Choice>
  </mc:AlternateContent>
  <bookViews>
    <workbookView xWindow="240" yWindow="15" windowWidth="16095" windowHeight="9660"/>
  </bookViews>
  <sheets>
    <sheet name="portfolio" sheetId="1" r:id="rId1"/>
    <sheet name="EQ Curve" sheetId="2" r:id="rId2"/>
  </sheets>
  <calcPr calcId="152511"/>
</workbook>
</file>

<file path=xl/calcChain.xml><?xml version="1.0" encoding="utf-8"?>
<calcChain xmlns="http://schemas.openxmlformats.org/spreadsheetml/2006/main">
  <c r="U87" i="1" l="1"/>
  <c r="U84" i="1"/>
  <c r="W78" i="1"/>
  <c r="W79" i="1"/>
  <c r="W80" i="1"/>
  <c r="W81" i="1"/>
  <c r="W77" i="1"/>
  <c r="V2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" i="2"/>
  <c r="P6" i="2"/>
  <c r="P7" i="2"/>
  <c r="P8" i="2"/>
  <c r="P9" i="2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5" i="2"/>
  <c r="P4" i="2"/>
  <c r="M6" i="2"/>
  <c r="M7" i="2"/>
  <c r="M8" i="2" s="1"/>
  <c r="M9" i="2"/>
  <c r="M10" i="2" s="1"/>
  <c r="M11" i="2" s="1"/>
  <c r="M12" i="2" s="1"/>
  <c r="M13" i="2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5" i="2"/>
  <c r="M4" i="2"/>
  <c r="J6" i="2"/>
  <c r="J7" i="2"/>
  <c r="J8" i="2"/>
  <c r="J9" i="2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" i="2"/>
  <c r="G4" i="2"/>
  <c r="J5" i="2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D6" i="2"/>
  <c r="D7" i="2"/>
  <c r="D8" i="2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5" i="2"/>
  <c r="D4" i="2"/>
  <c r="T73" i="1"/>
  <c r="O495" i="2"/>
  <c r="L495" i="2"/>
  <c r="I495" i="2"/>
  <c r="F495" i="2"/>
  <c r="C495" i="2"/>
  <c r="O494" i="2"/>
  <c r="L494" i="2"/>
  <c r="I494" i="2"/>
  <c r="F494" i="2"/>
  <c r="C494" i="2"/>
  <c r="O493" i="2"/>
  <c r="L493" i="2"/>
  <c r="I493" i="2"/>
  <c r="F493" i="2"/>
  <c r="C493" i="2"/>
  <c r="O492" i="2"/>
  <c r="L492" i="2"/>
  <c r="I492" i="2"/>
  <c r="F492" i="2"/>
  <c r="C492" i="2"/>
  <c r="O491" i="2"/>
  <c r="L491" i="2"/>
  <c r="I491" i="2"/>
  <c r="F491" i="2"/>
  <c r="C491" i="2"/>
  <c r="O490" i="2"/>
  <c r="L490" i="2"/>
  <c r="I490" i="2"/>
  <c r="F490" i="2"/>
  <c r="C490" i="2"/>
  <c r="O489" i="2"/>
  <c r="L489" i="2"/>
  <c r="I489" i="2"/>
  <c r="F489" i="2"/>
  <c r="C489" i="2"/>
  <c r="O488" i="2"/>
  <c r="L488" i="2"/>
  <c r="I488" i="2"/>
  <c r="F488" i="2"/>
  <c r="C488" i="2"/>
  <c r="O487" i="2"/>
  <c r="L487" i="2"/>
  <c r="I487" i="2"/>
  <c r="F487" i="2"/>
  <c r="C487" i="2"/>
  <c r="O486" i="2"/>
  <c r="L486" i="2"/>
  <c r="I486" i="2"/>
  <c r="F486" i="2"/>
  <c r="C486" i="2"/>
  <c r="O485" i="2"/>
  <c r="L485" i="2"/>
  <c r="I485" i="2"/>
  <c r="F485" i="2"/>
  <c r="C485" i="2"/>
  <c r="O484" i="2"/>
  <c r="L484" i="2"/>
  <c r="I484" i="2"/>
  <c r="F484" i="2"/>
  <c r="C484" i="2"/>
  <c r="O483" i="2"/>
  <c r="L483" i="2"/>
  <c r="I483" i="2"/>
  <c r="F483" i="2"/>
  <c r="C483" i="2"/>
  <c r="O482" i="2"/>
  <c r="L482" i="2"/>
  <c r="I482" i="2"/>
  <c r="F482" i="2"/>
  <c r="C482" i="2"/>
  <c r="O481" i="2"/>
  <c r="L481" i="2"/>
  <c r="I481" i="2"/>
  <c r="F481" i="2"/>
  <c r="C481" i="2"/>
  <c r="O480" i="2"/>
  <c r="L480" i="2"/>
  <c r="I480" i="2"/>
  <c r="F480" i="2"/>
  <c r="C480" i="2"/>
  <c r="O479" i="2"/>
  <c r="L479" i="2"/>
  <c r="I479" i="2"/>
  <c r="F479" i="2"/>
  <c r="C479" i="2"/>
  <c r="O478" i="2"/>
  <c r="L478" i="2"/>
  <c r="I478" i="2"/>
  <c r="F478" i="2"/>
  <c r="C478" i="2"/>
  <c r="O477" i="2"/>
  <c r="L477" i="2"/>
  <c r="I477" i="2"/>
  <c r="F477" i="2"/>
  <c r="C477" i="2"/>
  <c r="O476" i="2"/>
  <c r="L476" i="2"/>
  <c r="I476" i="2"/>
  <c r="F476" i="2"/>
  <c r="C476" i="2"/>
  <c r="O475" i="2"/>
  <c r="L475" i="2"/>
  <c r="I475" i="2"/>
  <c r="F475" i="2"/>
  <c r="C475" i="2"/>
  <c r="O474" i="2"/>
  <c r="L474" i="2"/>
  <c r="I474" i="2"/>
  <c r="F474" i="2"/>
  <c r="C474" i="2"/>
  <c r="O473" i="2"/>
  <c r="L473" i="2"/>
  <c r="I473" i="2"/>
  <c r="F473" i="2"/>
  <c r="C473" i="2"/>
  <c r="O472" i="2"/>
  <c r="L472" i="2"/>
  <c r="I472" i="2"/>
  <c r="F472" i="2"/>
  <c r="C472" i="2"/>
  <c r="O471" i="2"/>
  <c r="L471" i="2"/>
  <c r="I471" i="2"/>
  <c r="F471" i="2"/>
  <c r="C471" i="2"/>
  <c r="O470" i="2"/>
  <c r="L470" i="2"/>
  <c r="I470" i="2"/>
  <c r="F470" i="2"/>
  <c r="C470" i="2"/>
  <c r="O469" i="2"/>
  <c r="L469" i="2"/>
  <c r="I469" i="2"/>
  <c r="F469" i="2"/>
  <c r="C469" i="2"/>
  <c r="O468" i="2"/>
  <c r="L468" i="2"/>
  <c r="I468" i="2"/>
  <c r="F468" i="2"/>
  <c r="C468" i="2"/>
  <c r="O467" i="2"/>
  <c r="L467" i="2"/>
  <c r="I467" i="2"/>
  <c r="F467" i="2"/>
  <c r="C467" i="2"/>
  <c r="O466" i="2"/>
  <c r="L466" i="2"/>
  <c r="I466" i="2"/>
  <c r="F466" i="2"/>
  <c r="C466" i="2"/>
  <c r="O465" i="2"/>
  <c r="L465" i="2"/>
  <c r="I465" i="2"/>
  <c r="F465" i="2"/>
  <c r="C465" i="2"/>
  <c r="O464" i="2"/>
  <c r="L464" i="2"/>
  <c r="I464" i="2"/>
  <c r="F464" i="2"/>
  <c r="C464" i="2"/>
  <c r="O463" i="2"/>
  <c r="L463" i="2"/>
  <c r="I463" i="2"/>
  <c r="F463" i="2"/>
  <c r="C463" i="2"/>
  <c r="O462" i="2"/>
  <c r="L462" i="2"/>
  <c r="I462" i="2"/>
  <c r="F462" i="2"/>
  <c r="C462" i="2"/>
  <c r="O461" i="2"/>
  <c r="L461" i="2"/>
  <c r="I461" i="2"/>
  <c r="F461" i="2"/>
  <c r="C461" i="2"/>
  <c r="O460" i="2"/>
  <c r="L460" i="2"/>
  <c r="I460" i="2"/>
  <c r="F460" i="2"/>
  <c r="C460" i="2"/>
  <c r="O459" i="2"/>
  <c r="L459" i="2"/>
  <c r="I459" i="2"/>
  <c r="F459" i="2"/>
  <c r="C459" i="2"/>
  <c r="O458" i="2"/>
  <c r="L458" i="2"/>
  <c r="I458" i="2"/>
  <c r="F458" i="2"/>
  <c r="C458" i="2"/>
  <c r="O457" i="2"/>
  <c r="L457" i="2"/>
  <c r="I457" i="2"/>
  <c r="F457" i="2"/>
  <c r="C457" i="2"/>
  <c r="O456" i="2"/>
  <c r="L456" i="2"/>
  <c r="I456" i="2"/>
  <c r="F456" i="2"/>
  <c r="C456" i="2"/>
  <c r="O455" i="2"/>
  <c r="L455" i="2"/>
  <c r="I455" i="2"/>
  <c r="F455" i="2"/>
  <c r="C455" i="2"/>
  <c r="O454" i="2"/>
  <c r="L454" i="2"/>
  <c r="I454" i="2"/>
  <c r="F454" i="2"/>
  <c r="C454" i="2"/>
  <c r="O453" i="2"/>
  <c r="L453" i="2"/>
  <c r="I453" i="2"/>
  <c r="F453" i="2"/>
  <c r="C453" i="2"/>
  <c r="O452" i="2"/>
  <c r="L452" i="2"/>
  <c r="I452" i="2"/>
  <c r="F452" i="2"/>
  <c r="C452" i="2"/>
  <c r="O451" i="2"/>
  <c r="L451" i="2"/>
  <c r="I451" i="2"/>
  <c r="F451" i="2"/>
  <c r="C451" i="2"/>
  <c r="O450" i="2"/>
  <c r="L450" i="2"/>
  <c r="I450" i="2"/>
  <c r="F450" i="2"/>
  <c r="C450" i="2"/>
  <c r="O449" i="2"/>
  <c r="L449" i="2"/>
  <c r="I449" i="2"/>
  <c r="F449" i="2"/>
  <c r="C449" i="2"/>
  <c r="O448" i="2"/>
  <c r="L448" i="2"/>
  <c r="I448" i="2"/>
  <c r="F448" i="2"/>
  <c r="C448" i="2"/>
  <c r="O447" i="2"/>
  <c r="L447" i="2"/>
  <c r="I447" i="2"/>
  <c r="F447" i="2"/>
  <c r="C447" i="2"/>
  <c r="O446" i="2"/>
  <c r="L446" i="2"/>
  <c r="I446" i="2"/>
  <c r="F446" i="2"/>
  <c r="C446" i="2"/>
  <c r="O445" i="2"/>
  <c r="L445" i="2"/>
  <c r="I445" i="2"/>
  <c r="F445" i="2"/>
  <c r="C445" i="2"/>
  <c r="O444" i="2"/>
  <c r="L444" i="2"/>
  <c r="I444" i="2"/>
  <c r="F444" i="2"/>
  <c r="C444" i="2"/>
  <c r="O443" i="2"/>
  <c r="L443" i="2"/>
  <c r="I443" i="2"/>
  <c r="F443" i="2"/>
  <c r="C443" i="2"/>
  <c r="O442" i="2"/>
  <c r="L442" i="2"/>
  <c r="I442" i="2"/>
  <c r="F442" i="2"/>
  <c r="C442" i="2"/>
  <c r="O441" i="2"/>
  <c r="L441" i="2"/>
  <c r="I441" i="2"/>
  <c r="F441" i="2"/>
  <c r="C441" i="2"/>
  <c r="O440" i="2"/>
  <c r="L440" i="2"/>
  <c r="I440" i="2"/>
  <c r="F440" i="2"/>
  <c r="C440" i="2"/>
  <c r="O439" i="2"/>
  <c r="L439" i="2"/>
  <c r="I439" i="2"/>
  <c r="F439" i="2"/>
  <c r="C439" i="2"/>
  <c r="O438" i="2"/>
  <c r="L438" i="2"/>
  <c r="I438" i="2"/>
  <c r="F438" i="2"/>
  <c r="C438" i="2"/>
  <c r="O437" i="2"/>
  <c r="L437" i="2"/>
  <c r="I437" i="2"/>
  <c r="F437" i="2"/>
  <c r="C437" i="2"/>
  <c r="O436" i="2"/>
  <c r="L436" i="2"/>
  <c r="I436" i="2"/>
  <c r="F436" i="2"/>
  <c r="C436" i="2"/>
  <c r="O435" i="2"/>
  <c r="L435" i="2"/>
  <c r="I435" i="2"/>
  <c r="F435" i="2"/>
  <c r="C435" i="2"/>
  <c r="O434" i="2"/>
  <c r="L434" i="2"/>
  <c r="I434" i="2"/>
  <c r="F434" i="2"/>
  <c r="C434" i="2"/>
  <c r="O433" i="2"/>
  <c r="L433" i="2"/>
  <c r="I433" i="2"/>
  <c r="F433" i="2"/>
  <c r="C433" i="2"/>
  <c r="O432" i="2"/>
  <c r="L432" i="2"/>
  <c r="I432" i="2"/>
  <c r="F432" i="2"/>
  <c r="C432" i="2"/>
  <c r="O431" i="2"/>
  <c r="L431" i="2"/>
  <c r="I431" i="2"/>
  <c r="F431" i="2"/>
  <c r="C431" i="2"/>
  <c r="O430" i="2"/>
  <c r="L430" i="2"/>
  <c r="I430" i="2"/>
  <c r="F430" i="2"/>
  <c r="C430" i="2"/>
  <c r="O429" i="2"/>
  <c r="L429" i="2"/>
  <c r="I429" i="2"/>
  <c r="F429" i="2"/>
  <c r="C429" i="2"/>
  <c r="O428" i="2"/>
  <c r="L428" i="2"/>
  <c r="I428" i="2"/>
  <c r="F428" i="2"/>
  <c r="C428" i="2"/>
  <c r="O427" i="2"/>
  <c r="L427" i="2"/>
  <c r="I427" i="2"/>
  <c r="F427" i="2"/>
  <c r="C427" i="2"/>
  <c r="O426" i="2"/>
  <c r="L426" i="2"/>
  <c r="I426" i="2"/>
  <c r="F426" i="2"/>
  <c r="C426" i="2"/>
  <c r="O425" i="2"/>
  <c r="L425" i="2"/>
  <c r="I425" i="2"/>
  <c r="F425" i="2"/>
  <c r="C425" i="2"/>
  <c r="O424" i="2"/>
  <c r="L424" i="2"/>
  <c r="I424" i="2"/>
  <c r="F424" i="2"/>
  <c r="C424" i="2"/>
  <c r="O423" i="2"/>
  <c r="L423" i="2"/>
  <c r="I423" i="2"/>
  <c r="F423" i="2"/>
  <c r="C423" i="2"/>
  <c r="O422" i="2"/>
  <c r="L422" i="2"/>
  <c r="I422" i="2"/>
  <c r="F422" i="2"/>
  <c r="C422" i="2"/>
  <c r="O421" i="2"/>
  <c r="L421" i="2"/>
  <c r="I421" i="2"/>
  <c r="F421" i="2"/>
  <c r="C421" i="2"/>
  <c r="O420" i="2"/>
  <c r="L420" i="2"/>
  <c r="I420" i="2"/>
  <c r="F420" i="2"/>
  <c r="C420" i="2"/>
  <c r="O419" i="2"/>
  <c r="L419" i="2"/>
  <c r="I419" i="2"/>
  <c r="F419" i="2"/>
  <c r="C419" i="2"/>
  <c r="O418" i="2"/>
  <c r="L418" i="2"/>
  <c r="I418" i="2"/>
  <c r="F418" i="2"/>
  <c r="C418" i="2"/>
  <c r="O417" i="2"/>
  <c r="L417" i="2"/>
  <c r="I417" i="2"/>
  <c r="F417" i="2"/>
  <c r="C417" i="2"/>
  <c r="O416" i="2"/>
  <c r="L416" i="2"/>
  <c r="I416" i="2"/>
  <c r="F416" i="2"/>
  <c r="C416" i="2"/>
  <c r="O415" i="2"/>
  <c r="L415" i="2"/>
  <c r="I415" i="2"/>
  <c r="F415" i="2"/>
  <c r="C415" i="2"/>
  <c r="O414" i="2"/>
  <c r="L414" i="2"/>
  <c r="I414" i="2"/>
  <c r="F414" i="2"/>
  <c r="C414" i="2"/>
  <c r="O413" i="2"/>
  <c r="L413" i="2"/>
  <c r="I413" i="2"/>
  <c r="F413" i="2"/>
  <c r="C413" i="2"/>
  <c r="O412" i="2"/>
  <c r="L412" i="2"/>
  <c r="I412" i="2"/>
  <c r="F412" i="2"/>
  <c r="C412" i="2"/>
  <c r="O411" i="2"/>
  <c r="L411" i="2"/>
  <c r="I411" i="2"/>
  <c r="F411" i="2"/>
  <c r="C411" i="2"/>
  <c r="O410" i="2"/>
  <c r="L410" i="2"/>
  <c r="I410" i="2"/>
  <c r="F410" i="2"/>
  <c r="C410" i="2"/>
  <c r="O409" i="2"/>
  <c r="L409" i="2"/>
  <c r="I409" i="2"/>
  <c r="F409" i="2"/>
  <c r="C409" i="2"/>
  <c r="O408" i="2"/>
  <c r="L408" i="2"/>
  <c r="I408" i="2"/>
  <c r="F408" i="2"/>
  <c r="C408" i="2"/>
  <c r="O407" i="2"/>
  <c r="L407" i="2"/>
  <c r="I407" i="2"/>
  <c r="F407" i="2"/>
  <c r="C407" i="2"/>
  <c r="O406" i="2"/>
  <c r="L406" i="2"/>
  <c r="I406" i="2"/>
  <c r="F406" i="2"/>
  <c r="C406" i="2"/>
  <c r="O405" i="2"/>
  <c r="L405" i="2"/>
  <c r="I405" i="2"/>
  <c r="F405" i="2"/>
  <c r="C405" i="2"/>
  <c r="O404" i="2"/>
  <c r="L404" i="2"/>
  <c r="I404" i="2"/>
  <c r="F404" i="2"/>
  <c r="C404" i="2"/>
  <c r="O403" i="2"/>
  <c r="L403" i="2"/>
  <c r="I403" i="2"/>
  <c r="F403" i="2"/>
  <c r="C403" i="2"/>
  <c r="O402" i="2"/>
  <c r="L402" i="2"/>
  <c r="I402" i="2"/>
  <c r="F402" i="2"/>
  <c r="C402" i="2"/>
  <c r="O401" i="2"/>
  <c r="L401" i="2"/>
  <c r="I401" i="2"/>
  <c r="F401" i="2"/>
  <c r="C401" i="2"/>
  <c r="O400" i="2"/>
  <c r="L400" i="2"/>
  <c r="I400" i="2"/>
  <c r="F400" i="2"/>
  <c r="C400" i="2"/>
  <c r="O399" i="2"/>
  <c r="L399" i="2"/>
  <c r="I399" i="2"/>
  <c r="F399" i="2"/>
  <c r="C399" i="2"/>
  <c r="O398" i="2"/>
  <c r="L398" i="2"/>
  <c r="I398" i="2"/>
  <c r="F398" i="2"/>
  <c r="C398" i="2"/>
  <c r="O397" i="2"/>
  <c r="L397" i="2"/>
  <c r="I397" i="2"/>
  <c r="F397" i="2"/>
  <c r="C397" i="2"/>
  <c r="O396" i="2"/>
  <c r="L396" i="2"/>
  <c r="I396" i="2"/>
  <c r="F396" i="2"/>
  <c r="C396" i="2"/>
  <c r="O395" i="2"/>
  <c r="L395" i="2"/>
  <c r="I395" i="2"/>
  <c r="F395" i="2"/>
  <c r="C395" i="2"/>
  <c r="O394" i="2"/>
  <c r="L394" i="2"/>
  <c r="I394" i="2"/>
  <c r="F394" i="2"/>
  <c r="C394" i="2"/>
  <c r="O393" i="2"/>
  <c r="L393" i="2"/>
  <c r="I393" i="2"/>
  <c r="F393" i="2"/>
  <c r="C393" i="2"/>
  <c r="O392" i="2"/>
  <c r="L392" i="2"/>
  <c r="I392" i="2"/>
  <c r="F392" i="2"/>
  <c r="C392" i="2"/>
  <c r="O391" i="2"/>
  <c r="L391" i="2"/>
  <c r="I391" i="2"/>
  <c r="F391" i="2"/>
  <c r="C391" i="2"/>
  <c r="O390" i="2"/>
  <c r="L390" i="2"/>
  <c r="I390" i="2"/>
  <c r="F390" i="2"/>
  <c r="C390" i="2"/>
  <c r="O389" i="2"/>
  <c r="L389" i="2"/>
  <c r="I389" i="2"/>
  <c r="F389" i="2"/>
  <c r="C389" i="2"/>
  <c r="O388" i="2"/>
  <c r="L388" i="2"/>
  <c r="I388" i="2"/>
  <c r="F388" i="2"/>
  <c r="C388" i="2"/>
  <c r="O387" i="2"/>
  <c r="L387" i="2"/>
  <c r="I387" i="2"/>
  <c r="F387" i="2"/>
  <c r="C387" i="2"/>
  <c r="O386" i="2"/>
  <c r="L386" i="2"/>
  <c r="I386" i="2"/>
  <c r="F386" i="2"/>
  <c r="C386" i="2"/>
  <c r="O385" i="2"/>
  <c r="L385" i="2"/>
  <c r="I385" i="2"/>
  <c r="F385" i="2"/>
  <c r="C385" i="2"/>
  <c r="O384" i="2"/>
  <c r="L384" i="2"/>
  <c r="I384" i="2"/>
  <c r="F384" i="2"/>
  <c r="C384" i="2"/>
  <c r="O383" i="2"/>
  <c r="L383" i="2"/>
  <c r="I383" i="2"/>
  <c r="F383" i="2"/>
  <c r="C383" i="2"/>
  <c r="O382" i="2"/>
  <c r="L382" i="2"/>
  <c r="I382" i="2"/>
  <c r="F382" i="2"/>
  <c r="C382" i="2"/>
  <c r="O381" i="2"/>
  <c r="L381" i="2"/>
  <c r="I381" i="2"/>
  <c r="F381" i="2"/>
  <c r="C381" i="2"/>
  <c r="O380" i="2"/>
  <c r="L380" i="2"/>
  <c r="I380" i="2"/>
  <c r="F380" i="2"/>
  <c r="C380" i="2"/>
  <c r="O379" i="2"/>
  <c r="L379" i="2"/>
  <c r="I379" i="2"/>
  <c r="F379" i="2"/>
  <c r="C379" i="2"/>
  <c r="O378" i="2"/>
  <c r="L378" i="2"/>
  <c r="I378" i="2"/>
  <c r="F378" i="2"/>
  <c r="C378" i="2"/>
  <c r="O377" i="2"/>
  <c r="L377" i="2"/>
  <c r="I377" i="2"/>
  <c r="F377" i="2"/>
  <c r="C377" i="2"/>
  <c r="O376" i="2"/>
  <c r="L376" i="2"/>
  <c r="I376" i="2"/>
  <c r="F376" i="2"/>
  <c r="C376" i="2"/>
  <c r="O375" i="2"/>
  <c r="L375" i="2"/>
  <c r="I375" i="2"/>
  <c r="F375" i="2"/>
  <c r="C375" i="2"/>
  <c r="O374" i="2"/>
  <c r="L374" i="2"/>
  <c r="I374" i="2"/>
  <c r="F374" i="2"/>
  <c r="C374" i="2"/>
  <c r="O373" i="2"/>
  <c r="L373" i="2"/>
  <c r="I373" i="2"/>
  <c r="F373" i="2"/>
  <c r="C373" i="2"/>
  <c r="O372" i="2"/>
  <c r="L372" i="2"/>
  <c r="I372" i="2"/>
  <c r="F372" i="2"/>
  <c r="C372" i="2"/>
  <c r="O371" i="2"/>
  <c r="L371" i="2"/>
  <c r="I371" i="2"/>
  <c r="F371" i="2"/>
  <c r="C371" i="2"/>
  <c r="O370" i="2"/>
  <c r="L370" i="2"/>
  <c r="I370" i="2"/>
  <c r="F370" i="2"/>
  <c r="C370" i="2"/>
  <c r="O369" i="2"/>
  <c r="L369" i="2"/>
  <c r="I369" i="2"/>
  <c r="F369" i="2"/>
  <c r="C369" i="2"/>
  <c r="O368" i="2"/>
  <c r="L368" i="2"/>
  <c r="I368" i="2"/>
  <c r="F368" i="2"/>
  <c r="C368" i="2"/>
  <c r="O367" i="2"/>
  <c r="L367" i="2"/>
  <c r="I367" i="2"/>
  <c r="F367" i="2"/>
  <c r="C367" i="2"/>
  <c r="O366" i="2"/>
  <c r="L366" i="2"/>
  <c r="I366" i="2"/>
  <c r="F366" i="2"/>
  <c r="C366" i="2"/>
  <c r="O365" i="2"/>
  <c r="L365" i="2"/>
  <c r="I365" i="2"/>
  <c r="F365" i="2"/>
  <c r="C365" i="2"/>
  <c r="O364" i="2"/>
  <c r="L364" i="2"/>
  <c r="I364" i="2"/>
  <c r="F364" i="2"/>
  <c r="C364" i="2"/>
  <c r="O363" i="2"/>
  <c r="L363" i="2"/>
  <c r="I363" i="2"/>
  <c r="F363" i="2"/>
  <c r="C363" i="2"/>
  <c r="O362" i="2"/>
  <c r="L362" i="2"/>
  <c r="I362" i="2"/>
  <c r="F362" i="2"/>
  <c r="C362" i="2"/>
  <c r="O361" i="2"/>
  <c r="L361" i="2"/>
  <c r="I361" i="2"/>
  <c r="F361" i="2"/>
  <c r="C361" i="2"/>
  <c r="O360" i="2"/>
  <c r="L360" i="2"/>
  <c r="I360" i="2"/>
  <c r="F360" i="2"/>
  <c r="C360" i="2"/>
  <c r="O359" i="2"/>
  <c r="L359" i="2"/>
  <c r="I359" i="2"/>
  <c r="F359" i="2"/>
  <c r="C359" i="2"/>
  <c r="O358" i="2"/>
  <c r="L358" i="2"/>
  <c r="I358" i="2"/>
  <c r="F358" i="2"/>
  <c r="C358" i="2"/>
  <c r="O357" i="2"/>
  <c r="L357" i="2"/>
  <c r="I357" i="2"/>
  <c r="F357" i="2"/>
  <c r="C357" i="2"/>
  <c r="O356" i="2"/>
  <c r="L356" i="2"/>
  <c r="I356" i="2"/>
  <c r="F356" i="2"/>
  <c r="C356" i="2"/>
  <c r="O355" i="2"/>
  <c r="L355" i="2"/>
  <c r="I355" i="2"/>
  <c r="F355" i="2"/>
  <c r="C355" i="2"/>
  <c r="O354" i="2"/>
  <c r="L354" i="2"/>
  <c r="I354" i="2"/>
  <c r="F354" i="2"/>
  <c r="C354" i="2"/>
  <c r="O353" i="2"/>
  <c r="L353" i="2"/>
  <c r="I353" i="2"/>
  <c r="F353" i="2"/>
  <c r="C353" i="2"/>
  <c r="O352" i="2"/>
  <c r="L352" i="2"/>
  <c r="I352" i="2"/>
  <c r="F352" i="2"/>
  <c r="C352" i="2"/>
  <c r="O351" i="2"/>
  <c r="L351" i="2"/>
  <c r="I351" i="2"/>
  <c r="F351" i="2"/>
  <c r="C351" i="2"/>
  <c r="O350" i="2"/>
  <c r="L350" i="2"/>
  <c r="I350" i="2"/>
  <c r="F350" i="2"/>
  <c r="C350" i="2"/>
  <c r="O349" i="2"/>
  <c r="L349" i="2"/>
  <c r="I349" i="2"/>
  <c r="F349" i="2"/>
  <c r="C349" i="2"/>
  <c r="O348" i="2"/>
  <c r="L348" i="2"/>
  <c r="I348" i="2"/>
  <c r="F348" i="2"/>
  <c r="C348" i="2"/>
  <c r="O347" i="2"/>
  <c r="L347" i="2"/>
  <c r="I347" i="2"/>
  <c r="F347" i="2"/>
  <c r="C347" i="2"/>
  <c r="O346" i="2"/>
  <c r="L346" i="2"/>
  <c r="I346" i="2"/>
  <c r="F346" i="2"/>
  <c r="C346" i="2"/>
  <c r="O345" i="2"/>
  <c r="L345" i="2"/>
  <c r="I345" i="2"/>
  <c r="F345" i="2"/>
  <c r="C345" i="2"/>
  <c r="O344" i="2"/>
  <c r="L344" i="2"/>
  <c r="I344" i="2"/>
  <c r="F344" i="2"/>
  <c r="C344" i="2"/>
  <c r="O343" i="2"/>
  <c r="L343" i="2"/>
  <c r="I343" i="2"/>
  <c r="F343" i="2"/>
  <c r="C343" i="2"/>
  <c r="O342" i="2"/>
  <c r="L342" i="2"/>
  <c r="I342" i="2"/>
  <c r="F342" i="2"/>
  <c r="C342" i="2"/>
  <c r="O341" i="2"/>
  <c r="L341" i="2"/>
  <c r="I341" i="2"/>
  <c r="F341" i="2"/>
  <c r="C341" i="2"/>
  <c r="O340" i="2"/>
  <c r="L340" i="2"/>
  <c r="I340" i="2"/>
  <c r="F340" i="2"/>
  <c r="C340" i="2"/>
  <c r="O339" i="2"/>
  <c r="L339" i="2"/>
  <c r="I339" i="2"/>
  <c r="F339" i="2"/>
  <c r="C339" i="2"/>
  <c r="O338" i="2"/>
  <c r="L338" i="2"/>
  <c r="I338" i="2"/>
  <c r="F338" i="2"/>
  <c r="C338" i="2"/>
  <c r="O337" i="2"/>
  <c r="L337" i="2"/>
  <c r="I337" i="2"/>
  <c r="F337" i="2"/>
  <c r="C337" i="2"/>
  <c r="O336" i="2"/>
  <c r="L336" i="2"/>
  <c r="I336" i="2"/>
  <c r="F336" i="2"/>
  <c r="C336" i="2"/>
  <c r="O335" i="2"/>
  <c r="L335" i="2"/>
  <c r="I335" i="2"/>
  <c r="F335" i="2"/>
  <c r="C335" i="2"/>
  <c r="O334" i="2"/>
  <c r="L334" i="2"/>
  <c r="I334" i="2"/>
  <c r="F334" i="2"/>
  <c r="C334" i="2"/>
  <c r="O333" i="2"/>
  <c r="L333" i="2"/>
  <c r="I333" i="2"/>
  <c r="F333" i="2"/>
  <c r="C333" i="2"/>
  <c r="O332" i="2"/>
  <c r="L332" i="2"/>
  <c r="I332" i="2"/>
  <c r="F332" i="2"/>
  <c r="C332" i="2"/>
  <c r="O331" i="2"/>
  <c r="L331" i="2"/>
  <c r="I331" i="2"/>
  <c r="F331" i="2"/>
  <c r="C331" i="2"/>
  <c r="O330" i="2"/>
  <c r="L330" i="2"/>
  <c r="I330" i="2"/>
  <c r="F330" i="2"/>
  <c r="C330" i="2"/>
  <c r="O329" i="2"/>
  <c r="L329" i="2"/>
  <c r="I329" i="2"/>
  <c r="F329" i="2"/>
  <c r="C329" i="2"/>
  <c r="O328" i="2"/>
  <c r="L328" i="2"/>
  <c r="I328" i="2"/>
  <c r="F328" i="2"/>
  <c r="C328" i="2"/>
  <c r="O327" i="2"/>
  <c r="L327" i="2"/>
  <c r="I327" i="2"/>
  <c r="F327" i="2"/>
  <c r="C327" i="2"/>
  <c r="O326" i="2"/>
  <c r="L326" i="2"/>
  <c r="I326" i="2"/>
  <c r="F326" i="2"/>
  <c r="C326" i="2"/>
  <c r="O325" i="2"/>
  <c r="L325" i="2"/>
  <c r="I325" i="2"/>
  <c r="F325" i="2"/>
  <c r="C325" i="2"/>
  <c r="O324" i="2"/>
  <c r="L324" i="2"/>
  <c r="I324" i="2"/>
  <c r="F324" i="2"/>
  <c r="C324" i="2"/>
  <c r="O323" i="2"/>
  <c r="L323" i="2"/>
  <c r="I323" i="2"/>
  <c r="F323" i="2"/>
  <c r="C323" i="2"/>
  <c r="O322" i="2"/>
  <c r="L322" i="2"/>
  <c r="I322" i="2"/>
  <c r="F322" i="2"/>
  <c r="C322" i="2"/>
  <c r="O321" i="2"/>
  <c r="L321" i="2"/>
  <c r="I321" i="2"/>
  <c r="F321" i="2"/>
  <c r="C321" i="2"/>
  <c r="O320" i="2"/>
  <c r="L320" i="2"/>
  <c r="I320" i="2"/>
  <c r="F320" i="2"/>
  <c r="C320" i="2"/>
  <c r="O319" i="2"/>
  <c r="L319" i="2"/>
  <c r="I319" i="2"/>
  <c r="F319" i="2"/>
  <c r="C319" i="2"/>
  <c r="O318" i="2"/>
  <c r="L318" i="2"/>
  <c r="I318" i="2"/>
  <c r="F318" i="2"/>
  <c r="C318" i="2"/>
  <c r="O317" i="2"/>
  <c r="L317" i="2"/>
  <c r="I317" i="2"/>
  <c r="F317" i="2"/>
  <c r="C317" i="2"/>
  <c r="O316" i="2"/>
  <c r="L316" i="2"/>
  <c r="I316" i="2"/>
  <c r="F316" i="2"/>
  <c r="C316" i="2"/>
  <c r="O315" i="2"/>
  <c r="L315" i="2"/>
  <c r="I315" i="2"/>
  <c r="F315" i="2"/>
  <c r="C315" i="2"/>
  <c r="O314" i="2"/>
  <c r="L314" i="2"/>
  <c r="I314" i="2"/>
  <c r="F314" i="2"/>
  <c r="C314" i="2"/>
  <c r="O313" i="2"/>
  <c r="L313" i="2"/>
  <c r="I313" i="2"/>
  <c r="F313" i="2"/>
  <c r="C313" i="2"/>
  <c r="O312" i="2"/>
  <c r="L312" i="2"/>
  <c r="I312" i="2"/>
  <c r="F312" i="2"/>
  <c r="C312" i="2"/>
  <c r="O311" i="2"/>
  <c r="L311" i="2"/>
  <c r="I311" i="2"/>
  <c r="F311" i="2"/>
  <c r="C311" i="2"/>
  <c r="O310" i="2"/>
  <c r="L310" i="2"/>
  <c r="I310" i="2"/>
  <c r="F310" i="2"/>
  <c r="C310" i="2"/>
  <c r="O309" i="2"/>
  <c r="L309" i="2"/>
  <c r="I309" i="2"/>
  <c r="F309" i="2"/>
  <c r="C309" i="2"/>
  <c r="O308" i="2"/>
  <c r="L308" i="2"/>
  <c r="I308" i="2"/>
  <c r="F308" i="2"/>
  <c r="C308" i="2"/>
  <c r="O307" i="2"/>
  <c r="L307" i="2"/>
  <c r="I307" i="2"/>
  <c r="F307" i="2"/>
  <c r="C307" i="2"/>
  <c r="O306" i="2"/>
  <c r="L306" i="2"/>
  <c r="I306" i="2"/>
  <c r="F306" i="2"/>
  <c r="C306" i="2"/>
  <c r="O305" i="2"/>
  <c r="L305" i="2"/>
  <c r="I305" i="2"/>
  <c r="F305" i="2"/>
  <c r="C305" i="2"/>
  <c r="O304" i="2"/>
  <c r="L304" i="2"/>
  <c r="I304" i="2"/>
  <c r="F304" i="2"/>
  <c r="C304" i="2"/>
  <c r="O303" i="2"/>
  <c r="L303" i="2"/>
  <c r="I303" i="2"/>
  <c r="F303" i="2"/>
  <c r="C303" i="2"/>
  <c r="O302" i="2"/>
  <c r="L302" i="2"/>
  <c r="I302" i="2"/>
  <c r="F302" i="2"/>
  <c r="C302" i="2"/>
  <c r="O301" i="2"/>
  <c r="L301" i="2"/>
  <c r="I301" i="2"/>
  <c r="F301" i="2"/>
  <c r="C301" i="2"/>
  <c r="O300" i="2"/>
  <c r="L300" i="2"/>
  <c r="I300" i="2"/>
  <c r="F300" i="2"/>
  <c r="C300" i="2"/>
  <c r="O299" i="2"/>
  <c r="L299" i="2"/>
  <c r="I299" i="2"/>
  <c r="F299" i="2"/>
  <c r="C299" i="2"/>
  <c r="O298" i="2"/>
  <c r="L298" i="2"/>
  <c r="I298" i="2"/>
  <c r="F298" i="2"/>
  <c r="C298" i="2"/>
  <c r="O297" i="2"/>
  <c r="L297" i="2"/>
  <c r="I297" i="2"/>
  <c r="F297" i="2"/>
  <c r="C297" i="2"/>
  <c r="O296" i="2"/>
  <c r="L296" i="2"/>
  <c r="I296" i="2"/>
  <c r="F296" i="2"/>
  <c r="C296" i="2"/>
  <c r="O295" i="2"/>
  <c r="L295" i="2"/>
  <c r="I295" i="2"/>
  <c r="F295" i="2"/>
  <c r="C295" i="2"/>
  <c r="O294" i="2"/>
  <c r="L294" i="2"/>
  <c r="I294" i="2"/>
  <c r="F294" i="2"/>
  <c r="C294" i="2"/>
  <c r="O293" i="2"/>
  <c r="L293" i="2"/>
  <c r="I293" i="2"/>
  <c r="F293" i="2"/>
  <c r="C293" i="2"/>
  <c r="O292" i="2"/>
  <c r="L292" i="2"/>
  <c r="I292" i="2"/>
  <c r="F292" i="2"/>
  <c r="C292" i="2"/>
  <c r="O291" i="2"/>
  <c r="L291" i="2"/>
  <c r="I291" i="2"/>
  <c r="F291" i="2"/>
  <c r="C291" i="2"/>
  <c r="O290" i="2"/>
  <c r="L290" i="2"/>
  <c r="I290" i="2"/>
  <c r="F290" i="2"/>
  <c r="C290" i="2"/>
  <c r="O289" i="2"/>
  <c r="L289" i="2"/>
  <c r="I289" i="2"/>
  <c r="F289" i="2"/>
  <c r="C289" i="2"/>
  <c r="O288" i="2"/>
  <c r="L288" i="2"/>
  <c r="I288" i="2"/>
  <c r="F288" i="2"/>
  <c r="C288" i="2"/>
  <c r="O287" i="2"/>
  <c r="L287" i="2"/>
  <c r="I287" i="2"/>
  <c r="F287" i="2"/>
  <c r="C287" i="2"/>
  <c r="O286" i="2"/>
  <c r="L286" i="2"/>
  <c r="I286" i="2"/>
  <c r="F286" i="2"/>
  <c r="C286" i="2"/>
  <c r="O285" i="2"/>
  <c r="L285" i="2"/>
  <c r="I285" i="2"/>
  <c r="F285" i="2"/>
  <c r="C285" i="2"/>
  <c r="O284" i="2"/>
  <c r="L284" i="2"/>
  <c r="I284" i="2"/>
  <c r="F284" i="2"/>
  <c r="C284" i="2"/>
  <c r="O283" i="2"/>
  <c r="L283" i="2"/>
  <c r="I283" i="2"/>
  <c r="F283" i="2"/>
  <c r="C283" i="2"/>
  <c r="O282" i="2"/>
  <c r="L282" i="2"/>
  <c r="I282" i="2"/>
  <c r="F282" i="2"/>
  <c r="C282" i="2"/>
  <c r="O281" i="2"/>
  <c r="L281" i="2"/>
  <c r="I281" i="2"/>
  <c r="F281" i="2"/>
  <c r="C281" i="2"/>
  <c r="O280" i="2"/>
  <c r="L280" i="2"/>
  <c r="I280" i="2"/>
  <c r="F280" i="2"/>
  <c r="C280" i="2"/>
  <c r="O279" i="2"/>
  <c r="L279" i="2"/>
  <c r="I279" i="2"/>
  <c r="F279" i="2"/>
  <c r="C279" i="2"/>
  <c r="O278" i="2"/>
  <c r="L278" i="2"/>
  <c r="I278" i="2"/>
  <c r="F278" i="2"/>
  <c r="C278" i="2"/>
  <c r="O277" i="2"/>
  <c r="L277" i="2"/>
  <c r="I277" i="2"/>
  <c r="F277" i="2"/>
  <c r="C277" i="2"/>
  <c r="O276" i="2"/>
  <c r="L276" i="2"/>
  <c r="I276" i="2"/>
  <c r="F276" i="2"/>
  <c r="C276" i="2"/>
  <c r="O275" i="2"/>
  <c r="L275" i="2"/>
  <c r="I275" i="2"/>
  <c r="F275" i="2"/>
  <c r="C275" i="2"/>
  <c r="O274" i="2"/>
  <c r="L274" i="2"/>
  <c r="I274" i="2"/>
  <c r="F274" i="2"/>
  <c r="C274" i="2"/>
  <c r="O273" i="2"/>
  <c r="L273" i="2"/>
  <c r="I273" i="2"/>
  <c r="F273" i="2"/>
  <c r="C273" i="2"/>
  <c r="O272" i="2"/>
  <c r="L272" i="2"/>
  <c r="I272" i="2"/>
  <c r="F272" i="2"/>
  <c r="C272" i="2"/>
  <c r="O271" i="2"/>
  <c r="L271" i="2"/>
  <c r="I271" i="2"/>
  <c r="F271" i="2"/>
  <c r="C271" i="2"/>
  <c r="O270" i="2"/>
  <c r="L270" i="2"/>
  <c r="I270" i="2"/>
  <c r="F270" i="2"/>
  <c r="C270" i="2"/>
  <c r="O269" i="2"/>
  <c r="L269" i="2"/>
  <c r="I269" i="2"/>
  <c r="F269" i="2"/>
  <c r="C269" i="2"/>
  <c r="O268" i="2"/>
  <c r="L268" i="2"/>
  <c r="I268" i="2"/>
  <c r="F268" i="2"/>
  <c r="C268" i="2"/>
  <c r="O267" i="2"/>
  <c r="L267" i="2"/>
  <c r="I267" i="2"/>
  <c r="F267" i="2"/>
  <c r="C267" i="2"/>
  <c r="O266" i="2"/>
  <c r="L266" i="2"/>
  <c r="I266" i="2"/>
  <c r="F266" i="2"/>
  <c r="C266" i="2"/>
  <c r="O265" i="2"/>
  <c r="L265" i="2"/>
  <c r="I265" i="2"/>
  <c r="F265" i="2"/>
  <c r="C265" i="2"/>
  <c r="O264" i="2"/>
  <c r="L264" i="2"/>
  <c r="I264" i="2"/>
  <c r="F264" i="2"/>
  <c r="C264" i="2"/>
  <c r="O263" i="2"/>
  <c r="L263" i="2"/>
  <c r="I263" i="2"/>
  <c r="F263" i="2"/>
  <c r="C263" i="2"/>
  <c r="O262" i="2"/>
  <c r="L262" i="2"/>
  <c r="I262" i="2"/>
  <c r="F262" i="2"/>
  <c r="C262" i="2"/>
  <c r="O261" i="2"/>
  <c r="L261" i="2"/>
  <c r="I261" i="2"/>
  <c r="F261" i="2"/>
  <c r="C261" i="2"/>
  <c r="O260" i="2"/>
  <c r="L260" i="2"/>
  <c r="I260" i="2"/>
  <c r="F260" i="2"/>
  <c r="C260" i="2"/>
  <c r="O259" i="2"/>
  <c r="L259" i="2"/>
  <c r="I259" i="2"/>
  <c r="F259" i="2"/>
  <c r="C259" i="2"/>
  <c r="O258" i="2"/>
  <c r="L258" i="2"/>
  <c r="I258" i="2"/>
  <c r="F258" i="2"/>
  <c r="C258" i="2"/>
  <c r="O257" i="2"/>
  <c r="L257" i="2"/>
  <c r="I257" i="2"/>
  <c r="F257" i="2"/>
  <c r="C257" i="2"/>
  <c r="O256" i="2"/>
  <c r="L256" i="2"/>
  <c r="I256" i="2"/>
  <c r="F256" i="2"/>
  <c r="C256" i="2"/>
  <c r="O255" i="2"/>
  <c r="L255" i="2"/>
  <c r="I255" i="2"/>
  <c r="F255" i="2"/>
  <c r="C255" i="2"/>
  <c r="O254" i="2"/>
  <c r="L254" i="2"/>
  <c r="I254" i="2"/>
  <c r="F254" i="2"/>
  <c r="C254" i="2"/>
  <c r="O253" i="2"/>
  <c r="L253" i="2"/>
  <c r="I253" i="2"/>
  <c r="F253" i="2"/>
  <c r="C253" i="2"/>
  <c r="O252" i="2"/>
  <c r="L252" i="2"/>
  <c r="I252" i="2"/>
  <c r="F252" i="2"/>
  <c r="C252" i="2"/>
  <c r="O251" i="2"/>
  <c r="L251" i="2"/>
  <c r="I251" i="2"/>
  <c r="F251" i="2"/>
  <c r="C251" i="2"/>
  <c r="O250" i="2"/>
  <c r="L250" i="2"/>
  <c r="I250" i="2"/>
  <c r="F250" i="2"/>
  <c r="C250" i="2"/>
  <c r="O249" i="2"/>
  <c r="L249" i="2"/>
  <c r="I249" i="2"/>
  <c r="F249" i="2"/>
  <c r="C249" i="2"/>
  <c r="O248" i="2"/>
  <c r="L248" i="2"/>
  <c r="I248" i="2"/>
  <c r="F248" i="2"/>
  <c r="C248" i="2"/>
  <c r="O247" i="2"/>
  <c r="L247" i="2"/>
  <c r="I247" i="2"/>
  <c r="F247" i="2"/>
  <c r="C247" i="2"/>
  <c r="O246" i="2"/>
  <c r="L246" i="2"/>
  <c r="I246" i="2"/>
  <c r="F246" i="2"/>
  <c r="C246" i="2"/>
  <c r="O245" i="2"/>
  <c r="L245" i="2"/>
  <c r="I245" i="2"/>
  <c r="F245" i="2"/>
  <c r="C245" i="2"/>
  <c r="O244" i="2"/>
  <c r="L244" i="2"/>
  <c r="I244" i="2"/>
  <c r="F244" i="2"/>
  <c r="C244" i="2"/>
  <c r="O243" i="2"/>
  <c r="L243" i="2"/>
  <c r="I243" i="2"/>
  <c r="F243" i="2"/>
  <c r="C243" i="2"/>
  <c r="O242" i="2"/>
  <c r="L242" i="2"/>
  <c r="I242" i="2"/>
  <c r="F242" i="2"/>
  <c r="C242" i="2"/>
  <c r="O241" i="2"/>
  <c r="L241" i="2"/>
  <c r="I241" i="2"/>
  <c r="F241" i="2"/>
  <c r="C241" i="2"/>
  <c r="O240" i="2"/>
  <c r="L240" i="2"/>
  <c r="I240" i="2"/>
  <c r="F240" i="2"/>
  <c r="C240" i="2"/>
  <c r="O239" i="2"/>
  <c r="L239" i="2"/>
  <c r="I239" i="2"/>
  <c r="F239" i="2"/>
  <c r="C239" i="2"/>
  <c r="O238" i="2"/>
  <c r="L238" i="2"/>
  <c r="I238" i="2"/>
  <c r="F238" i="2"/>
  <c r="C238" i="2"/>
  <c r="O237" i="2"/>
  <c r="L237" i="2"/>
  <c r="I237" i="2"/>
  <c r="F237" i="2"/>
  <c r="C237" i="2"/>
  <c r="O236" i="2"/>
  <c r="L236" i="2"/>
  <c r="I236" i="2"/>
  <c r="F236" i="2"/>
  <c r="C236" i="2"/>
  <c r="O235" i="2"/>
  <c r="L235" i="2"/>
  <c r="I235" i="2"/>
  <c r="F235" i="2"/>
  <c r="C235" i="2"/>
  <c r="O234" i="2"/>
  <c r="L234" i="2"/>
  <c r="I234" i="2"/>
  <c r="F234" i="2"/>
  <c r="C234" i="2"/>
  <c r="O233" i="2"/>
  <c r="L233" i="2"/>
  <c r="I233" i="2"/>
  <c r="F233" i="2"/>
  <c r="C233" i="2"/>
  <c r="O232" i="2"/>
  <c r="L232" i="2"/>
  <c r="I232" i="2"/>
  <c r="F232" i="2"/>
  <c r="C232" i="2"/>
  <c r="O231" i="2"/>
  <c r="L231" i="2"/>
  <c r="I231" i="2"/>
  <c r="F231" i="2"/>
  <c r="C231" i="2"/>
  <c r="O230" i="2"/>
  <c r="L230" i="2"/>
  <c r="I230" i="2"/>
  <c r="F230" i="2"/>
  <c r="C230" i="2"/>
  <c r="O229" i="2"/>
  <c r="L229" i="2"/>
  <c r="I229" i="2"/>
  <c r="F229" i="2"/>
  <c r="C229" i="2"/>
  <c r="O228" i="2"/>
  <c r="L228" i="2"/>
  <c r="I228" i="2"/>
  <c r="F228" i="2"/>
  <c r="C228" i="2"/>
  <c r="O227" i="2"/>
  <c r="L227" i="2"/>
  <c r="I227" i="2"/>
  <c r="F227" i="2"/>
  <c r="C227" i="2"/>
  <c r="O226" i="2"/>
  <c r="L226" i="2"/>
  <c r="I226" i="2"/>
  <c r="F226" i="2"/>
  <c r="C226" i="2"/>
  <c r="O225" i="2"/>
  <c r="L225" i="2"/>
  <c r="I225" i="2"/>
  <c r="F225" i="2"/>
  <c r="C225" i="2"/>
  <c r="O224" i="2"/>
  <c r="L224" i="2"/>
  <c r="I224" i="2"/>
  <c r="F224" i="2"/>
  <c r="C224" i="2"/>
  <c r="O223" i="2"/>
  <c r="L223" i="2"/>
  <c r="I223" i="2"/>
  <c r="F223" i="2"/>
  <c r="C223" i="2"/>
  <c r="O222" i="2"/>
  <c r="L222" i="2"/>
  <c r="I222" i="2"/>
  <c r="F222" i="2"/>
  <c r="C222" i="2"/>
  <c r="O221" i="2"/>
  <c r="L221" i="2"/>
  <c r="I221" i="2"/>
  <c r="F221" i="2"/>
  <c r="C221" i="2"/>
  <c r="O220" i="2"/>
  <c r="L220" i="2"/>
  <c r="I220" i="2"/>
  <c r="F220" i="2"/>
  <c r="C220" i="2"/>
  <c r="O219" i="2"/>
  <c r="L219" i="2"/>
  <c r="I219" i="2"/>
  <c r="F219" i="2"/>
  <c r="C219" i="2"/>
  <c r="O218" i="2"/>
  <c r="L218" i="2"/>
  <c r="I218" i="2"/>
  <c r="F218" i="2"/>
  <c r="C218" i="2"/>
  <c r="O217" i="2"/>
  <c r="L217" i="2"/>
  <c r="I217" i="2"/>
  <c r="F217" i="2"/>
  <c r="C217" i="2"/>
  <c r="O216" i="2"/>
  <c r="L216" i="2"/>
  <c r="I216" i="2"/>
  <c r="F216" i="2"/>
  <c r="C216" i="2"/>
  <c r="O215" i="2"/>
  <c r="L215" i="2"/>
  <c r="I215" i="2"/>
  <c r="F215" i="2"/>
  <c r="C215" i="2"/>
  <c r="O214" i="2"/>
  <c r="L214" i="2"/>
  <c r="I214" i="2"/>
  <c r="F214" i="2"/>
  <c r="C214" i="2"/>
  <c r="O213" i="2"/>
  <c r="L213" i="2"/>
  <c r="I213" i="2"/>
  <c r="F213" i="2"/>
  <c r="C213" i="2"/>
  <c r="O212" i="2"/>
  <c r="L212" i="2"/>
  <c r="I212" i="2"/>
  <c r="F212" i="2"/>
  <c r="C212" i="2"/>
  <c r="O211" i="2"/>
  <c r="L211" i="2"/>
  <c r="I211" i="2"/>
  <c r="F211" i="2"/>
  <c r="C211" i="2"/>
  <c r="O210" i="2"/>
  <c r="L210" i="2"/>
  <c r="I210" i="2"/>
  <c r="F210" i="2"/>
  <c r="C210" i="2"/>
  <c r="O209" i="2"/>
  <c r="L209" i="2"/>
  <c r="I209" i="2"/>
  <c r="F209" i="2"/>
  <c r="C209" i="2"/>
  <c r="O208" i="2"/>
  <c r="L208" i="2"/>
  <c r="I208" i="2"/>
  <c r="F208" i="2"/>
  <c r="C208" i="2"/>
  <c r="O207" i="2"/>
  <c r="L207" i="2"/>
  <c r="I207" i="2"/>
  <c r="F207" i="2"/>
  <c r="C207" i="2"/>
  <c r="O206" i="2"/>
  <c r="L206" i="2"/>
  <c r="I206" i="2"/>
  <c r="F206" i="2"/>
  <c r="C206" i="2"/>
  <c r="O205" i="2"/>
  <c r="L205" i="2"/>
  <c r="I205" i="2"/>
  <c r="F205" i="2"/>
  <c r="C205" i="2"/>
  <c r="O204" i="2"/>
  <c r="L204" i="2"/>
  <c r="I204" i="2"/>
  <c r="F204" i="2"/>
  <c r="C204" i="2"/>
  <c r="O203" i="2"/>
  <c r="L203" i="2"/>
  <c r="I203" i="2"/>
  <c r="F203" i="2"/>
  <c r="C203" i="2"/>
  <c r="O202" i="2"/>
  <c r="L202" i="2"/>
  <c r="I202" i="2"/>
  <c r="F202" i="2"/>
  <c r="C202" i="2"/>
  <c r="O201" i="2"/>
  <c r="L201" i="2"/>
  <c r="I201" i="2"/>
  <c r="F201" i="2"/>
  <c r="C201" i="2"/>
  <c r="O200" i="2"/>
  <c r="L200" i="2"/>
  <c r="I200" i="2"/>
  <c r="F200" i="2"/>
  <c r="C200" i="2"/>
  <c r="O199" i="2"/>
  <c r="L199" i="2"/>
  <c r="I199" i="2"/>
  <c r="F199" i="2"/>
  <c r="C199" i="2"/>
  <c r="O198" i="2"/>
  <c r="L198" i="2"/>
  <c r="I198" i="2"/>
  <c r="F198" i="2"/>
  <c r="C198" i="2"/>
  <c r="O197" i="2"/>
  <c r="L197" i="2"/>
  <c r="I197" i="2"/>
  <c r="F197" i="2"/>
  <c r="C197" i="2"/>
  <c r="O196" i="2"/>
  <c r="L196" i="2"/>
  <c r="I196" i="2"/>
  <c r="F196" i="2"/>
  <c r="C196" i="2"/>
  <c r="O195" i="2"/>
  <c r="L195" i="2"/>
  <c r="I195" i="2"/>
  <c r="F195" i="2"/>
  <c r="C195" i="2"/>
  <c r="O194" i="2"/>
  <c r="L194" i="2"/>
  <c r="I194" i="2"/>
  <c r="F194" i="2"/>
  <c r="C194" i="2"/>
  <c r="O193" i="2"/>
  <c r="L193" i="2"/>
  <c r="I193" i="2"/>
  <c r="F193" i="2"/>
  <c r="C193" i="2"/>
  <c r="O192" i="2"/>
  <c r="L192" i="2"/>
  <c r="I192" i="2"/>
  <c r="F192" i="2"/>
  <c r="C192" i="2"/>
  <c r="O191" i="2"/>
  <c r="L191" i="2"/>
  <c r="I191" i="2"/>
  <c r="F191" i="2"/>
  <c r="C191" i="2"/>
  <c r="O190" i="2"/>
  <c r="L190" i="2"/>
  <c r="I190" i="2"/>
  <c r="F190" i="2"/>
  <c r="C190" i="2"/>
  <c r="O189" i="2"/>
  <c r="L189" i="2"/>
  <c r="I189" i="2"/>
  <c r="F189" i="2"/>
  <c r="C189" i="2"/>
  <c r="O188" i="2"/>
  <c r="L188" i="2"/>
  <c r="I188" i="2"/>
  <c r="F188" i="2"/>
  <c r="C188" i="2"/>
  <c r="O187" i="2"/>
  <c r="L187" i="2"/>
  <c r="I187" i="2"/>
  <c r="F187" i="2"/>
  <c r="C187" i="2"/>
  <c r="O186" i="2"/>
  <c r="L186" i="2"/>
  <c r="I186" i="2"/>
  <c r="F186" i="2"/>
  <c r="C186" i="2"/>
  <c r="O185" i="2"/>
  <c r="L185" i="2"/>
  <c r="I185" i="2"/>
  <c r="F185" i="2"/>
  <c r="C185" i="2"/>
  <c r="O184" i="2"/>
  <c r="L184" i="2"/>
  <c r="I184" i="2"/>
  <c r="F184" i="2"/>
  <c r="C184" i="2"/>
  <c r="O183" i="2"/>
  <c r="L183" i="2"/>
  <c r="I183" i="2"/>
  <c r="F183" i="2"/>
  <c r="C183" i="2"/>
  <c r="O182" i="2"/>
  <c r="L182" i="2"/>
  <c r="I182" i="2"/>
  <c r="F182" i="2"/>
  <c r="C182" i="2"/>
  <c r="O181" i="2"/>
  <c r="L181" i="2"/>
  <c r="I181" i="2"/>
  <c r="F181" i="2"/>
  <c r="C181" i="2"/>
  <c r="O180" i="2"/>
  <c r="L180" i="2"/>
  <c r="I180" i="2"/>
  <c r="F180" i="2"/>
  <c r="C180" i="2"/>
  <c r="O179" i="2"/>
  <c r="L179" i="2"/>
  <c r="I179" i="2"/>
  <c r="F179" i="2"/>
  <c r="C179" i="2"/>
  <c r="O178" i="2"/>
  <c r="L178" i="2"/>
  <c r="I178" i="2"/>
  <c r="F178" i="2"/>
  <c r="C178" i="2"/>
  <c r="O177" i="2"/>
  <c r="L177" i="2"/>
  <c r="I177" i="2"/>
  <c r="F177" i="2"/>
  <c r="C177" i="2"/>
  <c r="O176" i="2"/>
  <c r="L176" i="2"/>
  <c r="I176" i="2"/>
  <c r="F176" i="2"/>
  <c r="C176" i="2"/>
  <c r="O175" i="2"/>
  <c r="L175" i="2"/>
  <c r="I175" i="2"/>
  <c r="F175" i="2"/>
  <c r="C175" i="2"/>
  <c r="O174" i="2"/>
  <c r="L174" i="2"/>
  <c r="I174" i="2"/>
  <c r="F174" i="2"/>
  <c r="C174" i="2"/>
  <c r="O173" i="2"/>
  <c r="L173" i="2"/>
  <c r="I173" i="2"/>
  <c r="F173" i="2"/>
  <c r="C173" i="2"/>
  <c r="O172" i="2"/>
  <c r="L172" i="2"/>
  <c r="I172" i="2"/>
  <c r="F172" i="2"/>
  <c r="C172" i="2"/>
  <c r="O171" i="2"/>
  <c r="L171" i="2"/>
  <c r="I171" i="2"/>
  <c r="F171" i="2"/>
  <c r="C171" i="2"/>
  <c r="O170" i="2"/>
  <c r="L170" i="2"/>
  <c r="I170" i="2"/>
  <c r="F170" i="2"/>
  <c r="C170" i="2"/>
  <c r="O169" i="2"/>
  <c r="L169" i="2"/>
  <c r="I169" i="2"/>
  <c r="F169" i="2"/>
  <c r="C169" i="2"/>
  <c r="O168" i="2"/>
  <c r="L168" i="2"/>
  <c r="I168" i="2"/>
  <c r="F168" i="2"/>
  <c r="C168" i="2"/>
  <c r="O167" i="2"/>
  <c r="L167" i="2"/>
  <c r="I167" i="2"/>
  <c r="F167" i="2"/>
  <c r="C167" i="2"/>
  <c r="O166" i="2"/>
  <c r="L166" i="2"/>
  <c r="I166" i="2"/>
  <c r="F166" i="2"/>
  <c r="C166" i="2"/>
  <c r="O165" i="2"/>
  <c r="L165" i="2"/>
  <c r="I165" i="2"/>
  <c r="F165" i="2"/>
  <c r="C165" i="2"/>
  <c r="O164" i="2"/>
  <c r="L164" i="2"/>
  <c r="I164" i="2"/>
  <c r="F164" i="2"/>
  <c r="C164" i="2"/>
  <c r="O163" i="2"/>
  <c r="L163" i="2"/>
  <c r="I163" i="2"/>
  <c r="F163" i="2"/>
  <c r="C163" i="2"/>
  <c r="O162" i="2"/>
  <c r="L162" i="2"/>
  <c r="I162" i="2"/>
  <c r="F162" i="2"/>
  <c r="C162" i="2"/>
  <c r="O161" i="2"/>
  <c r="L161" i="2"/>
  <c r="I161" i="2"/>
  <c r="F161" i="2"/>
  <c r="C161" i="2"/>
  <c r="O160" i="2"/>
  <c r="L160" i="2"/>
  <c r="I160" i="2"/>
  <c r="F160" i="2"/>
  <c r="C160" i="2"/>
  <c r="O159" i="2"/>
  <c r="L159" i="2"/>
  <c r="I159" i="2"/>
  <c r="F159" i="2"/>
  <c r="C159" i="2"/>
  <c r="O158" i="2"/>
  <c r="L158" i="2"/>
  <c r="I158" i="2"/>
  <c r="F158" i="2"/>
  <c r="C158" i="2"/>
  <c r="O157" i="2"/>
  <c r="L157" i="2"/>
  <c r="I157" i="2"/>
  <c r="F157" i="2"/>
  <c r="C157" i="2"/>
  <c r="O156" i="2"/>
  <c r="L156" i="2"/>
  <c r="I156" i="2"/>
  <c r="F156" i="2"/>
  <c r="C156" i="2"/>
  <c r="O155" i="2"/>
  <c r="L155" i="2"/>
  <c r="I155" i="2"/>
  <c r="F155" i="2"/>
  <c r="C155" i="2"/>
  <c r="O154" i="2"/>
  <c r="L154" i="2"/>
  <c r="I154" i="2"/>
  <c r="F154" i="2"/>
  <c r="C154" i="2"/>
  <c r="O153" i="2"/>
  <c r="L153" i="2"/>
  <c r="I153" i="2"/>
  <c r="F153" i="2"/>
  <c r="C153" i="2"/>
  <c r="O152" i="2"/>
  <c r="L152" i="2"/>
  <c r="I152" i="2"/>
  <c r="F152" i="2"/>
  <c r="C152" i="2"/>
  <c r="O151" i="2"/>
  <c r="L151" i="2"/>
  <c r="I151" i="2"/>
  <c r="F151" i="2"/>
  <c r="C151" i="2"/>
  <c r="O150" i="2"/>
  <c r="L150" i="2"/>
  <c r="I150" i="2"/>
  <c r="F150" i="2"/>
  <c r="C150" i="2"/>
  <c r="O149" i="2"/>
  <c r="L149" i="2"/>
  <c r="I149" i="2"/>
  <c r="F149" i="2"/>
  <c r="C149" i="2"/>
  <c r="O148" i="2"/>
  <c r="L148" i="2"/>
  <c r="I148" i="2"/>
  <c r="F148" i="2"/>
  <c r="C148" i="2"/>
  <c r="O147" i="2"/>
  <c r="L147" i="2"/>
  <c r="I147" i="2"/>
  <c r="F147" i="2"/>
  <c r="C147" i="2"/>
  <c r="O146" i="2"/>
  <c r="L146" i="2"/>
  <c r="I146" i="2"/>
  <c r="F146" i="2"/>
  <c r="C146" i="2"/>
  <c r="O145" i="2"/>
  <c r="L145" i="2"/>
  <c r="I145" i="2"/>
  <c r="F145" i="2"/>
  <c r="C145" i="2"/>
  <c r="O144" i="2"/>
  <c r="L144" i="2"/>
  <c r="I144" i="2"/>
  <c r="F144" i="2"/>
  <c r="C144" i="2"/>
  <c r="O143" i="2"/>
  <c r="L143" i="2"/>
  <c r="I143" i="2"/>
  <c r="F143" i="2"/>
  <c r="C143" i="2"/>
  <c r="O142" i="2"/>
  <c r="L142" i="2"/>
  <c r="I142" i="2"/>
  <c r="F142" i="2"/>
  <c r="C142" i="2"/>
  <c r="O141" i="2"/>
  <c r="L141" i="2"/>
  <c r="I141" i="2"/>
  <c r="F141" i="2"/>
  <c r="C141" i="2"/>
  <c r="O140" i="2"/>
  <c r="L140" i="2"/>
  <c r="I140" i="2"/>
  <c r="F140" i="2"/>
  <c r="C140" i="2"/>
  <c r="O139" i="2"/>
  <c r="L139" i="2"/>
  <c r="I139" i="2"/>
  <c r="F139" i="2"/>
  <c r="C139" i="2"/>
  <c r="O138" i="2"/>
  <c r="L138" i="2"/>
  <c r="I138" i="2"/>
  <c r="F138" i="2"/>
  <c r="C138" i="2"/>
  <c r="O137" i="2"/>
  <c r="L137" i="2"/>
  <c r="I137" i="2"/>
  <c r="F137" i="2"/>
  <c r="C137" i="2"/>
  <c r="O136" i="2"/>
  <c r="L136" i="2"/>
  <c r="I136" i="2"/>
  <c r="F136" i="2"/>
  <c r="C136" i="2"/>
  <c r="O135" i="2"/>
  <c r="L135" i="2"/>
  <c r="I135" i="2"/>
  <c r="F135" i="2"/>
  <c r="C135" i="2"/>
  <c r="O134" i="2"/>
  <c r="L134" i="2"/>
  <c r="I134" i="2"/>
  <c r="F134" i="2"/>
  <c r="C134" i="2"/>
  <c r="O133" i="2"/>
  <c r="L133" i="2"/>
  <c r="I133" i="2"/>
  <c r="F133" i="2"/>
  <c r="C133" i="2"/>
  <c r="O132" i="2"/>
  <c r="L132" i="2"/>
  <c r="I132" i="2"/>
  <c r="F132" i="2"/>
  <c r="C132" i="2"/>
  <c r="O131" i="2"/>
  <c r="L131" i="2"/>
  <c r="I131" i="2"/>
  <c r="F131" i="2"/>
  <c r="C131" i="2"/>
  <c r="O130" i="2"/>
  <c r="L130" i="2"/>
  <c r="I130" i="2"/>
  <c r="F130" i="2"/>
  <c r="C130" i="2"/>
  <c r="O129" i="2"/>
  <c r="L129" i="2"/>
  <c r="I129" i="2"/>
  <c r="F129" i="2"/>
  <c r="C129" i="2"/>
  <c r="O128" i="2"/>
  <c r="L128" i="2"/>
  <c r="I128" i="2"/>
  <c r="F128" i="2"/>
  <c r="C128" i="2"/>
  <c r="O127" i="2"/>
  <c r="L127" i="2"/>
  <c r="I127" i="2"/>
  <c r="F127" i="2"/>
  <c r="C127" i="2"/>
  <c r="O126" i="2"/>
  <c r="L126" i="2"/>
  <c r="I126" i="2"/>
  <c r="F126" i="2"/>
  <c r="C126" i="2"/>
  <c r="O125" i="2"/>
  <c r="L125" i="2"/>
  <c r="I125" i="2"/>
  <c r="F125" i="2"/>
  <c r="C125" i="2"/>
  <c r="O124" i="2"/>
  <c r="L124" i="2"/>
  <c r="I124" i="2"/>
  <c r="F124" i="2"/>
  <c r="C124" i="2"/>
  <c r="O123" i="2"/>
  <c r="L123" i="2"/>
  <c r="I123" i="2"/>
  <c r="F123" i="2"/>
  <c r="C123" i="2"/>
  <c r="O122" i="2"/>
  <c r="L122" i="2"/>
  <c r="I122" i="2"/>
  <c r="F122" i="2"/>
  <c r="C122" i="2"/>
  <c r="O121" i="2"/>
  <c r="L121" i="2"/>
  <c r="I121" i="2"/>
  <c r="F121" i="2"/>
  <c r="C121" i="2"/>
  <c r="O120" i="2"/>
  <c r="L120" i="2"/>
  <c r="I120" i="2"/>
  <c r="F120" i="2"/>
  <c r="C120" i="2"/>
  <c r="O119" i="2"/>
  <c r="L119" i="2"/>
  <c r="I119" i="2"/>
  <c r="F119" i="2"/>
  <c r="C119" i="2"/>
  <c r="O118" i="2"/>
  <c r="L118" i="2"/>
  <c r="I118" i="2"/>
  <c r="F118" i="2"/>
  <c r="C118" i="2"/>
  <c r="O117" i="2"/>
  <c r="L117" i="2"/>
  <c r="I117" i="2"/>
  <c r="F117" i="2"/>
  <c r="C117" i="2"/>
  <c r="O116" i="2"/>
  <c r="L116" i="2"/>
  <c r="I116" i="2"/>
  <c r="F116" i="2"/>
  <c r="C116" i="2"/>
  <c r="O115" i="2"/>
  <c r="L115" i="2"/>
  <c r="I115" i="2"/>
  <c r="F115" i="2"/>
  <c r="C115" i="2"/>
  <c r="O114" i="2"/>
  <c r="L114" i="2"/>
  <c r="I114" i="2"/>
  <c r="F114" i="2"/>
  <c r="C114" i="2"/>
  <c r="O113" i="2"/>
  <c r="L113" i="2"/>
  <c r="I113" i="2"/>
  <c r="F113" i="2"/>
  <c r="C113" i="2"/>
  <c r="O112" i="2"/>
  <c r="L112" i="2"/>
  <c r="I112" i="2"/>
  <c r="F112" i="2"/>
  <c r="C112" i="2"/>
  <c r="O111" i="2"/>
  <c r="L111" i="2"/>
  <c r="I111" i="2"/>
  <c r="F111" i="2"/>
  <c r="C111" i="2"/>
  <c r="O110" i="2"/>
  <c r="L110" i="2"/>
  <c r="I110" i="2"/>
  <c r="F110" i="2"/>
  <c r="C110" i="2"/>
  <c r="O109" i="2"/>
  <c r="L109" i="2"/>
  <c r="I109" i="2"/>
  <c r="F109" i="2"/>
  <c r="C109" i="2"/>
  <c r="O108" i="2"/>
  <c r="L108" i="2"/>
  <c r="I108" i="2"/>
  <c r="F108" i="2"/>
  <c r="C108" i="2"/>
  <c r="O107" i="2"/>
  <c r="L107" i="2"/>
  <c r="I107" i="2"/>
  <c r="F107" i="2"/>
  <c r="C107" i="2"/>
  <c r="O106" i="2"/>
  <c r="L106" i="2"/>
  <c r="I106" i="2"/>
  <c r="F106" i="2"/>
  <c r="C106" i="2"/>
  <c r="O105" i="2"/>
  <c r="L105" i="2"/>
  <c r="I105" i="2"/>
  <c r="F105" i="2"/>
  <c r="C105" i="2"/>
  <c r="O104" i="2"/>
  <c r="L104" i="2"/>
  <c r="I104" i="2"/>
  <c r="F104" i="2"/>
  <c r="C104" i="2"/>
  <c r="O103" i="2"/>
  <c r="L103" i="2"/>
  <c r="I103" i="2"/>
  <c r="F103" i="2"/>
  <c r="C103" i="2"/>
  <c r="O102" i="2"/>
  <c r="L102" i="2"/>
  <c r="I102" i="2"/>
  <c r="F102" i="2"/>
  <c r="C102" i="2"/>
  <c r="O101" i="2"/>
  <c r="L101" i="2"/>
  <c r="I101" i="2"/>
  <c r="F101" i="2"/>
  <c r="C101" i="2"/>
  <c r="O100" i="2"/>
  <c r="L100" i="2"/>
  <c r="I100" i="2"/>
  <c r="F100" i="2"/>
  <c r="C100" i="2"/>
  <c r="O99" i="2"/>
  <c r="L99" i="2"/>
  <c r="I99" i="2"/>
  <c r="F99" i="2"/>
  <c r="C99" i="2"/>
  <c r="O98" i="2"/>
  <c r="L98" i="2"/>
  <c r="I98" i="2"/>
  <c r="F98" i="2"/>
  <c r="C98" i="2"/>
  <c r="O97" i="2"/>
  <c r="L97" i="2"/>
  <c r="I97" i="2"/>
  <c r="F97" i="2"/>
  <c r="C97" i="2"/>
  <c r="O96" i="2"/>
  <c r="L96" i="2"/>
  <c r="I96" i="2"/>
  <c r="F96" i="2"/>
  <c r="C96" i="2"/>
  <c r="O95" i="2"/>
  <c r="L95" i="2"/>
  <c r="I95" i="2"/>
  <c r="F95" i="2"/>
  <c r="C95" i="2"/>
  <c r="O94" i="2"/>
  <c r="L94" i="2"/>
  <c r="I94" i="2"/>
  <c r="F94" i="2"/>
  <c r="C94" i="2"/>
  <c r="O93" i="2"/>
  <c r="L93" i="2"/>
  <c r="I93" i="2"/>
  <c r="F93" i="2"/>
  <c r="C93" i="2"/>
  <c r="O92" i="2"/>
  <c r="L92" i="2"/>
  <c r="I92" i="2"/>
  <c r="F92" i="2"/>
  <c r="C92" i="2"/>
  <c r="O91" i="2"/>
  <c r="L91" i="2"/>
  <c r="I91" i="2"/>
  <c r="F91" i="2"/>
  <c r="C91" i="2"/>
  <c r="O90" i="2"/>
  <c r="L90" i="2"/>
  <c r="I90" i="2"/>
  <c r="F90" i="2"/>
  <c r="C90" i="2"/>
  <c r="O89" i="2"/>
  <c r="L89" i="2"/>
  <c r="I89" i="2"/>
  <c r="F89" i="2"/>
  <c r="C89" i="2"/>
  <c r="O88" i="2"/>
  <c r="L88" i="2"/>
  <c r="I88" i="2"/>
  <c r="F88" i="2"/>
  <c r="C88" i="2"/>
  <c r="O87" i="2"/>
  <c r="L87" i="2"/>
  <c r="I87" i="2"/>
  <c r="F87" i="2"/>
  <c r="C87" i="2"/>
  <c r="O86" i="2"/>
  <c r="L86" i="2"/>
  <c r="I86" i="2"/>
  <c r="F86" i="2"/>
  <c r="C86" i="2"/>
  <c r="O85" i="2"/>
  <c r="L85" i="2"/>
  <c r="I85" i="2"/>
  <c r="F85" i="2"/>
  <c r="C85" i="2"/>
  <c r="O84" i="2"/>
  <c r="L84" i="2"/>
  <c r="I84" i="2"/>
  <c r="F84" i="2"/>
  <c r="C84" i="2"/>
  <c r="O83" i="2"/>
  <c r="L83" i="2"/>
  <c r="I83" i="2"/>
  <c r="F83" i="2"/>
  <c r="C83" i="2"/>
  <c r="O82" i="2"/>
  <c r="L82" i="2"/>
  <c r="I82" i="2"/>
  <c r="F82" i="2"/>
  <c r="C82" i="2"/>
  <c r="O81" i="2"/>
  <c r="L81" i="2"/>
  <c r="I81" i="2"/>
  <c r="F81" i="2"/>
  <c r="C81" i="2"/>
  <c r="O80" i="2"/>
  <c r="L80" i="2"/>
  <c r="I80" i="2"/>
  <c r="F80" i="2"/>
  <c r="C80" i="2"/>
  <c r="O79" i="2"/>
  <c r="L79" i="2"/>
  <c r="I79" i="2"/>
  <c r="F79" i="2"/>
  <c r="C79" i="2"/>
  <c r="O78" i="2"/>
  <c r="L78" i="2"/>
  <c r="I78" i="2"/>
  <c r="F78" i="2"/>
  <c r="C78" i="2"/>
  <c r="O77" i="2"/>
  <c r="L77" i="2"/>
  <c r="I77" i="2"/>
  <c r="F77" i="2"/>
  <c r="C77" i="2"/>
  <c r="O76" i="2"/>
  <c r="L76" i="2"/>
  <c r="I76" i="2"/>
  <c r="F76" i="2"/>
  <c r="C76" i="2"/>
  <c r="O75" i="2"/>
  <c r="L75" i="2"/>
  <c r="I75" i="2"/>
  <c r="F75" i="2"/>
  <c r="C75" i="2"/>
  <c r="O74" i="2"/>
  <c r="L74" i="2"/>
  <c r="I74" i="2"/>
  <c r="F74" i="2"/>
  <c r="C74" i="2"/>
  <c r="O73" i="2"/>
  <c r="L73" i="2"/>
  <c r="I73" i="2"/>
  <c r="F73" i="2"/>
  <c r="C73" i="2"/>
  <c r="O72" i="2"/>
  <c r="L72" i="2"/>
  <c r="I72" i="2"/>
  <c r="F72" i="2"/>
  <c r="C72" i="2"/>
  <c r="O71" i="2"/>
  <c r="L71" i="2"/>
  <c r="I71" i="2"/>
  <c r="F71" i="2"/>
  <c r="C71" i="2"/>
  <c r="O70" i="2"/>
  <c r="L70" i="2"/>
  <c r="I70" i="2"/>
  <c r="F70" i="2"/>
  <c r="C70" i="2"/>
  <c r="O69" i="2"/>
  <c r="L69" i="2"/>
  <c r="I69" i="2"/>
  <c r="F69" i="2"/>
  <c r="C69" i="2"/>
  <c r="O68" i="2"/>
  <c r="L68" i="2"/>
  <c r="I68" i="2"/>
  <c r="F68" i="2"/>
  <c r="C68" i="2"/>
  <c r="O67" i="2"/>
  <c r="L67" i="2"/>
  <c r="I67" i="2"/>
  <c r="F67" i="2"/>
  <c r="C67" i="2"/>
  <c r="O66" i="2"/>
  <c r="L66" i="2"/>
  <c r="I66" i="2"/>
  <c r="F66" i="2"/>
  <c r="C66" i="2"/>
  <c r="O65" i="2"/>
  <c r="L65" i="2"/>
  <c r="I65" i="2"/>
  <c r="F65" i="2"/>
  <c r="C65" i="2"/>
  <c r="O64" i="2"/>
  <c r="L64" i="2"/>
  <c r="I64" i="2"/>
  <c r="F64" i="2"/>
  <c r="C64" i="2"/>
  <c r="O63" i="2"/>
  <c r="L63" i="2"/>
  <c r="I63" i="2"/>
  <c r="F63" i="2"/>
  <c r="C63" i="2"/>
  <c r="O62" i="2"/>
  <c r="L62" i="2"/>
  <c r="I62" i="2"/>
  <c r="F62" i="2"/>
  <c r="C62" i="2"/>
  <c r="O61" i="2"/>
  <c r="L61" i="2"/>
  <c r="I61" i="2"/>
  <c r="F61" i="2"/>
  <c r="C61" i="2"/>
  <c r="O60" i="2"/>
  <c r="L60" i="2"/>
  <c r="I60" i="2"/>
  <c r="F60" i="2"/>
  <c r="C60" i="2"/>
  <c r="O59" i="2"/>
  <c r="L59" i="2"/>
  <c r="I59" i="2"/>
  <c r="F59" i="2"/>
  <c r="C59" i="2"/>
  <c r="O58" i="2"/>
  <c r="L58" i="2"/>
  <c r="I58" i="2"/>
  <c r="F58" i="2"/>
  <c r="C58" i="2"/>
  <c r="O57" i="2"/>
  <c r="L57" i="2"/>
  <c r="I57" i="2"/>
  <c r="F57" i="2"/>
  <c r="C57" i="2"/>
  <c r="O56" i="2"/>
  <c r="L56" i="2"/>
  <c r="I56" i="2"/>
  <c r="F56" i="2"/>
  <c r="C56" i="2"/>
  <c r="O55" i="2"/>
  <c r="L55" i="2"/>
  <c r="I55" i="2"/>
  <c r="F55" i="2"/>
  <c r="C55" i="2"/>
  <c r="O54" i="2"/>
  <c r="L54" i="2"/>
  <c r="I54" i="2"/>
  <c r="F54" i="2"/>
  <c r="C54" i="2"/>
  <c r="O53" i="2"/>
  <c r="L53" i="2"/>
  <c r="I53" i="2"/>
  <c r="F53" i="2"/>
  <c r="C53" i="2"/>
  <c r="O52" i="2"/>
  <c r="L52" i="2"/>
  <c r="I52" i="2"/>
  <c r="F52" i="2"/>
  <c r="C52" i="2"/>
  <c r="O51" i="2"/>
  <c r="L51" i="2"/>
  <c r="I51" i="2"/>
  <c r="F51" i="2"/>
  <c r="C51" i="2"/>
  <c r="O50" i="2"/>
  <c r="L50" i="2"/>
  <c r="I50" i="2"/>
  <c r="F50" i="2"/>
  <c r="C50" i="2"/>
  <c r="O49" i="2"/>
  <c r="L49" i="2"/>
  <c r="I49" i="2"/>
  <c r="F49" i="2"/>
  <c r="C49" i="2"/>
  <c r="O48" i="2"/>
  <c r="L48" i="2"/>
  <c r="I48" i="2"/>
  <c r="F48" i="2"/>
  <c r="C48" i="2"/>
  <c r="O47" i="2"/>
  <c r="L47" i="2"/>
  <c r="I47" i="2"/>
  <c r="F47" i="2"/>
  <c r="C47" i="2"/>
  <c r="O46" i="2"/>
  <c r="L46" i="2"/>
  <c r="I46" i="2"/>
  <c r="F46" i="2"/>
  <c r="C46" i="2"/>
  <c r="O45" i="2"/>
  <c r="L45" i="2"/>
  <c r="I45" i="2"/>
  <c r="F45" i="2"/>
  <c r="C45" i="2"/>
  <c r="O44" i="2"/>
  <c r="L44" i="2"/>
  <c r="I44" i="2"/>
  <c r="F44" i="2"/>
  <c r="C44" i="2"/>
  <c r="O43" i="2"/>
  <c r="L43" i="2"/>
  <c r="I43" i="2"/>
  <c r="F43" i="2"/>
  <c r="C43" i="2"/>
  <c r="O42" i="2"/>
  <c r="L42" i="2"/>
  <c r="I42" i="2"/>
  <c r="F42" i="2"/>
  <c r="C42" i="2"/>
  <c r="O41" i="2"/>
  <c r="L41" i="2"/>
  <c r="I41" i="2"/>
  <c r="F41" i="2"/>
  <c r="C41" i="2"/>
  <c r="O40" i="2"/>
  <c r="L40" i="2"/>
  <c r="I40" i="2"/>
  <c r="F40" i="2"/>
  <c r="C40" i="2"/>
  <c r="O39" i="2"/>
  <c r="L39" i="2"/>
  <c r="I39" i="2"/>
  <c r="F39" i="2"/>
  <c r="C39" i="2"/>
  <c r="O38" i="2"/>
  <c r="L38" i="2"/>
  <c r="I38" i="2"/>
  <c r="F38" i="2"/>
  <c r="C38" i="2"/>
  <c r="O37" i="2"/>
  <c r="L37" i="2"/>
  <c r="I37" i="2"/>
  <c r="F37" i="2"/>
  <c r="C37" i="2"/>
  <c r="O36" i="2"/>
  <c r="L36" i="2"/>
  <c r="I36" i="2"/>
  <c r="F36" i="2"/>
  <c r="C36" i="2"/>
  <c r="O35" i="2"/>
  <c r="L35" i="2"/>
  <c r="I35" i="2"/>
  <c r="F35" i="2"/>
  <c r="C35" i="2"/>
  <c r="O34" i="2"/>
  <c r="L34" i="2"/>
  <c r="I34" i="2"/>
  <c r="F34" i="2"/>
  <c r="C34" i="2"/>
  <c r="O33" i="2"/>
  <c r="L33" i="2"/>
  <c r="I33" i="2"/>
  <c r="F33" i="2"/>
  <c r="C33" i="2"/>
  <c r="O32" i="2"/>
  <c r="L32" i="2"/>
  <c r="I32" i="2"/>
  <c r="F32" i="2"/>
  <c r="C32" i="2"/>
  <c r="O31" i="2"/>
  <c r="L31" i="2"/>
  <c r="I31" i="2"/>
  <c r="F31" i="2"/>
  <c r="C31" i="2"/>
  <c r="O30" i="2"/>
  <c r="L30" i="2"/>
  <c r="I30" i="2"/>
  <c r="F30" i="2"/>
  <c r="C30" i="2"/>
  <c r="O29" i="2"/>
  <c r="L29" i="2"/>
  <c r="I29" i="2"/>
  <c r="F29" i="2"/>
  <c r="C29" i="2"/>
  <c r="O28" i="2"/>
  <c r="L28" i="2"/>
  <c r="I28" i="2"/>
  <c r="F28" i="2"/>
  <c r="C28" i="2"/>
  <c r="O27" i="2"/>
  <c r="L27" i="2"/>
  <c r="I27" i="2"/>
  <c r="F27" i="2"/>
  <c r="C27" i="2"/>
  <c r="O26" i="2"/>
  <c r="L26" i="2"/>
  <c r="I26" i="2"/>
  <c r="F26" i="2"/>
  <c r="C26" i="2"/>
  <c r="O25" i="2"/>
  <c r="L25" i="2"/>
  <c r="I25" i="2"/>
  <c r="F25" i="2"/>
  <c r="C25" i="2"/>
  <c r="O24" i="2"/>
  <c r="L24" i="2"/>
  <c r="I24" i="2"/>
  <c r="F24" i="2"/>
  <c r="C24" i="2"/>
  <c r="O23" i="2"/>
  <c r="L23" i="2"/>
  <c r="I23" i="2"/>
  <c r="F23" i="2"/>
  <c r="C23" i="2"/>
  <c r="O22" i="2"/>
  <c r="L22" i="2"/>
  <c r="I22" i="2"/>
  <c r="F22" i="2"/>
  <c r="C22" i="2"/>
  <c r="O21" i="2"/>
  <c r="L21" i="2"/>
  <c r="I21" i="2"/>
  <c r="F21" i="2"/>
  <c r="C21" i="2"/>
  <c r="O20" i="2"/>
  <c r="L20" i="2"/>
  <c r="I20" i="2"/>
  <c r="F20" i="2"/>
  <c r="C20" i="2"/>
  <c r="O19" i="2"/>
  <c r="L19" i="2"/>
  <c r="I19" i="2"/>
  <c r="F19" i="2"/>
  <c r="C19" i="2"/>
  <c r="O18" i="2"/>
  <c r="L18" i="2"/>
  <c r="I18" i="2"/>
  <c r="F18" i="2"/>
  <c r="C18" i="2"/>
  <c r="O17" i="2"/>
  <c r="L17" i="2"/>
  <c r="I17" i="2"/>
  <c r="F17" i="2"/>
  <c r="C17" i="2"/>
  <c r="O16" i="2"/>
  <c r="L16" i="2"/>
  <c r="I16" i="2"/>
  <c r="F16" i="2"/>
  <c r="C16" i="2"/>
  <c r="O15" i="2"/>
  <c r="L15" i="2"/>
  <c r="I15" i="2"/>
  <c r="F15" i="2"/>
  <c r="C15" i="2"/>
  <c r="O14" i="2"/>
  <c r="L14" i="2"/>
  <c r="I14" i="2"/>
  <c r="F14" i="2"/>
  <c r="C14" i="2"/>
  <c r="O13" i="2"/>
  <c r="L13" i="2"/>
  <c r="I13" i="2"/>
  <c r="F13" i="2"/>
  <c r="C13" i="2"/>
  <c r="O12" i="2"/>
  <c r="L12" i="2"/>
  <c r="I12" i="2"/>
  <c r="F12" i="2"/>
  <c r="C12" i="2"/>
  <c r="O11" i="2"/>
  <c r="L11" i="2"/>
  <c r="I11" i="2"/>
  <c r="F11" i="2"/>
  <c r="C11" i="2"/>
  <c r="O10" i="2"/>
  <c r="L10" i="2"/>
  <c r="I10" i="2"/>
  <c r="F10" i="2"/>
  <c r="C10" i="2"/>
  <c r="O9" i="2"/>
  <c r="L9" i="2"/>
  <c r="I9" i="2"/>
  <c r="F9" i="2"/>
  <c r="C9" i="2"/>
  <c r="O8" i="2"/>
  <c r="L8" i="2"/>
  <c r="I8" i="2"/>
  <c r="F8" i="2"/>
  <c r="C8" i="2"/>
  <c r="O7" i="2"/>
  <c r="L7" i="2"/>
  <c r="I7" i="2"/>
  <c r="F7" i="2"/>
  <c r="C7" i="2"/>
  <c r="O6" i="2"/>
  <c r="L6" i="2"/>
  <c r="I6" i="2"/>
  <c r="F6" i="2"/>
  <c r="C6" i="2"/>
  <c r="O5" i="2"/>
  <c r="L5" i="2"/>
  <c r="I5" i="2"/>
  <c r="F5" i="2"/>
  <c r="C5" i="2"/>
  <c r="O4" i="2"/>
  <c r="L4" i="2"/>
  <c r="I4" i="2"/>
  <c r="F4" i="2"/>
  <c r="C4" i="2"/>
  <c r="U61" i="1" l="1"/>
  <c r="V56" i="1"/>
  <c r="V57" i="1"/>
  <c r="V58" i="1"/>
  <c r="V59" i="1"/>
  <c r="V55" i="1"/>
  <c r="U46" i="1" a="1"/>
  <c r="U46" i="1"/>
  <c r="V46" i="1"/>
  <c r="W46" i="1"/>
  <c r="X46" i="1"/>
  <c r="Y46" i="1"/>
  <c r="U47" i="1"/>
  <c r="V47" i="1"/>
  <c r="W47" i="1"/>
  <c r="X47" i="1"/>
  <c r="Y47" i="1"/>
  <c r="U48" i="1"/>
  <c r="V48" i="1"/>
  <c r="W48" i="1"/>
  <c r="X48" i="1"/>
  <c r="Y48" i="1"/>
  <c r="U49" i="1"/>
  <c r="V49" i="1"/>
  <c r="W49" i="1"/>
  <c r="X49" i="1"/>
  <c r="Y49" i="1"/>
  <c r="U50" i="1"/>
  <c r="V50" i="1"/>
  <c r="W50" i="1"/>
  <c r="X50" i="1"/>
  <c r="Y50" i="1"/>
  <c r="U37" i="1" a="1"/>
  <c r="U37" i="1" s="1"/>
  <c r="W37" i="1"/>
  <c r="X37" i="1"/>
  <c r="V38" i="1"/>
  <c r="W38" i="1"/>
  <c r="U39" i="1"/>
  <c r="V39" i="1"/>
  <c r="U40" i="1"/>
  <c r="Y40" i="1"/>
  <c r="X41" i="1"/>
  <c r="U32" i="1"/>
  <c r="U31" i="1"/>
  <c r="U30" i="1"/>
  <c r="U29" i="1"/>
  <c r="U28" i="1"/>
  <c r="T67" i="1" l="1" a="1"/>
  <c r="T67" i="1" s="1"/>
  <c r="X40" i="1"/>
  <c r="Y39" i="1"/>
  <c r="V41" i="1"/>
  <c r="W40" i="1"/>
  <c r="X39" i="1"/>
  <c r="Y38" i="1"/>
  <c r="U38" i="1"/>
  <c r="V37" i="1"/>
  <c r="W41" i="1"/>
  <c r="Y41" i="1"/>
  <c r="U41" i="1"/>
  <c r="V40" i="1"/>
  <c r="W39" i="1"/>
  <c r="X38" i="1"/>
  <c r="Y37" i="1"/>
  <c r="W67" i="1" l="1"/>
  <c r="X67" i="1"/>
  <c r="U67" i="1"/>
  <c r="V67" i="1"/>
  <c r="U19" i="1" a="1"/>
  <c r="E50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" i="1"/>
  <c r="G497" i="1"/>
  <c r="I497" i="1"/>
  <c r="K497" i="1"/>
  <c r="C49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K4" i="1"/>
  <c r="I4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" i="1"/>
  <c r="T70" i="1" l="1"/>
  <c r="E497" i="1"/>
  <c r="N4" i="1" s="1"/>
  <c r="N9" i="1" l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6" i="1"/>
  <c r="N11" i="1"/>
  <c r="N16" i="1"/>
  <c r="N22" i="1"/>
  <c r="N27" i="1"/>
  <c r="N32" i="1"/>
  <c r="N38" i="1"/>
  <c r="N43" i="1"/>
  <c r="N48" i="1"/>
  <c r="N54" i="1"/>
  <c r="N59" i="1"/>
  <c r="N64" i="1"/>
  <c r="N70" i="1"/>
  <c r="N75" i="1"/>
  <c r="N80" i="1"/>
  <c r="N86" i="1"/>
  <c r="N91" i="1"/>
  <c r="N96" i="1"/>
  <c r="N102" i="1"/>
  <c r="N107" i="1"/>
  <c r="N112" i="1"/>
  <c r="N118" i="1"/>
  <c r="N123" i="1"/>
  <c r="N128" i="1"/>
  <c r="N134" i="1"/>
  <c r="N139" i="1"/>
  <c r="N144" i="1"/>
  <c r="N150" i="1"/>
  <c r="N155" i="1"/>
  <c r="N160" i="1"/>
  <c r="N166" i="1"/>
  <c r="N171" i="1"/>
  <c r="N176" i="1"/>
  <c r="N182" i="1"/>
  <c r="N187" i="1"/>
  <c r="N192" i="1"/>
  <c r="N198" i="1"/>
  <c r="N203" i="1"/>
  <c r="N208" i="1"/>
  <c r="N214" i="1"/>
  <c r="N219" i="1"/>
  <c r="N224" i="1"/>
  <c r="N230" i="1"/>
  <c r="N235" i="1"/>
  <c r="N240" i="1"/>
  <c r="N246" i="1"/>
  <c r="N251" i="1"/>
  <c r="N256" i="1"/>
  <c r="N262" i="1"/>
  <c r="N267" i="1"/>
  <c r="N272" i="1"/>
  <c r="N278" i="1"/>
  <c r="N283" i="1"/>
  <c r="N288" i="1"/>
  <c r="N294" i="1"/>
  <c r="N299" i="1"/>
  <c r="N304" i="1"/>
  <c r="N310" i="1"/>
  <c r="N315" i="1"/>
  <c r="N320" i="1"/>
  <c r="N326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10" i="1"/>
  <c r="N18" i="1"/>
  <c r="N24" i="1"/>
  <c r="N31" i="1"/>
  <c r="N39" i="1"/>
  <c r="N46" i="1"/>
  <c r="N52" i="1"/>
  <c r="N60" i="1"/>
  <c r="N67" i="1"/>
  <c r="N74" i="1"/>
  <c r="N82" i="1"/>
  <c r="N88" i="1"/>
  <c r="N95" i="1"/>
  <c r="N103" i="1"/>
  <c r="N110" i="1"/>
  <c r="N116" i="1"/>
  <c r="N124" i="1"/>
  <c r="N131" i="1"/>
  <c r="N138" i="1"/>
  <c r="N146" i="1"/>
  <c r="N152" i="1"/>
  <c r="N159" i="1"/>
  <c r="N167" i="1"/>
  <c r="N174" i="1"/>
  <c r="N180" i="1"/>
  <c r="N188" i="1"/>
  <c r="N195" i="1"/>
  <c r="N202" i="1"/>
  <c r="N210" i="1"/>
  <c r="N216" i="1"/>
  <c r="N223" i="1"/>
  <c r="N231" i="1"/>
  <c r="N238" i="1"/>
  <c r="N244" i="1"/>
  <c r="N252" i="1"/>
  <c r="N259" i="1"/>
  <c r="N266" i="1"/>
  <c r="N274" i="1"/>
  <c r="N280" i="1"/>
  <c r="N287" i="1"/>
  <c r="N295" i="1"/>
  <c r="N302" i="1"/>
  <c r="N308" i="1"/>
  <c r="N316" i="1"/>
  <c r="N323" i="1"/>
  <c r="N330" i="1"/>
  <c r="N336" i="1"/>
  <c r="N341" i="1"/>
  <c r="N346" i="1"/>
  <c r="N352" i="1"/>
  <c r="N357" i="1"/>
  <c r="N362" i="1"/>
  <c r="N368" i="1"/>
  <c r="N373" i="1"/>
  <c r="N378" i="1"/>
  <c r="N384" i="1"/>
  <c r="N389" i="1"/>
  <c r="N394" i="1"/>
  <c r="N400" i="1"/>
  <c r="N405" i="1"/>
  <c r="N410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12" i="1"/>
  <c r="N19" i="1"/>
  <c r="N26" i="1"/>
  <c r="N34" i="1"/>
  <c r="N40" i="1"/>
  <c r="N47" i="1"/>
  <c r="N55" i="1"/>
  <c r="N62" i="1"/>
  <c r="N68" i="1"/>
  <c r="N76" i="1"/>
  <c r="N83" i="1"/>
  <c r="N90" i="1"/>
  <c r="N98" i="1"/>
  <c r="N104" i="1"/>
  <c r="N111" i="1"/>
  <c r="N119" i="1"/>
  <c r="N126" i="1"/>
  <c r="N132" i="1"/>
  <c r="N140" i="1"/>
  <c r="N147" i="1"/>
  <c r="N154" i="1"/>
  <c r="N162" i="1"/>
  <c r="N168" i="1"/>
  <c r="N175" i="1"/>
  <c r="N183" i="1"/>
  <c r="N190" i="1"/>
  <c r="N196" i="1"/>
  <c r="N204" i="1"/>
  <c r="N211" i="1"/>
  <c r="N218" i="1"/>
  <c r="N226" i="1"/>
  <c r="N232" i="1"/>
  <c r="N239" i="1"/>
  <c r="N247" i="1"/>
  <c r="N254" i="1"/>
  <c r="N260" i="1"/>
  <c r="N268" i="1"/>
  <c r="N275" i="1"/>
  <c r="N282" i="1"/>
  <c r="N290" i="1"/>
  <c r="N296" i="1"/>
  <c r="N303" i="1"/>
  <c r="N311" i="1"/>
  <c r="N318" i="1"/>
  <c r="N324" i="1"/>
  <c r="N332" i="1"/>
  <c r="N337" i="1"/>
  <c r="N342" i="1"/>
  <c r="N348" i="1"/>
  <c r="N353" i="1"/>
  <c r="N358" i="1"/>
  <c r="N364" i="1"/>
  <c r="N369" i="1"/>
  <c r="N374" i="1"/>
  <c r="N380" i="1"/>
  <c r="N385" i="1"/>
  <c r="N390" i="1"/>
  <c r="N396" i="1"/>
  <c r="N401" i="1"/>
  <c r="N406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14" i="1"/>
  <c r="N7" i="1"/>
  <c r="N20" i="1"/>
  <c r="N28" i="1"/>
  <c r="N35" i="1"/>
  <c r="N42" i="1"/>
  <c r="N50" i="1"/>
  <c r="N56" i="1"/>
  <c r="N63" i="1"/>
  <c r="N71" i="1"/>
  <c r="N78" i="1"/>
  <c r="N84" i="1"/>
  <c r="N92" i="1"/>
  <c r="N99" i="1"/>
  <c r="N106" i="1"/>
  <c r="N114" i="1"/>
  <c r="N120" i="1"/>
  <c r="N127" i="1"/>
  <c r="N135" i="1"/>
  <c r="N142" i="1"/>
  <c r="N148" i="1"/>
  <c r="N156" i="1"/>
  <c r="N163" i="1"/>
  <c r="N170" i="1"/>
  <c r="N178" i="1"/>
  <c r="N184" i="1"/>
  <c r="N191" i="1"/>
  <c r="N199" i="1"/>
  <c r="N206" i="1"/>
  <c r="N212" i="1"/>
  <c r="N220" i="1"/>
  <c r="N227" i="1"/>
  <c r="N234" i="1"/>
  <c r="N242" i="1"/>
  <c r="N248" i="1"/>
  <c r="N255" i="1"/>
  <c r="N263" i="1"/>
  <c r="N270" i="1"/>
  <c r="N276" i="1"/>
  <c r="N284" i="1"/>
  <c r="N291" i="1"/>
  <c r="N298" i="1"/>
  <c r="N306" i="1"/>
  <c r="N312" i="1"/>
  <c r="N319" i="1"/>
  <c r="N327" i="1"/>
  <c r="N333" i="1"/>
  <c r="N338" i="1"/>
  <c r="N344" i="1"/>
  <c r="N349" i="1"/>
  <c r="N354" i="1"/>
  <c r="N360" i="1"/>
  <c r="N365" i="1"/>
  <c r="N370" i="1"/>
  <c r="N376" i="1"/>
  <c r="N381" i="1"/>
  <c r="N386" i="1"/>
  <c r="N392" i="1"/>
  <c r="N397" i="1"/>
  <c r="N402" i="1"/>
  <c r="N408" i="1"/>
  <c r="N413" i="1"/>
  <c r="N417" i="1"/>
  <c r="N421" i="1"/>
  <c r="N425" i="1"/>
  <c r="N429" i="1"/>
  <c r="N433" i="1"/>
  <c r="N437" i="1"/>
  <c r="N441" i="1"/>
  <c r="N445" i="1"/>
  <c r="N449" i="1"/>
  <c r="N457" i="1"/>
  <c r="N461" i="1"/>
  <c r="N465" i="1"/>
  <c r="N469" i="1"/>
  <c r="N473" i="1"/>
  <c r="N8" i="1"/>
  <c r="N15" i="1"/>
  <c r="N23" i="1"/>
  <c r="N30" i="1"/>
  <c r="N36" i="1"/>
  <c r="N44" i="1"/>
  <c r="N51" i="1"/>
  <c r="N58" i="1"/>
  <c r="N66" i="1"/>
  <c r="N72" i="1"/>
  <c r="N79" i="1"/>
  <c r="N87" i="1"/>
  <c r="N94" i="1"/>
  <c r="N100" i="1"/>
  <c r="N108" i="1"/>
  <c r="N115" i="1"/>
  <c r="N122" i="1"/>
  <c r="N130" i="1"/>
  <c r="N136" i="1"/>
  <c r="N143" i="1"/>
  <c r="N151" i="1"/>
  <c r="N158" i="1"/>
  <c r="N164" i="1"/>
  <c r="N172" i="1"/>
  <c r="N179" i="1"/>
  <c r="N186" i="1"/>
  <c r="N194" i="1"/>
  <c r="N200" i="1"/>
  <c r="N207" i="1"/>
  <c r="N215" i="1"/>
  <c r="N222" i="1"/>
  <c r="N228" i="1"/>
  <c r="N236" i="1"/>
  <c r="N243" i="1"/>
  <c r="N250" i="1"/>
  <c r="N258" i="1"/>
  <c r="N264" i="1"/>
  <c r="N271" i="1"/>
  <c r="N279" i="1"/>
  <c r="N286" i="1"/>
  <c r="N292" i="1"/>
  <c r="N300" i="1"/>
  <c r="N307" i="1"/>
  <c r="N314" i="1"/>
  <c r="N322" i="1"/>
  <c r="N328" i="1"/>
  <c r="N334" i="1"/>
  <c r="N340" i="1"/>
  <c r="N345" i="1"/>
  <c r="N350" i="1"/>
  <c r="N356" i="1"/>
  <c r="N361" i="1"/>
  <c r="N366" i="1"/>
  <c r="N372" i="1"/>
  <c r="N377" i="1"/>
  <c r="N382" i="1"/>
  <c r="N388" i="1"/>
  <c r="N393" i="1"/>
  <c r="N398" i="1"/>
  <c r="N404" i="1"/>
  <c r="N409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81" i="1"/>
  <c r="N489" i="1"/>
  <c r="N485" i="1"/>
  <c r="N453" i="1"/>
  <c r="N477" i="1"/>
  <c r="N493" i="1"/>
  <c r="N5" i="1"/>
  <c r="U6" i="1" s="1" a="1"/>
  <c r="U6" i="1" l="1"/>
  <c r="U19" i="1" s="1"/>
  <c r="X10" i="1"/>
  <c r="X23" i="1" s="1"/>
  <c r="V8" i="1"/>
  <c r="V21" i="1" s="1"/>
  <c r="Y7" i="1"/>
  <c r="Y20" i="1" s="1"/>
  <c r="X9" i="1"/>
  <c r="X22" i="1" s="1"/>
  <c r="Y10" i="1"/>
  <c r="Y23" i="1" s="1"/>
  <c r="U10" i="1"/>
  <c r="U23" i="1" s="1"/>
  <c r="X8" i="1"/>
  <c r="X21" i="1" s="1"/>
  <c r="W7" i="1"/>
  <c r="W20" i="1" s="1"/>
  <c r="X6" i="1"/>
  <c r="X19" i="1" s="1"/>
  <c r="Y6" i="1"/>
  <c r="Y19" i="1" s="1"/>
  <c r="Y9" i="1"/>
  <c r="Y22" i="1" s="1"/>
  <c r="V10" i="1"/>
  <c r="V23" i="1" s="1"/>
  <c r="X7" i="1"/>
  <c r="X20" i="1" s="1"/>
  <c r="U8" i="1"/>
  <c r="U21" i="1" s="1"/>
  <c r="V9" i="1"/>
  <c r="V22" i="1" s="1"/>
  <c r="W10" i="1"/>
  <c r="W23" i="1" s="1"/>
  <c r="W6" i="1"/>
  <c r="W19" i="1" s="1"/>
  <c r="U7" i="1"/>
  <c r="U20" i="1" s="1"/>
  <c r="Y8" i="1"/>
  <c r="Y21" i="1" s="1"/>
  <c r="W9" i="1"/>
  <c r="W22" i="1" s="1"/>
  <c r="V7" i="1"/>
  <c r="V20" i="1" s="1"/>
  <c r="W8" i="1"/>
  <c r="W21" i="1" s="1"/>
  <c r="U9" i="1"/>
  <c r="U22" i="1" s="1"/>
  <c r="V6" i="1"/>
  <c r="V19" i="1" s="1"/>
</calcChain>
</file>

<file path=xl/sharedStrings.xml><?xml version="1.0" encoding="utf-8"?>
<sst xmlns="http://schemas.openxmlformats.org/spreadsheetml/2006/main" count="119" uniqueCount="41">
  <si>
    <t>CONCOR.NS</t>
  </si>
  <si>
    <t>NESTLEIND.NS</t>
  </si>
  <si>
    <t>ASIANPAINT.NS</t>
  </si>
  <si>
    <t>HDFCBANK.NS</t>
  </si>
  <si>
    <t>INFY.NS</t>
  </si>
  <si>
    <t>Date</t>
  </si>
  <si>
    <t>RT1</t>
  </si>
  <si>
    <t>RT2</t>
  </si>
  <si>
    <t>RT3</t>
  </si>
  <si>
    <t>RT4</t>
  </si>
  <si>
    <t>RT5</t>
  </si>
  <si>
    <t>Average_daily_return</t>
  </si>
  <si>
    <t>Excess Return Matrix (X)</t>
  </si>
  <si>
    <t>n</t>
  </si>
  <si>
    <t>transpose(X)  *  X</t>
  </si>
  <si>
    <t>n   =</t>
  </si>
  <si>
    <t>Variance - Covariance Matrix</t>
  </si>
  <si>
    <t>Standard Deviation</t>
  </si>
  <si>
    <t>Product of S.D</t>
  </si>
  <si>
    <t>Correlation Matrix</t>
  </si>
  <si>
    <t>Weight and Weight S.D</t>
  </si>
  <si>
    <t>Stock</t>
  </si>
  <si>
    <t>Weight</t>
  </si>
  <si>
    <t>Wt.SD</t>
  </si>
  <si>
    <t>Total Wt.</t>
  </si>
  <si>
    <t>M1</t>
  </si>
  <si>
    <t>M2</t>
  </si>
  <si>
    <t>Portfolio Variance</t>
  </si>
  <si>
    <t>Wt1</t>
  </si>
  <si>
    <t>Wt2</t>
  </si>
  <si>
    <t>Wt3</t>
  </si>
  <si>
    <t>Wt4</t>
  </si>
  <si>
    <t>Wt5</t>
  </si>
  <si>
    <t>Start Value</t>
  </si>
  <si>
    <t>Daily Ret</t>
  </si>
  <si>
    <t>Port S.D</t>
  </si>
  <si>
    <t>Expected Stock Returns</t>
  </si>
  <si>
    <t>Daily Avg</t>
  </si>
  <si>
    <t>Expected Yr. Ret</t>
  </si>
  <si>
    <t>Expected Portfolio Return</t>
  </si>
  <si>
    <t>Annual Portfolio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</si>
</sst>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d\-mmm\-yyyy;@"/>
    <numFmt numFmtId="165" formatCode="0.000000"/>
    <numFmt numFmtId="166" formatCode="0.000%"/>
    <numFmt numFmtId="167" formatCode="0.000"/>
    <numFmt numFmtId="168" formatCode="0.00000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2" xfId="0" applyNumberFormat="1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/>
    <xf numFmtId="169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0" fontId="0" fillId="0" borderId="0" xfId="1" applyNumberFormat="1" applyFont="1"/>
    <xf numFmtId="165" fontId="0" fillId="4" borderId="0" xfId="1" applyNumberFormat="1" applyFont="1" applyFill="1"/>
    <xf numFmtId="0" fontId="0" fillId="4" borderId="0" xfId="0" applyFill="1"/>
    <xf numFmtId="0" fontId="0" fillId="5" borderId="0" xfId="0" applyFill="1"/>
    <xf numFmtId="0" fontId="0" fillId="4" borderId="0" xfId="0" applyFill="1" applyAlignment="1"/>
    <xf numFmtId="9" fontId="0" fillId="0" borderId="0" xfId="1" applyNumberFormat="1" applyFont="1"/>
    <xf numFmtId="166" fontId="0" fillId="0" borderId="0" xfId="1" applyNumberFormat="1" applyFont="1"/>
    <xf numFmtId="0" fontId="1" fillId="0" borderId="0" xfId="0" applyFont="1" applyFill="1" applyBorder="1" applyAlignment="1">
      <alignment horizontal="center" vertical="top"/>
    </xf>
    <xf numFmtId="9" fontId="0" fillId="0" borderId="0" xfId="0" applyNumberFormat="1"/>
    <xf numFmtId="165" fontId="1" fillId="0" borderId="1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3" borderId="1" xfId="0" applyNumberFormat="1" applyFont="1" applyFill="1" applyBorder="1" applyAlignment="1">
      <alignment horizontal="center" vertical="top"/>
    </xf>
    <xf numFmtId="9" fontId="0" fillId="3" borderId="0" xfId="1" applyFont="1" applyFill="1"/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10" fontId="0" fillId="4" borderId="0" xfId="1" applyNumberFormat="1" applyFont="1" applyFill="1"/>
    <xf numFmtId="0" fontId="1" fillId="6" borderId="5" xfId="0" applyFont="1" applyFill="1" applyBorder="1" applyAlignment="1">
      <alignment horizontal="center" vertical="top" wrapText="1"/>
    </xf>
    <xf numFmtId="10" fontId="0" fillId="4" borderId="6" xfId="0" applyNumberForma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top" wrapText="1"/>
    </xf>
    <xf numFmtId="10" fontId="0" fillId="4" borderId="7" xfId="0" applyNumberForma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1" fillId="6" borderId="8" xfId="0" applyFont="1" applyFill="1" applyBorder="1" applyAlignment="1">
      <alignment horizontal="center" vertical="top" wrapText="1"/>
    </xf>
    <xf numFmtId="10" fontId="0" fillId="4" borderId="9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Rs. 100 Invested in Portfolio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'EQ Curve'!$A$3:$A$495</c:f>
              <c:numCache>
                <c:formatCode>[$-409]d\-mmm\-yyyy;@</c:formatCode>
                <c:ptCount val="493"/>
                <c:pt idx="0">
                  <c:v>43192</c:v>
                </c:pt>
                <c:pt idx="1">
                  <c:v>43193</c:v>
                </c:pt>
                <c:pt idx="2">
                  <c:v>43194</c:v>
                </c:pt>
                <c:pt idx="3">
                  <c:v>43195</c:v>
                </c:pt>
                <c:pt idx="4">
                  <c:v>43196</c:v>
                </c:pt>
                <c:pt idx="5">
                  <c:v>43199</c:v>
                </c:pt>
                <c:pt idx="6">
                  <c:v>43200</c:v>
                </c:pt>
                <c:pt idx="7">
                  <c:v>43201</c:v>
                </c:pt>
                <c:pt idx="8">
                  <c:v>43202</c:v>
                </c:pt>
                <c:pt idx="9">
                  <c:v>43203</c:v>
                </c:pt>
                <c:pt idx="10">
                  <c:v>43206</c:v>
                </c:pt>
                <c:pt idx="11">
                  <c:v>43207</c:v>
                </c:pt>
                <c:pt idx="12">
                  <c:v>43208</c:v>
                </c:pt>
                <c:pt idx="13">
                  <c:v>43209</c:v>
                </c:pt>
                <c:pt idx="14">
                  <c:v>43210</c:v>
                </c:pt>
                <c:pt idx="15">
                  <c:v>43213</c:v>
                </c:pt>
                <c:pt idx="16">
                  <c:v>43214</c:v>
                </c:pt>
                <c:pt idx="17">
                  <c:v>43215</c:v>
                </c:pt>
                <c:pt idx="18">
                  <c:v>43216</c:v>
                </c:pt>
                <c:pt idx="19">
                  <c:v>43217</c:v>
                </c:pt>
                <c:pt idx="20">
                  <c:v>43220</c:v>
                </c:pt>
                <c:pt idx="21">
                  <c:v>43222</c:v>
                </c:pt>
                <c:pt idx="22">
                  <c:v>43223</c:v>
                </c:pt>
                <c:pt idx="23">
                  <c:v>43224</c:v>
                </c:pt>
                <c:pt idx="24">
                  <c:v>43227</c:v>
                </c:pt>
                <c:pt idx="25">
                  <c:v>43228</c:v>
                </c:pt>
                <c:pt idx="26">
                  <c:v>43229</c:v>
                </c:pt>
                <c:pt idx="27">
                  <c:v>43230</c:v>
                </c:pt>
                <c:pt idx="28">
                  <c:v>43231</c:v>
                </c:pt>
                <c:pt idx="29">
                  <c:v>43234</c:v>
                </c:pt>
                <c:pt idx="30">
                  <c:v>43235</c:v>
                </c:pt>
                <c:pt idx="31">
                  <c:v>43236</c:v>
                </c:pt>
                <c:pt idx="32">
                  <c:v>43237</c:v>
                </c:pt>
                <c:pt idx="33">
                  <c:v>43238</c:v>
                </c:pt>
                <c:pt idx="34">
                  <c:v>43241</c:v>
                </c:pt>
                <c:pt idx="35">
                  <c:v>43242</c:v>
                </c:pt>
                <c:pt idx="36">
                  <c:v>43243</c:v>
                </c:pt>
                <c:pt idx="37">
                  <c:v>43244</c:v>
                </c:pt>
                <c:pt idx="38">
                  <c:v>43245</c:v>
                </c:pt>
                <c:pt idx="39">
                  <c:v>43248</c:v>
                </c:pt>
                <c:pt idx="40">
                  <c:v>43249</c:v>
                </c:pt>
                <c:pt idx="41">
                  <c:v>43250</c:v>
                </c:pt>
                <c:pt idx="42">
                  <c:v>43251</c:v>
                </c:pt>
                <c:pt idx="43">
                  <c:v>43252</c:v>
                </c:pt>
                <c:pt idx="44">
                  <c:v>43255</c:v>
                </c:pt>
                <c:pt idx="45">
                  <c:v>43256</c:v>
                </c:pt>
                <c:pt idx="46">
                  <c:v>43257</c:v>
                </c:pt>
                <c:pt idx="47">
                  <c:v>43258</c:v>
                </c:pt>
                <c:pt idx="48">
                  <c:v>43259</c:v>
                </c:pt>
                <c:pt idx="49">
                  <c:v>43262</c:v>
                </c:pt>
                <c:pt idx="50">
                  <c:v>43263</c:v>
                </c:pt>
                <c:pt idx="51">
                  <c:v>43264</c:v>
                </c:pt>
                <c:pt idx="52">
                  <c:v>43265</c:v>
                </c:pt>
                <c:pt idx="53">
                  <c:v>43266</c:v>
                </c:pt>
                <c:pt idx="54">
                  <c:v>43269</c:v>
                </c:pt>
                <c:pt idx="55">
                  <c:v>43270</c:v>
                </c:pt>
                <c:pt idx="56">
                  <c:v>43271</c:v>
                </c:pt>
                <c:pt idx="57">
                  <c:v>43272</c:v>
                </c:pt>
                <c:pt idx="58">
                  <c:v>43273</c:v>
                </c:pt>
                <c:pt idx="59">
                  <c:v>43276</c:v>
                </c:pt>
                <c:pt idx="60">
                  <c:v>43277</c:v>
                </c:pt>
                <c:pt idx="61">
                  <c:v>43278</c:v>
                </c:pt>
                <c:pt idx="62">
                  <c:v>43279</c:v>
                </c:pt>
                <c:pt idx="63">
                  <c:v>43280</c:v>
                </c:pt>
                <c:pt idx="64">
                  <c:v>43283</c:v>
                </c:pt>
                <c:pt idx="65">
                  <c:v>43284</c:v>
                </c:pt>
                <c:pt idx="66">
                  <c:v>43285</c:v>
                </c:pt>
                <c:pt idx="67">
                  <c:v>43286</c:v>
                </c:pt>
                <c:pt idx="68">
                  <c:v>43287</c:v>
                </c:pt>
                <c:pt idx="69">
                  <c:v>43290</c:v>
                </c:pt>
                <c:pt idx="70">
                  <c:v>43291</c:v>
                </c:pt>
                <c:pt idx="71">
                  <c:v>43292</c:v>
                </c:pt>
                <c:pt idx="72">
                  <c:v>43293</c:v>
                </c:pt>
                <c:pt idx="73">
                  <c:v>43294</c:v>
                </c:pt>
                <c:pt idx="74">
                  <c:v>43297</c:v>
                </c:pt>
                <c:pt idx="75">
                  <c:v>43298</c:v>
                </c:pt>
                <c:pt idx="76">
                  <c:v>43299</c:v>
                </c:pt>
                <c:pt idx="77">
                  <c:v>43300</c:v>
                </c:pt>
                <c:pt idx="78">
                  <c:v>43301</c:v>
                </c:pt>
                <c:pt idx="79">
                  <c:v>43304</c:v>
                </c:pt>
                <c:pt idx="80">
                  <c:v>43305</c:v>
                </c:pt>
                <c:pt idx="81">
                  <c:v>43306</c:v>
                </c:pt>
                <c:pt idx="82">
                  <c:v>43307</c:v>
                </c:pt>
                <c:pt idx="83">
                  <c:v>43308</c:v>
                </c:pt>
                <c:pt idx="84">
                  <c:v>43311</c:v>
                </c:pt>
                <c:pt idx="85">
                  <c:v>43312</c:v>
                </c:pt>
                <c:pt idx="86">
                  <c:v>43313</c:v>
                </c:pt>
                <c:pt idx="87">
                  <c:v>43314</c:v>
                </c:pt>
                <c:pt idx="88">
                  <c:v>43315</c:v>
                </c:pt>
                <c:pt idx="89">
                  <c:v>43318</c:v>
                </c:pt>
                <c:pt idx="90">
                  <c:v>43319</c:v>
                </c:pt>
                <c:pt idx="91">
                  <c:v>43320</c:v>
                </c:pt>
                <c:pt idx="92">
                  <c:v>43321</c:v>
                </c:pt>
                <c:pt idx="93">
                  <c:v>43322</c:v>
                </c:pt>
                <c:pt idx="94">
                  <c:v>43325</c:v>
                </c:pt>
                <c:pt idx="95">
                  <c:v>43326</c:v>
                </c:pt>
                <c:pt idx="96">
                  <c:v>43328</c:v>
                </c:pt>
                <c:pt idx="97">
                  <c:v>43329</c:v>
                </c:pt>
                <c:pt idx="98">
                  <c:v>43332</c:v>
                </c:pt>
                <c:pt idx="99">
                  <c:v>43333</c:v>
                </c:pt>
                <c:pt idx="100">
                  <c:v>43335</c:v>
                </c:pt>
                <c:pt idx="101">
                  <c:v>43336</c:v>
                </c:pt>
                <c:pt idx="102">
                  <c:v>43339</c:v>
                </c:pt>
                <c:pt idx="103">
                  <c:v>43340</c:v>
                </c:pt>
                <c:pt idx="104">
                  <c:v>43341</c:v>
                </c:pt>
                <c:pt idx="105">
                  <c:v>43342</c:v>
                </c:pt>
                <c:pt idx="106">
                  <c:v>43343</c:v>
                </c:pt>
                <c:pt idx="107">
                  <c:v>43346</c:v>
                </c:pt>
                <c:pt idx="108">
                  <c:v>43347</c:v>
                </c:pt>
                <c:pt idx="109">
                  <c:v>43348</c:v>
                </c:pt>
                <c:pt idx="110">
                  <c:v>43349</c:v>
                </c:pt>
                <c:pt idx="111">
                  <c:v>43350</c:v>
                </c:pt>
                <c:pt idx="112">
                  <c:v>43353</c:v>
                </c:pt>
                <c:pt idx="113">
                  <c:v>43354</c:v>
                </c:pt>
                <c:pt idx="114">
                  <c:v>43355</c:v>
                </c:pt>
                <c:pt idx="115">
                  <c:v>43357</c:v>
                </c:pt>
                <c:pt idx="116">
                  <c:v>43360</c:v>
                </c:pt>
                <c:pt idx="117">
                  <c:v>43361</c:v>
                </c:pt>
                <c:pt idx="118">
                  <c:v>43362</c:v>
                </c:pt>
                <c:pt idx="119">
                  <c:v>43364</c:v>
                </c:pt>
                <c:pt idx="120">
                  <c:v>43367</c:v>
                </c:pt>
                <c:pt idx="121">
                  <c:v>43368</c:v>
                </c:pt>
                <c:pt idx="122">
                  <c:v>43369</c:v>
                </c:pt>
                <c:pt idx="123">
                  <c:v>43370</c:v>
                </c:pt>
                <c:pt idx="124">
                  <c:v>43371</c:v>
                </c:pt>
                <c:pt idx="125">
                  <c:v>43374</c:v>
                </c:pt>
                <c:pt idx="126">
                  <c:v>43376</c:v>
                </c:pt>
                <c:pt idx="127">
                  <c:v>43377</c:v>
                </c:pt>
                <c:pt idx="128">
                  <c:v>43378</c:v>
                </c:pt>
                <c:pt idx="129">
                  <c:v>43381</c:v>
                </c:pt>
                <c:pt idx="130">
                  <c:v>43382</c:v>
                </c:pt>
                <c:pt idx="131">
                  <c:v>43383</c:v>
                </c:pt>
                <c:pt idx="132">
                  <c:v>43384</c:v>
                </c:pt>
                <c:pt idx="133">
                  <c:v>43385</c:v>
                </c:pt>
                <c:pt idx="134">
                  <c:v>43388</c:v>
                </c:pt>
                <c:pt idx="135">
                  <c:v>43389</c:v>
                </c:pt>
                <c:pt idx="136">
                  <c:v>43390</c:v>
                </c:pt>
                <c:pt idx="137">
                  <c:v>43392</c:v>
                </c:pt>
                <c:pt idx="138">
                  <c:v>43395</c:v>
                </c:pt>
                <c:pt idx="139">
                  <c:v>43396</c:v>
                </c:pt>
                <c:pt idx="140">
                  <c:v>43397</c:v>
                </c:pt>
                <c:pt idx="141">
                  <c:v>43398</c:v>
                </c:pt>
                <c:pt idx="142">
                  <c:v>43399</c:v>
                </c:pt>
                <c:pt idx="143">
                  <c:v>43402</c:v>
                </c:pt>
                <c:pt idx="144">
                  <c:v>43403</c:v>
                </c:pt>
                <c:pt idx="145">
                  <c:v>43404</c:v>
                </c:pt>
                <c:pt idx="146">
                  <c:v>43405</c:v>
                </c:pt>
                <c:pt idx="147">
                  <c:v>43406</c:v>
                </c:pt>
                <c:pt idx="148">
                  <c:v>43409</c:v>
                </c:pt>
                <c:pt idx="149">
                  <c:v>43410</c:v>
                </c:pt>
                <c:pt idx="150">
                  <c:v>43411</c:v>
                </c:pt>
                <c:pt idx="151">
                  <c:v>43413</c:v>
                </c:pt>
                <c:pt idx="152">
                  <c:v>43416</c:v>
                </c:pt>
                <c:pt idx="153">
                  <c:v>43417</c:v>
                </c:pt>
                <c:pt idx="154">
                  <c:v>43418</c:v>
                </c:pt>
                <c:pt idx="155">
                  <c:v>43419</c:v>
                </c:pt>
                <c:pt idx="156">
                  <c:v>43420</c:v>
                </c:pt>
                <c:pt idx="157">
                  <c:v>43423</c:v>
                </c:pt>
                <c:pt idx="158">
                  <c:v>43424</c:v>
                </c:pt>
                <c:pt idx="159">
                  <c:v>43425</c:v>
                </c:pt>
                <c:pt idx="160">
                  <c:v>43426</c:v>
                </c:pt>
                <c:pt idx="161">
                  <c:v>43430</c:v>
                </c:pt>
                <c:pt idx="162">
                  <c:v>43431</c:v>
                </c:pt>
                <c:pt idx="163">
                  <c:v>43432</c:v>
                </c:pt>
                <c:pt idx="164">
                  <c:v>43433</c:v>
                </c:pt>
                <c:pt idx="165">
                  <c:v>43434</c:v>
                </c:pt>
                <c:pt idx="166">
                  <c:v>43437</c:v>
                </c:pt>
                <c:pt idx="167">
                  <c:v>43438</c:v>
                </c:pt>
                <c:pt idx="168">
                  <c:v>43439</c:v>
                </c:pt>
                <c:pt idx="169">
                  <c:v>43440</c:v>
                </c:pt>
                <c:pt idx="170">
                  <c:v>43441</c:v>
                </c:pt>
                <c:pt idx="171">
                  <c:v>43444</c:v>
                </c:pt>
                <c:pt idx="172">
                  <c:v>43445</c:v>
                </c:pt>
                <c:pt idx="173">
                  <c:v>43446</c:v>
                </c:pt>
                <c:pt idx="174">
                  <c:v>43447</c:v>
                </c:pt>
                <c:pt idx="175">
                  <c:v>43448</c:v>
                </c:pt>
                <c:pt idx="176">
                  <c:v>43451</c:v>
                </c:pt>
                <c:pt idx="177">
                  <c:v>43452</c:v>
                </c:pt>
                <c:pt idx="178">
                  <c:v>43453</c:v>
                </c:pt>
                <c:pt idx="179">
                  <c:v>43454</c:v>
                </c:pt>
                <c:pt idx="180">
                  <c:v>43455</c:v>
                </c:pt>
                <c:pt idx="181">
                  <c:v>43458</c:v>
                </c:pt>
                <c:pt idx="182">
                  <c:v>43460</c:v>
                </c:pt>
                <c:pt idx="183">
                  <c:v>43461</c:v>
                </c:pt>
                <c:pt idx="184">
                  <c:v>43462</c:v>
                </c:pt>
                <c:pt idx="185">
                  <c:v>43465</c:v>
                </c:pt>
                <c:pt idx="186">
                  <c:v>43466</c:v>
                </c:pt>
                <c:pt idx="187">
                  <c:v>43467</c:v>
                </c:pt>
                <c:pt idx="188">
                  <c:v>43468</c:v>
                </c:pt>
                <c:pt idx="189">
                  <c:v>43469</c:v>
                </c:pt>
                <c:pt idx="190">
                  <c:v>43472</c:v>
                </c:pt>
                <c:pt idx="191">
                  <c:v>43473</c:v>
                </c:pt>
                <c:pt idx="192">
                  <c:v>43474</c:v>
                </c:pt>
                <c:pt idx="193">
                  <c:v>43475</c:v>
                </c:pt>
                <c:pt idx="194">
                  <c:v>43476</c:v>
                </c:pt>
                <c:pt idx="195">
                  <c:v>43479</c:v>
                </c:pt>
                <c:pt idx="196">
                  <c:v>43480</c:v>
                </c:pt>
                <c:pt idx="197">
                  <c:v>43481</c:v>
                </c:pt>
                <c:pt idx="198">
                  <c:v>43482</c:v>
                </c:pt>
                <c:pt idx="199">
                  <c:v>43483</c:v>
                </c:pt>
                <c:pt idx="200">
                  <c:v>43486</c:v>
                </c:pt>
                <c:pt idx="201">
                  <c:v>43487</c:v>
                </c:pt>
                <c:pt idx="202">
                  <c:v>43488</c:v>
                </c:pt>
                <c:pt idx="203">
                  <c:v>43489</c:v>
                </c:pt>
                <c:pt idx="204">
                  <c:v>43490</c:v>
                </c:pt>
                <c:pt idx="205">
                  <c:v>43493</c:v>
                </c:pt>
                <c:pt idx="206">
                  <c:v>43494</c:v>
                </c:pt>
                <c:pt idx="207">
                  <c:v>43495</c:v>
                </c:pt>
                <c:pt idx="208">
                  <c:v>43496</c:v>
                </c:pt>
                <c:pt idx="209">
                  <c:v>43497</c:v>
                </c:pt>
                <c:pt idx="210">
                  <c:v>43500</c:v>
                </c:pt>
                <c:pt idx="211">
                  <c:v>43501</c:v>
                </c:pt>
                <c:pt idx="212">
                  <c:v>43502</c:v>
                </c:pt>
                <c:pt idx="213">
                  <c:v>43503</c:v>
                </c:pt>
                <c:pt idx="214">
                  <c:v>43504</c:v>
                </c:pt>
                <c:pt idx="215">
                  <c:v>43507</c:v>
                </c:pt>
                <c:pt idx="216">
                  <c:v>43508</c:v>
                </c:pt>
                <c:pt idx="217">
                  <c:v>43510</c:v>
                </c:pt>
                <c:pt idx="218">
                  <c:v>43511</c:v>
                </c:pt>
                <c:pt idx="219">
                  <c:v>43514</c:v>
                </c:pt>
                <c:pt idx="220">
                  <c:v>43515</c:v>
                </c:pt>
                <c:pt idx="221">
                  <c:v>43516</c:v>
                </c:pt>
                <c:pt idx="222">
                  <c:v>43517</c:v>
                </c:pt>
                <c:pt idx="223">
                  <c:v>43518</c:v>
                </c:pt>
                <c:pt idx="224">
                  <c:v>43521</c:v>
                </c:pt>
                <c:pt idx="225">
                  <c:v>43522</c:v>
                </c:pt>
                <c:pt idx="226">
                  <c:v>43523</c:v>
                </c:pt>
                <c:pt idx="227">
                  <c:v>43524</c:v>
                </c:pt>
                <c:pt idx="228">
                  <c:v>43525</c:v>
                </c:pt>
                <c:pt idx="229">
                  <c:v>43529</c:v>
                </c:pt>
                <c:pt idx="230">
                  <c:v>43530</c:v>
                </c:pt>
                <c:pt idx="231">
                  <c:v>43531</c:v>
                </c:pt>
                <c:pt idx="232">
                  <c:v>43532</c:v>
                </c:pt>
                <c:pt idx="233">
                  <c:v>43535</c:v>
                </c:pt>
                <c:pt idx="234">
                  <c:v>43536</c:v>
                </c:pt>
                <c:pt idx="235">
                  <c:v>43537</c:v>
                </c:pt>
                <c:pt idx="236">
                  <c:v>43538</c:v>
                </c:pt>
                <c:pt idx="237">
                  <c:v>43539</c:v>
                </c:pt>
                <c:pt idx="238">
                  <c:v>43542</c:v>
                </c:pt>
                <c:pt idx="239">
                  <c:v>43543</c:v>
                </c:pt>
                <c:pt idx="240">
                  <c:v>43544</c:v>
                </c:pt>
                <c:pt idx="241">
                  <c:v>43546</c:v>
                </c:pt>
                <c:pt idx="242">
                  <c:v>43549</c:v>
                </c:pt>
                <c:pt idx="243">
                  <c:v>43550</c:v>
                </c:pt>
                <c:pt idx="244">
                  <c:v>43551</c:v>
                </c:pt>
                <c:pt idx="245">
                  <c:v>43552</c:v>
                </c:pt>
                <c:pt idx="246">
                  <c:v>43556</c:v>
                </c:pt>
                <c:pt idx="247">
                  <c:v>43557</c:v>
                </c:pt>
                <c:pt idx="248">
                  <c:v>43558</c:v>
                </c:pt>
                <c:pt idx="249">
                  <c:v>43559</c:v>
                </c:pt>
                <c:pt idx="250">
                  <c:v>43560</c:v>
                </c:pt>
                <c:pt idx="251">
                  <c:v>43563</c:v>
                </c:pt>
                <c:pt idx="252">
                  <c:v>43564</c:v>
                </c:pt>
                <c:pt idx="253">
                  <c:v>43565</c:v>
                </c:pt>
                <c:pt idx="254">
                  <c:v>43566</c:v>
                </c:pt>
                <c:pt idx="255">
                  <c:v>43567</c:v>
                </c:pt>
                <c:pt idx="256">
                  <c:v>43570</c:v>
                </c:pt>
                <c:pt idx="257">
                  <c:v>43571</c:v>
                </c:pt>
                <c:pt idx="258">
                  <c:v>43573</c:v>
                </c:pt>
                <c:pt idx="259">
                  <c:v>43577</c:v>
                </c:pt>
                <c:pt idx="260">
                  <c:v>43578</c:v>
                </c:pt>
                <c:pt idx="261">
                  <c:v>43579</c:v>
                </c:pt>
                <c:pt idx="262">
                  <c:v>43580</c:v>
                </c:pt>
                <c:pt idx="263">
                  <c:v>43581</c:v>
                </c:pt>
                <c:pt idx="264">
                  <c:v>43585</c:v>
                </c:pt>
                <c:pt idx="265">
                  <c:v>43587</c:v>
                </c:pt>
                <c:pt idx="266">
                  <c:v>43588</c:v>
                </c:pt>
                <c:pt idx="267">
                  <c:v>43591</c:v>
                </c:pt>
                <c:pt idx="268">
                  <c:v>43592</c:v>
                </c:pt>
                <c:pt idx="269">
                  <c:v>43593</c:v>
                </c:pt>
                <c:pt idx="270">
                  <c:v>43594</c:v>
                </c:pt>
                <c:pt idx="271">
                  <c:v>43595</c:v>
                </c:pt>
                <c:pt idx="272">
                  <c:v>43598</c:v>
                </c:pt>
                <c:pt idx="273">
                  <c:v>43599</c:v>
                </c:pt>
                <c:pt idx="274">
                  <c:v>43600</c:v>
                </c:pt>
                <c:pt idx="275">
                  <c:v>43601</c:v>
                </c:pt>
                <c:pt idx="276">
                  <c:v>43602</c:v>
                </c:pt>
                <c:pt idx="277">
                  <c:v>43605</c:v>
                </c:pt>
                <c:pt idx="278">
                  <c:v>43606</c:v>
                </c:pt>
                <c:pt idx="279">
                  <c:v>43607</c:v>
                </c:pt>
                <c:pt idx="280">
                  <c:v>43608</c:v>
                </c:pt>
                <c:pt idx="281">
                  <c:v>43609</c:v>
                </c:pt>
                <c:pt idx="282">
                  <c:v>43612</c:v>
                </c:pt>
                <c:pt idx="283">
                  <c:v>43613</c:v>
                </c:pt>
                <c:pt idx="284">
                  <c:v>43614</c:v>
                </c:pt>
                <c:pt idx="285">
                  <c:v>43615</c:v>
                </c:pt>
                <c:pt idx="286">
                  <c:v>43616</c:v>
                </c:pt>
                <c:pt idx="287">
                  <c:v>43619</c:v>
                </c:pt>
                <c:pt idx="288">
                  <c:v>43620</c:v>
                </c:pt>
                <c:pt idx="289">
                  <c:v>43622</c:v>
                </c:pt>
                <c:pt idx="290">
                  <c:v>43623</c:v>
                </c:pt>
                <c:pt idx="291">
                  <c:v>43626</c:v>
                </c:pt>
                <c:pt idx="292">
                  <c:v>43627</c:v>
                </c:pt>
                <c:pt idx="293">
                  <c:v>43628</c:v>
                </c:pt>
                <c:pt idx="294">
                  <c:v>43629</c:v>
                </c:pt>
                <c:pt idx="295">
                  <c:v>43630</c:v>
                </c:pt>
                <c:pt idx="296">
                  <c:v>43633</c:v>
                </c:pt>
                <c:pt idx="297">
                  <c:v>43634</c:v>
                </c:pt>
                <c:pt idx="298">
                  <c:v>43635</c:v>
                </c:pt>
                <c:pt idx="299">
                  <c:v>43636</c:v>
                </c:pt>
                <c:pt idx="300">
                  <c:v>43637</c:v>
                </c:pt>
                <c:pt idx="301">
                  <c:v>43640</c:v>
                </c:pt>
                <c:pt idx="302">
                  <c:v>43641</c:v>
                </c:pt>
                <c:pt idx="303">
                  <c:v>43642</c:v>
                </c:pt>
                <c:pt idx="304">
                  <c:v>43643</c:v>
                </c:pt>
                <c:pt idx="305">
                  <c:v>43644</c:v>
                </c:pt>
                <c:pt idx="306">
                  <c:v>43647</c:v>
                </c:pt>
                <c:pt idx="307">
                  <c:v>43648</c:v>
                </c:pt>
                <c:pt idx="308">
                  <c:v>43649</c:v>
                </c:pt>
                <c:pt idx="309">
                  <c:v>43650</c:v>
                </c:pt>
                <c:pt idx="310">
                  <c:v>43651</c:v>
                </c:pt>
                <c:pt idx="311">
                  <c:v>43654</c:v>
                </c:pt>
                <c:pt idx="312">
                  <c:v>43655</c:v>
                </c:pt>
                <c:pt idx="313">
                  <c:v>43656</c:v>
                </c:pt>
                <c:pt idx="314">
                  <c:v>43657</c:v>
                </c:pt>
                <c:pt idx="315">
                  <c:v>43658</c:v>
                </c:pt>
                <c:pt idx="316">
                  <c:v>43661</c:v>
                </c:pt>
                <c:pt idx="317">
                  <c:v>43662</c:v>
                </c:pt>
                <c:pt idx="318">
                  <c:v>43663</c:v>
                </c:pt>
                <c:pt idx="319">
                  <c:v>43664</c:v>
                </c:pt>
                <c:pt idx="320">
                  <c:v>43665</c:v>
                </c:pt>
                <c:pt idx="321">
                  <c:v>43668</c:v>
                </c:pt>
                <c:pt idx="322">
                  <c:v>43669</c:v>
                </c:pt>
                <c:pt idx="323">
                  <c:v>43670</c:v>
                </c:pt>
                <c:pt idx="324">
                  <c:v>43671</c:v>
                </c:pt>
                <c:pt idx="325">
                  <c:v>43672</c:v>
                </c:pt>
                <c:pt idx="326">
                  <c:v>43675</c:v>
                </c:pt>
                <c:pt idx="327">
                  <c:v>43676</c:v>
                </c:pt>
                <c:pt idx="328">
                  <c:v>43677</c:v>
                </c:pt>
                <c:pt idx="329">
                  <c:v>43678</c:v>
                </c:pt>
                <c:pt idx="330">
                  <c:v>43679</c:v>
                </c:pt>
                <c:pt idx="331">
                  <c:v>43682</c:v>
                </c:pt>
                <c:pt idx="332">
                  <c:v>43683</c:v>
                </c:pt>
                <c:pt idx="333">
                  <c:v>43684</c:v>
                </c:pt>
                <c:pt idx="334">
                  <c:v>43685</c:v>
                </c:pt>
                <c:pt idx="335">
                  <c:v>43686</c:v>
                </c:pt>
                <c:pt idx="336">
                  <c:v>43690</c:v>
                </c:pt>
                <c:pt idx="337">
                  <c:v>43691</c:v>
                </c:pt>
                <c:pt idx="338">
                  <c:v>43693</c:v>
                </c:pt>
                <c:pt idx="339">
                  <c:v>43696</c:v>
                </c:pt>
                <c:pt idx="340">
                  <c:v>43697</c:v>
                </c:pt>
                <c:pt idx="341">
                  <c:v>43698</c:v>
                </c:pt>
                <c:pt idx="342">
                  <c:v>43699</c:v>
                </c:pt>
                <c:pt idx="343">
                  <c:v>43700</c:v>
                </c:pt>
                <c:pt idx="344">
                  <c:v>43703</c:v>
                </c:pt>
                <c:pt idx="345">
                  <c:v>43704</c:v>
                </c:pt>
                <c:pt idx="346">
                  <c:v>43705</c:v>
                </c:pt>
                <c:pt idx="347">
                  <c:v>43706</c:v>
                </c:pt>
                <c:pt idx="348">
                  <c:v>43707</c:v>
                </c:pt>
                <c:pt idx="349">
                  <c:v>43711</c:v>
                </c:pt>
                <c:pt idx="350">
                  <c:v>43712</c:v>
                </c:pt>
                <c:pt idx="351">
                  <c:v>43713</c:v>
                </c:pt>
                <c:pt idx="352">
                  <c:v>43714</c:v>
                </c:pt>
                <c:pt idx="353">
                  <c:v>43717</c:v>
                </c:pt>
                <c:pt idx="354">
                  <c:v>43719</c:v>
                </c:pt>
                <c:pt idx="355">
                  <c:v>43720</c:v>
                </c:pt>
                <c:pt idx="356">
                  <c:v>43721</c:v>
                </c:pt>
                <c:pt idx="357">
                  <c:v>43724</c:v>
                </c:pt>
                <c:pt idx="358">
                  <c:v>43725</c:v>
                </c:pt>
                <c:pt idx="359">
                  <c:v>43726</c:v>
                </c:pt>
                <c:pt idx="360">
                  <c:v>43727</c:v>
                </c:pt>
                <c:pt idx="361">
                  <c:v>43728</c:v>
                </c:pt>
                <c:pt idx="362">
                  <c:v>43731</c:v>
                </c:pt>
                <c:pt idx="363">
                  <c:v>43732</c:v>
                </c:pt>
                <c:pt idx="364">
                  <c:v>43733</c:v>
                </c:pt>
                <c:pt idx="365">
                  <c:v>43734</c:v>
                </c:pt>
                <c:pt idx="366">
                  <c:v>43735</c:v>
                </c:pt>
                <c:pt idx="367">
                  <c:v>43738</c:v>
                </c:pt>
                <c:pt idx="368">
                  <c:v>43739</c:v>
                </c:pt>
                <c:pt idx="369">
                  <c:v>43741</c:v>
                </c:pt>
                <c:pt idx="370">
                  <c:v>43742</c:v>
                </c:pt>
                <c:pt idx="371">
                  <c:v>43745</c:v>
                </c:pt>
                <c:pt idx="372">
                  <c:v>43747</c:v>
                </c:pt>
                <c:pt idx="373">
                  <c:v>43748</c:v>
                </c:pt>
                <c:pt idx="374">
                  <c:v>43749</c:v>
                </c:pt>
                <c:pt idx="375">
                  <c:v>43752</c:v>
                </c:pt>
                <c:pt idx="376">
                  <c:v>43753</c:v>
                </c:pt>
                <c:pt idx="377">
                  <c:v>43754</c:v>
                </c:pt>
                <c:pt idx="378">
                  <c:v>43755</c:v>
                </c:pt>
                <c:pt idx="379">
                  <c:v>43756</c:v>
                </c:pt>
                <c:pt idx="380">
                  <c:v>43760</c:v>
                </c:pt>
                <c:pt idx="381">
                  <c:v>43761</c:v>
                </c:pt>
                <c:pt idx="382">
                  <c:v>43762</c:v>
                </c:pt>
                <c:pt idx="383">
                  <c:v>43763</c:v>
                </c:pt>
                <c:pt idx="384">
                  <c:v>43767</c:v>
                </c:pt>
                <c:pt idx="385">
                  <c:v>43768</c:v>
                </c:pt>
                <c:pt idx="386">
                  <c:v>43769</c:v>
                </c:pt>
                <c:pt idx="387">
                  <c:v>43770</c:v>
                </c:pt>
                <c:pt idx="388">
                  <c:v>43773</c:v>
                </c:pt>
                <c:pt idx="389">
                  <c:v>43774</c:v>
                </c:pt>
                <c:pt idx="390">
                  <c:v>43775</c:v>
                </c:pt>
                <c:pt idx="391">
                  <c:v>43776</c:v>
                </c:pt>
                <c:pt idx="392">
                  <c:v>43777</c:v>
                </c:pt>
                <c:pt idx="393">
                  <c:v>43780</c:v>
                </c:pt>
                <c:pt idx="394">
                  <c:v>43782</c:v>
                </c:pt>
                <c:pt idx="395">
                  <c:v>43783</c:v>
                </c:pt>
                <c:pt idx="396">
                  <c:v>43784</c:v>
                </c:pt>
                <c:pt idx="397">
                  <c:v>43787</c:v>
                </c:pt>
                <c:pt idx="398">
                  <c:v>43788</c:v>
                </c:pt>
                <c:pt idx="399">
                  <c:v>43789</c:v>
                </c:pt>
                <c:pt idx="400">
                  <c:v>43790</c:v>
                </c:pt>
                <c:pt idx="401">
                  <c:v>43791</c:v>
                </c:pt>
                <c:pt idx="402">
                  <c:v>43794</c:v>
                </c:pt>
                <c:pt idx="403">
                  <c:v>43795</c:v>
                </c:pt>
                <c:pt idx="404">
                  <c:v>43796</c:v>
                </c:pt>
                <c:pt idx="405">
                  <c:v>43797</c:v>
                </c:pt>
                <c:pt idx="406">
                  <c:v>43798</c:v>
                </c:pt>
                <c:pt idx="407">
                  <c:v>43801</c:v>
                </c:pt>
                <c:pt idx="408">
                  <c:v>43802</c:v>
                </c:pt>
                <c:pt idx="409">
                  <c:v>43803</c:v>
                </c:pt>
                <c:pt idx="410">
                  <c:v>43804</c:v>
                </c:pt>
                <c:pt idx="411">
                  <c:v>43805</c:v>
                </c:pt>
                <c:pt idx="412">
                  <c:v>43808</c:v>
                </c:pt>
                <c:pt idx="413">
                  <c:v>43809</c:v>
                </c:pt>
                <c:pt idx="414">
                  <c:v>43810</c:v>
                </c:pt>
                <c:pt idx="415">
                  <c:v>43811</c:v>
                </c:pt>
                <c:pt idx="416">
                  <c:v>43812</c:v>
                </c:pt>
                <c:pt idx="417">
                  <c:v>43815</c:v>
                </c:pt>
                <c:pt idx="418">
                  <c:v>43816</c:v>
                </c:pt>
                <c:pt idx="419">
                  <c:v>43817</c:v>
                </c:pt>
                <c:pt idx="420">
                  <c:v>43818</c:v>
                </c:pt>
                <c:pt idx="421">
                  <c:v>43819</c:v>
                </c:pt>
                <c:pt idx="422">
                  <c:v>43822</c:v>
                </c:pt>
                <c:pt idx="423">
                  <c:v>43823</c:v>
                </c:pt>
                <c:pt idx="424">
                  <c:v>43825</c:v>
                </c:pt>
                <c:pt idx="425">
                  <c:v>43826</c:v>
                </c:pt>
                <c:pt idx="426">
                  <c:v>43829</c:v>
                </c:pt>
                <c:pt idx="427">
                  <c:v>43830</c:v>
                </c:pt>
                <c:pt idx="428">
                  <c:v>43831</c:v>
                </c:pt>
                <c:pt idx="429">
                  <c:v>43832</c:v>
                </c:pt>
                <c:pt idx="430">
                  <c:v>43833</c:v>
                </c:pt>
                <c:pt idx="431">
                  <c:v>43836</c:v>
                </c:pt>
                <c:pt idx="432">
                  <c:v>43837</c:v>
                </c:pt>
                <c:pt idx="433">
                  <c:v>43838</c:v>
                </c:pt>
                <c:pt idx="434">
                  <c:v>43839</c:v>
                </c:pt>
                <c:pt idx="435">
                  <c:v>43840</c:v>
                </c:pt>
                <c:pt idx="436">
                  <c:v>43843</c:v>
                </c:pt>
                <c:pt idx="437">
                  <c:v>43844</c:v>
                </c:pt>
                <c:pt idx="438">
                  <c:v>43845</c:v>
                </c:pt>
                <c:pt idx="439">
                  <c:v>43846</c:v>
                </c:pt>
                <c:pt idx="440">
                  <c:v>43847</c:v>
                </c:pt>
                <c:pt idx="441">
                  <c:v>43850</c:v>
                </c:pt>
                <c:pt idx="442">
                  <c:v>43851</c:v>
                </c:pt>
                <c:pt idx="443">
                  <c:v>43852</c:v>
                </c:pt>
                <c:pt idx="444">
                  <c:v>43853</c:v>
                </c:pt>
                <c:pt idx="445">
                  <c:v>43854</c:v>
                </c:pt>
                <c:pt idx="446">
                  <c:v>43857</c:v>
                </c:pt>
                <c:pt idx="447">
                  <c:v>43858</c:v>
                </c:pt>
                <c:pt idx="448">
                  <c:v>43859</c:v>
                </c:pt>
                <c:pt idx="449">
                  <c:v>43860</c:v>
                </c:pt>
                <c:pt idx="450">
                  <c:v>43861</c:v>
                </c:pt>
                <c:pt idx="451">
                  <c:v>43864</c:v>
                </c:pt>
                <c:pt idx="452">
                  <c:v>43865</c:v>
                </c:pt>
                <c:pt idx="453">
                  <c:v>43866</c:v>
                </c:pt>
                <c:pt idx="454">
                  <c:v>43867</c:v>
                </c:pt>
                <c:pt idx="455">
                  <c:v>43868</c:v>
                </c:pt>
                <c:pt idx="456">
                  <c:v>43871</c:v>
                </c:pt>
                <c:pt idx="457">
                  <c:v>43872</c:v>
                </c:pt>
                <c:pt idx="458">
                  <c:v>43873</c:v>
                </c:pt>
                <c:pt idx="459">
                  <c:v>43874</c:v>
                </c:pt>
                <c:pt idx="460">
                  <c:v>43875</c:v>
                </c:pt>
                <c:pt idx="461">
                  <c:v>43878</c:v>
                </c:pt>
                <c:pt idx="462">
                  <c:v>43879</c:v>
                </c:pt>
                <c:pt idx="463">
                  <c:v>43880</c:v>
                </c:pt>
                <c:pt idx="464">
                  <c:v>43881</c:v>
                </c:pt>
                <c:pt idx="465">
                  <c:v>43885</c:v>
                </c:pt>
                <c:pt idx="466">
                  <c:v>43886</c:v>
                </c:pt>
                <c:pt idx="467">
                  <c:v>43887</c:v>
                </c:pt>
                <c:pt idx="468">
                  <c:v>43888</c:v>
                </c:pt>
                <c:pt idx="469">
                  <c:v>43889</c:v>
                </c:pt>
                <c:pt idx="470">
                  <c:v>43892</c:v>
                </c:pt>
                <c:pt idx="471">
                  <c:v>43893</c:v>
                </c:pt>
                <c:pt idx="472">
                  <c:v>43894</c:v>
                </c:pt>
                <c:pt idx="473">
                  <c:v>43895</c:v>
                </c:pt>
                <c:pt idx="474">
                  <c:v>43896</c:v>
                </c:pt>
                <c:pt idx="475">
                  <c:v>43899</c:v>
                </c:pt>
                <c:pt idx="476">
                  <c:v>43901</c:v>
                </c:pt>
                <c:pt idx="477">
                  <c:v>43902</c:v>
                </c:pt>
                <c:pt idx="478">
                  <c:v>43903</c:v>
                </c:pt>
                <c:pt idx="479">
                  <c:v>43906</c:v>
                </c:pt>
                <c:pt idx="480">
                  <c:v>43907</c:v>
                </c:pt>
                <c:pt idx="481">
                  <c:v>43908</c:v>
                </c:pt>
                <c:pt idx="482">
                  <c:v>43909</c:v>
                </c:pt>
                <c:pt idx="483">
                  <c:v>43910</c:v>
                </c:pt>
                <c:pt idx="484">
                  <c:v>43913</c:v>
                </c:pt>
                <c:pt idx="485">
                  <c:v>43914</c:v>
                </c:pt>
                <c:pt idx="486">
                  <c:v>43915</c:v>
                </c:pt>
                <c:pt idx="487">
                  <c:v>43916</c:v>
                </c:pt>
                <c:pt idx="488">
                  <c:v>43917</c:v>
                </c:pt>
                <c:pt idx="489">
                  <c:v>43920</c:v>
                </c:pt>
                <c:pt idx="490">
                  <c:v>43921</c:v>
                </c:pt>
                <c:pt idx="491">
                  <c:v>43922</c:v>
                </c:pt>
                <c:pt idx="492">
                  <c:v>43924</c:v>
                </c:pt>
              </c:numCache>
            </c:numRef>
          </c:cat>
          <c:val>
            <c:numRef>
              <c:f>'EQ Curve'!$Q$3:$Q$495</c:f>
              <c:numCache>
                <c:formatCode>0.00</c:formatCode>
                <c:ptCount val="493"/>
                <c:pt idx="0" formatCode="0.000">
                  <c:v>100</c:v>
                </c:pt>
                <c:pt idx="1">
                  <c:v>100.44079648859457</c:v>
                </c:pt>
                <c:pt idx="2">
                  <c:v>99.261665102857989</c:v>
                </c:pt>
                <c:pt idx="3">
                  <c:v>100.02072356768593</c:v>
                </c:pt>
                <c:pt idx="4">
                  <c:v>100.17054746368447</c:v>
                </c:pt>
                <c:pt idx="5">
                  <c:v>100.29937109396484</c:v>
                </c:pt>
                <c:pt idx="6">
                  <c:v>100.71643208139079</c:v>
                </c:pt>
                <c:pt idx="7">
                  <c:v>100.85383170388681</c:v>
                </c:pt>
                <c:pt idx="8">
                  <c:v>102.47515521777078</c:v>
                </c:pt>
                <c:pt idx="9">
                  <c:v>102.74632294731299</c:v>
                </c:pt>
                <c:pt idx="10">
                  <c:v>103.11596807392533</c:v>
                </c:pt>
                <c:pt idx="11">
                  <c:v>104.42729276043188</c:v>
                </c:pt>
                <c:pt idx="12">
                  <c:v>103.75905570650271</c:v>
                </c:pt>
                <c:pt idx="13">
                  <c:v>104.2770036167091</c:v>
                </c:pt>
                <c:pt idx="14">
                  <c:v>105.17741175499803</c:v>
                </c:pt>
                <c:pt idx="15">
                  <c:v>104.51328992069469</c:v>
                </c:pt>
                <c:pt idx="16">
                  <c:v>103.68348569198987</c:v>
                </c:pt>
                <c:pt idx="17">
                  <c:v>103.11977534415712</c:v>
                </c:pt>
                <c:pt idx="18">
                  <c:v>103.58349984834101</c:v>
                </c:pt>
                <c:pt idx="19">
                  <c:v>104.41245569209562</c:v>
                </c:pt>
                <c:pt idx="20">
                  <c:v>105.89808044755576</c:v>
                </c:pt>
                <c:pt idx="21">
                  <c:v>106.33536918450177</c:v>
                </c:pt>
                <c:pt idx="22">
                  <c:v>106.17769719165634</c:v>
                </c:pt>
                <c:pt idx="23">
                  <c:v>106.1212731006207</c:v>
                </c:pt>
                <c:pt idx="24">
                  <c:v>106.2154888904285</c:v>
                </c:pt>
                <c:pt idx="25">
                  <c:v>106.70718887003325</c:v>
                </c:pt>
                <c:pt idx="26">
                  <c:v>106.75388767829148</c:v>
                </c:pt>
                <c:pt idx="27">
                  <c:v>105.98720041013357</c:v>
                </c:pt>
                <c:pt idx="28">
                  <c:v>109.71474861548603</c:v>
                </c:pt>
                <c:pt idx="29">
                  <c:v>110.14966967885391</c:v>
                </c:pt>
                <c:pt idx="30">
                  <c:v>110.42674439628628</c:v>
                </c:pt>
                <c:pt idx="31">
                  <c:v>110.80977790760103</c:v>
                </c:pt>
                <c:pt idx="32">
                  <c:v>110.59833367493086</c:v>
                </c:pt>
                <c:pt idx="33">
                  <c:v>110.4770601229902</c:v>
                </c:pt>
                <c:pt idx="34">
                  <c:v>109.45996248516387</c:v>
                </c:pt>
                <c:pt idx="35">
                  <c:v>109.68259811848657</c:v>
                </c:pt>
                <c:pt idx="36">
                  <c:v>109.33793643070584</c:v>
                </c:pt>
                <c:pt idx="37">
                  <c:v>110.32196015578623</c:v>
                </c:pt>
                <c:pt idx="38">
                  <c:v>110.78099276037423</c:v>
                </c:pt>
                <c:pt idx="39">
                  <c:v>111.16865600639748</c:v>
                </c:pt>
                <c:pt idx="40">
                  <c:v>110.26168276880418</c:v>
                </c:pt>
                <c:pt idx="41">
                  <c:v>110.31270160242154</c:v>
                </c:pt>
                <c:pt idx="42">
                  <c:v>112.39043819981687</c:v>
                </c:pt>
                <c:pt idx="43">
                  <c:v>111.58313037144578</c:v>
                </c:pt>
                <c:pt idx="44">
                  <c:v>110.49284628922101</c:v>
                </c:pt>
                <c:pt idx="45">
                  <c:v>109.85644943118449</c:v>
                </c:pt>
                <c:pt idx="46">
                  <c:v>110.7300601755867</c:v>
                </c:pt>
                <c:pt idx="47">
                  <c:v>111.53698071516045</c:v>
                </c:pt>
                <c:pt idx="48">
                  <c:v>111.90300317503478</c:v>
                </c:pt>
                <c:pt idx="49">
                  <c:v>111.11573939722931</c:v>
                </c:pt>
                <c:pt idx="50">
                  <c:v>111.31875573222773</c:v>
                </c:pt>
                <c:pt idx="51">
                  <c:v>111.15847714556205</c:v>
                </c:pt>
                <c:pt idx="52">
                  <c:v>110.92630626977277</c:v>
                </c:pt>
                <c:pt idx="53">
                  <c:v>110.74971107742098</c:v>
                </c:pt>
                <c:pt idx="54">
                  <c:v>109.51206951589774</c:v>
                </c:pt>
                <c:pt idx="55">
                  <c:v>109.55759802761706</c:v>
                </c:pt>
                <c:pt idx="56">
                  <c:v>110.32215123534714</c:v>
                </c:pt>
                <c:pt idx="57">
                  <c:v>110.11217650223853</c:v>
                </c:pt>
                <c:pt idx="58">
                  <c:v>110.49101134767133</c:v>
                </c:pt>
                <c:pt idx="59">
                  <c:v>110.85434165000653</c:v>
                </c:pt>
                <c:pt idx="60">
                  <c:v>111.7997181713216</c:v>
                </c:pt>
                <c:pt idx="61">
                  <c:v>110.86950580673323</c:v>
                </c:pt>
                <c:pt idx="62">
                  <c:v>111.03050136255982</c:v>
                </c:pt>
                <c:pt idx="63">
                  <c:v>112.68157920703773</c:v>
                </c:pt>
                <c:pt idx="64">
                  <c:v>112.57386385113742</c:v>
                </c:pt>
                <c:pt idx="65">
                  <c:v>113.22359890677834</c:v>
                </c:pt>
                <c:pt idx="66">
                  <c:v>113.68558112007172</c:v>
                </c:pt>
                <c:pt idx="67">
                  <c:v>113.01529734032732</c:v>
                </c:pt>
                <c:pt idx="68">
                  <c:v>113.49874353983157</c:v>
                </c:pt>
                <c:pt idx="69">
                  <c:v>115.01811375530104</c:v>
                </c:pt>
                <c:pt idx="70">
                  <c:v>115.83119904765687</c:v>
                </c:pt>
                <c:pt idx="71">
                  <c:v>115.52380866988231</c:v>
                </c:pt>
                <c:pt idx="72">
                  <c:v>114.34514044281124</c:v>
                </c:pt>
                <c:pt idx="73">
                  <c:v>115.43662720352344</c:v>
                </c:pt>
                <c:pt idx="74">
                  <c:v>115.24255093070877</c:v>
                </c:pt>
                <c:pt idx="75">
                  <c:v>116.77506555519582</c:v>
                </c:pt>
                <c:pt idx="76">
                  <c:v>116.96276718989103</c:v>
                </c:pt>
                <c:pt idx="77">
                  <c:v>116.87364966098527</c:v>
                </c:pt>
                <c:pt idx="78">
                  <c:v>117.59494425300552</c:v>
                </c:pt>
                <c:pt idx="79">
                  <c:v>118.26789045048028</c:v>
                </c:pt>
                <c:pt idx="80">
                  <c:v>119.11348370306467</c:v>
                </c:pt>
                <c:pt idx="81">
                  <c:v>118.31766510558037</c:v>
                </c:pt>
                <c:pt idx="82">
                  <c:v>118.37142581530964</c:v>
                </c:pt>
                <c:pt idx="83">
                  <c:v>118.48956705485615</c:v>
                </c:pt>
                <c:pt idx="84">
                  <c:v>117.67606003967123</c:v>
                </c:pt>
                <c:pt idx="85">
                  <c:v>119.68314306529908</c:v>
                </c:pt>
                <c:pt idx="86">
                  <c:v>119.5826670653226</c:v>
                </c:pt>
                <c:pt idx="87">
                  <c:v>118.2781072442354</c:v>
                </c:pt>
                <c:pt idx="88">
                  <c:v>117.07674204076486</c:v>
                </c:pt>
                <c:pt idx="89">
                  <c:v>117.0349320442042</c:v>
                </c:pt>
                <c:pt idx="90">
                  <c:v>117.70071110125653</c:v>
                </c:pt>
                <c:pt idx="91">
                  <c:v>118.50716521889343</c:v>
                </c:pt>
                <c:pt idx="92">
                  <c:v>118.74045241684186</c:v>
                </c:pt>
                <c:pt idx="93">
                  <c:v>118.24806034717085</c:v>
                </c:pt>
                <c:pt idx="94">
                  <c:v>118.5892258975974</c:v>
                </c:pt>
                <c:pt idx="95">
                  <c:v>118.62192774419337</c:v>
                </c:pt>
                <c:pt idx="96">
                  <c:v>118.98735682155123</c:v>
                </c:pt>
                <c:pt idx="97">
                  <c:v>118.87875863900489</c:v>
                </c:pt>
                <c:pt idx="98">
                  <c:v>117.89092619352797</c:v>
                </c:pt>
                <c:pt idx="99">
                  <c:v>118.16385967388162</c:v>
                </c:pt>
                <c:pt idx="100">
                  <c:v>120.10077006282791</c:v>
                </c:pt>
                <c:pt idx="101">
                  <c:v>119.07091150455931</c:v>
                </c:pt>
                <c:pt idx="102">
                  <c:v>120.1285568504525</c:v>
                </c:pt>
                <c:pt idx="103">
                  <c:v>119.94612518562398</c:v>
                </c:pt>
                <c:pt idx="104">
                  <c:v>119.59178939021405</c:v>
                </c:pt>
                <c:pt idx="105">
                  <c:v>119.02248324580893</c:v>
                </c:pt>
                <c:pt idx="106">
                  <c:v>120.79720679585715</c:v>
                </c:pt>
                <c:pt idx="107">
                  <c:v>119.83496544512569</c:v>
                </c:pt>
                <c:pt idx="108">
                  <c:v>117.68676791382507</c:v>
                </c:pt>
                <c:pt idx="109">
                  <c:v>116.77987313444208</c:v>
                </c:pt>
                <c:pt idx="110">
                  <c:v>116.4375849509275</c:v>
                </c:pt>
                <c:pt idx="111">
                  <c:v>117.73110286340376</c:v>
                </c:pt>
                <c:pt idx="112">
                  <c:v>116.87776454838287</c:v>
                </c:pt>
                <c:pt idx="113">
                  <c:v>115.15896346116615</c:v>
                </c:pt>
                <c:pt idx="114">
                  <c:v>116.16955178961794</c:v>
                </c:pt>
                <c:pt idx="115">
                  <c:v>117.16010275636314</c:v>
                </c:pt>
                <c:pt idx="116">
                  <c:v>115.27551721131452</c:v>
                </c:pt>
                <c:pt idx="117">
                  <c:v>114.16780458102409</c:v>
                </c:pt>
                <c:pt idx="118">
                  <c:v>113.95398690792649</c:v>
                </c:pt>
                <c:pt idx="119">
                  <c:v>113.52769086589598</c:v>
                </c:pt>
                <c:pt idx="120">
                  <c:v>111.99048366901934</c:v>
                </c:pt>
                <c:pt idx="121">
                  <c:v>112.59856444834956</c:v>
                </c:pt>
                <c:pt idx="122">
                  <c:v>113.01214991281817</c:v>
                </c:pt>
                <c:pt idx="123">
                  <c:v>112.74841887549195</c:v>
                </c:pt>
                <c:pt idx="124">
                  <c:v>113.88012765965894</c:v>
                </c:pt>
                <c:pt idx="125">
                  <c:v>115.27196769609593</c:v>
                </c:pt>
                <c:pt idx="126">
                  <c:v>113.06284737782767</c:v>
                </c:pt>
                <c:pt idx="127">
                  <c:v>110.02386732566424</c:v>
                </c:pt>
                <c:pt idx="128">
                  <c:v>110.50563484441409</c:v>
                </c:pt>
                <c:pt idx="129">
                  <c:v>110.17266726182361</c:v>
                </c:pt>
                <c:pt idx="130">
                  <c:v>109.80401111988239</c:v>
                </c:pt>
                <c:pt idx="131">
                  <c:v>110.44454411659166</c:v>
                </c:pt>
                <c:pt idx="132">
                  <c:v>107.99665868415943</c:v>
                </c:pt>
                <c:pt idx="133">
                  <c:v>110.54789804052156</c:v>
                </c:pt>
                <c:pt idx="134">
                  <c:v>111.16126687947556</c:v>
                </c:pt>
                <c:pt idx="135">
                  <c:v>111.22146431477793</c:v>
                </c:pt>
                <c:pt idx="136">
                  <c:v>111.17619459059875</c:v>
                </c:pt>
                <c:pt idx="137">
                  <c:v>109.39802664668733</c:v>
                </c:pt>
                <c:pt idx="138">
                  <c:v>108.53086459895937</c:v>
                </c:pt>
                <c:pt idx="139">
                  <c:v>105.96208185987416</c:v>
                </c:pt>
                <c:pt idx="140">
                  <c:v>106.2390930891668</c:v>
                </c:pt>
                <c:pt idx="141">
                  <c:v>106.12915340124546</c:v>
                </c:pt>
                <c:pt idx="142">
                  <c:v>106.33484924133489</c:v>
                </c:pt>
                <c:pt idx="143">
                  <c:v>108.51111764255785</c:v>
                </c:pt>
                <c:pt idx="144">
                  <c:v>109.14791665705303</c:v>
                </c:pt>
                <c:pt idx="145">
                  <c:v>112.11306759079038</c:v>
                </c:pt>
                <c:pt idx="146">
                  <c:v>111.79115220373859</c:v>
                </c:pt>
                <c:pt idx="147">
                  <c:v>113.0241334356113</c:v>
                </c:pt>
                <c:pt idx="148">
                  <c:v>113.24991693123044</c:v>
                </c:pt>
                <c:pt idx="149">
                  <c:v>113.29000296249302</c:v>
                </c:pt>
                <c:pt idx="150">
                  <c:v>113.92375057075157</c:v>
                </c:pt>
                <c:pt idx="151">
                  <c:v>113.98124282701849</c:v>
                </c:pt>
                <c:pt idx="152">
                  <c:v>112.4617800406494</c:v>
                </c:pt>
                <c:pt idx="153">
                  <c:v>113.67438717666207</c:v>
                </c:pt>
                <c:pt idx="154">
                  <c:v>114.57442990872539</c:v>
                </c:pt>
                <c:pt idx="155">
                  <c:v>115.58204372515787</c:v>
                </c:pt>
                <c:pt idx="156">
                  <c:v>115.87599215079723</c:v>
                </c:pt>
                <c:pt idx="157">
                  <c:v>115.05553992728649</c:v>
                </c:pt>
                <c:pt idx="158">
                  <c:v>114.46568424815055</c:v>
                </c:pt>
                <c:pt idx="159">
                  <c:v>113.91834356494957</c:v>
                </c:pt>
                <c:pt idx="160">
                  <c:v>113.71897459643195</c:v>
                </c:pt>
                <c:pt idx="161">
                  <c:v>115.05189579298415</c:v>
                </c:pt>
                <c:pt idx="162">
                  <c:v>115.73206699624619</c:v>
                </c:pt>
                <c:pt idx="163">
                  <c:v>117.11500556097077</c:v>
                </c:pt>
                <c:pt idx="164">
                  <c:v>117.85555794124748</c:v>
                </c:pt>
                <c:pt idx="165">
                  <c:v>118.40716722190191</c:v>
                </c:pt>
                <c:pt idx="166">
                  <c:v>118.40031418794015</c:v>
                </c:pt>
                <c:pt idx="167">
                  <c:v>118.0370611308756</c:v>
                </c:pt>
                <c:pt idx="168">
                  <c:v>117.63046589709653</c:v>
                </c:pt>
                <c:pt idx="169">
                  <c:v>115.72017674252469</c:v>
                </c:pt>
                <c:pt idx="170">
                  <c:v>116.91240826718513</c:v>
                </c:pt>
                <c:pt idx="171">
                  <c:v>115.67008437327407</c:v>
                </c:pt>
                <c:pt idx="172">
                  <c:v>116.81284468915459</c:v>
                </c:pt>
                <c:pt idx="173">
                  <c:v>117.65396336097857</c:v>
                </c:pt>
                <c:pt idx="174">
                  <c:v>118.57453533967031</c:v>
                </c:pt>
                <c:pt idx="175">
                  <c:v>119.21365724888727</c:v>
                </c:pt>
                <c:pt idx="176">
                  <c:v>119.95774722964768</c:v>
                </c:pt>
                <c:pt idx="177">
                  <c:v>119.38806781170985</c:v>
                </c:pt>
                <c:pt idx="178">
                  <c:v>120.00800730121576</c:v>
                </c:pt>
                <c:pt idx="179">
                  <c:v>120.68312177078923</c:v>
                </c:pt>
                <c:pt idx="180">
                  <c:v>118.15682755603484</c:v>
                </c:pt>
                <c:pt idx="181">
                  <c:v>117.02445368899711</c:v>
                </c:pt>
                <c:pt idx="182">
                  <c:v>117.04939164077156</c:v>
                </c:pt>
                <c:pt idx="183">
                  <c:v>118.44646928023445</c:v>
                </c:pt>
                <c:pt idx="184">
                  <c:v>119.48939175069066</c:v>
                </c:pt>
                <c:pt idx="185">
                  <c:v>119.85639438833411</c:v>
                </c:pt>
                <c:pt idx="186">
                  <c:v>120.05287808845785</c:v>
                </c:pt>
                <c:pt idx="187">
                  <c:v>119.62140590018592</c:v>
                </c:pt>
                <c:pt idx="188">
                  <c:v>120.01237681364753</c:v>
                </c:pt>
                <c:pt idx="189">
                  <c:v>119.12305722569533</c:v>
                </c:pt>
                <c:pt idx="190">
                  <c:v>119.64627214722785</c:v>
                </c:pt>
                <c:pt idx="191">
                  <c:v>120.02178980812148</c:v>
                </c:pt>
                <c:pt idx="192">
                  <c:v>121.1761258337652</c:v>
                </c:pt>
                <c:pt idx="193">
                  <c:v>121.73440372638066</c:v>
                </c:pt>
                <c:pt idx="194">
                  <c:v>121.2567960502266</c:v>
                </c:pt>
                <c:pt idx="195">
                  <c:v>121.63303799647046</c:v>
                </c:pt>
                <c:pt idx="196">
                  <c:v>123.11661611236541</c:v>
                </c:pt>
                <c:pt idx="197">
                  <c:v>123.21965821618141</c:v>
                </c:pt>
                <c:pt idx="198">
                  <c:v>123.39920159281324</c:v>
                </c:pt>
                <c:pt idx="199">
                  <c:v>123.27006464173171</c:v>
                </c:pt>
                <c:pt idx="200">
                  <c:v>123.60073622153875</c:v>
                </c:pt>
                <c:pt idx="201">
                  <c:v>123.38576985198355</c:v>
                </c:pt>
                <c:pt idx="202">
                  <c:v>122.26914108141749</c:v>
                </c:pt>
                <c:pt idx="203">
                  <c:v>122.78529847408318</c:v>
                </c:pt>
                <c:pt idx="204">
                  <c:v>121.91045361082288</c:v>
                </c:pt>
                <c:pt idx="205">
                  <c:v>121.14935859238807</c:v>
                </c:pt>
                <c:pt idx="206">
                  <c:v>121.18337503856159</c:v>
                </c:pt>
                <c:pt idx="207">
                  <c:v>121.5266535221548</c:v>
                </c:pt>
                <c:pt idx="208">
                  <c:v>123.21372330810919</c:v>
                </c:pt>
                <c:pt idx="209">
                  <c:v>124.52764780744886</c:v>
                </c:pt>
                <c:pt idx="210">
                  <c:v>124.01976757180049</c:v>
                </c:pt>
                <c:pt idx="211">
                  <c:v>124.26481244502035</c:v>
                </c:pt>
                <c:pt idx="212">
                  <c:v>124.64543981400271</c:v>
                </c:pt>
                <c:pt idx="213">
                  <c:v>125.05686251748341</c:v>
                </c:pt>
                <c:pt idx="214">
                  <c:v>123.26744056843761</c:v>
                </c:pt>
                <c:pt idx="215">
                  <c:v>122.80912537219939</c:v>
                </c:pt>
                <c:pt idx="216">
                  <c:v>121.94176640533691</c:v>
                </c:pt>
                <c:pt idx="217">
                  <c:v>119.50894159377026</c:v>
                </c:pt>
                <c:pt idx="218">
                  <c:v>118.84618809103277</c:v>
                </c:pt>
                <c:pt idx="219">
                  <c:v>118.13290961463559</c:v>
                </c:pt>
                <c:pt idx="220">
                  <c:v>117.67656835220625</c:v>
                </c:pt>
                <c:pt idx="221">
                  <c:v>118.92154711642002</c:v>
                </c:pt>
                <c:pt idx="222">
                  <c:v>118.56647563159119</c:v>
                </c:pt>
                <c:pt idx="223">
                  <c:v>118.21622739326392</c:v>
                </c:pt>
                <c:pt idx="224">
                  <c:v>119.61515571841232</c:v>
                </c:pt>
                <c:pt idx="225">
                  <c:v>118.64845511673569</c:v>
                </c:pt>
                <c:pt idx="226">
                  <c:v>118.34574302792389</c:v>
                </c:pt>
                <c:pt idx="227">
                  <c:v>117.91181948341088</c:v>
                </c:pt>
                <c:pt idx="228">
                  <c:v>117.82792737096899</c:v>
                </c:pt>
                <c:pt idx="229">
                  <c:v>118.32310702333467</c:v>
                </c:pt>
                <c:pt idx="230">
                  <c:v>117.78340916248996</c:v>
                </c:pt>
                <c:pt idx="231">
                  <c:v>117.31876306623596</c:v>
                </c:pt>
                <c:pt idx="232">
                  <c:v>116.60731182872516</c:v>
                </c:pt>
                <c:pt idx="233">
                  <c:v>117.86857589673949</c:v>
                </c:pt>
                <c:pt idx="234">
                  <c:v>119.05247557380287</c:v>
                </c:pt>
                <c:pt idx="235">
                  <c:v>121.32818248492464</c:v>
                </c:pt>
                <c:pt idx="236">
                  <c:v>120.79969378217696</c:v>
                </c:pt>
                <c:pt idx="237">
                  <c:v>120.58452613799267</c:v>
                </c:pt>
                <c:pt idx="238">
                  <c:v>120.82449653802095</c:v>
                </c:pt>
                <c:pt idx="239">
                  <c:v>122.0251888748375</c:v>
                </c:pt>
                <c:pt idx="240">
                  <c:v>122.70329480643258</c:v>
                </c:pt>
                <c:pt idx="241">
                  <c:v>123.00768301117367</c:v>
                </c:pt>
                <c:pt idx="242">
                  <c:v>122.02901885626034</c:v>
                </c:pt>
                <c:pt idx="243">
                  <c:v>122.81147761264526</c:v>
                </c:pt>
                <c:pt idx="244">
                  <c:v>122.9830814857977</c:v>
                </c:pt>
                <c:pt idx="245">
                  <c:v>124.5554025941467</c:v>
                </c:pt>
                <c:pt idx="246">
                  <c:v>125.74144210427784</c:v>
                </c:pt>
                <c:pt idx="247">
                  <c:v>125.94157372658537</c:v>
                </c:pt>
                <c:pt idx="248">
                  <c:v>125.84539036530461</c:v>
                </c:pt>
                <c:pt idx="249">
                  <c:v>125.75607797230768</c:v>
                </c:pt>
                <c:pt idx="250">
                  <c:v>126.15706983938449</c:v>
                </c:pt>
                <c:pt idx="251">
                  <c:v>125.17385652378957</c:v>
                </c:pt>
                <c:pt idx="252">
                  <c:v>124.11678174209759</c:v>
                </c:pt>
                <c:pt idx="253">
                  <c:v>122.86715588239683</c:v>
                </c:pt>
                <c:pt idx="254">
                  <c:v>122.63108778561315</c:v>
                </c:pt>
                <c:pt idx="255">
                  <c:v>123.5683497541867</c:v>
                </c:pt>
                <c:pt idx="256">
                  <c:v>122.90197442873536</c:v>
                </c:pt>
                <c:pt idx="257">
                  <c:v>123.76741326799707</c:v>
                </c:pt>
                <c:pt idx="258">
                  <c:v>123.44965256668164</c:v>
                </c:pt>
                <c:pt idx="259">
                  <c:v>122.02203855544788</c:v>
                </c:pt>
                <c:pt idx="260">
                  <c:v>121.93133057892724</c:v>
                </c:pt>
                <c:pt idx="261">
                  <c:v>122.60635722716253</c:v>
                </c:pt>
                <c:pt idx="262">
                  <c:v>121.62620584598227</c:v>
                </c:pt>
                <c:pt idx="263">
                  <c:v>122.56078416577883</c:v>
                </c:pt>
                <c:pt idx="264">
                  <c:v>123.48934356518299</c:v>
                </c:pt>
                <c:pt idx="265">
                  <c:v>122.92302611024688</c:v>
                </c:pt>
                <c:pt idx="266">
                  <c:v>122.15593777313634</c:v>
                </c:pt>
                <c:pt idx="267">
                  <c:v>120.47616113991826</c:v>
                </c:pt>
                <c:pt idx="268">
                  <c:v>120.2974416160034</c:v>
                </c:pt>
                <c:pt idx="269">
                  <c:v>118.87310768686173</c:v>
                </c:pt>
                <c:pt idx="270">
                  <c:v>118.31465424809292</c:v>
                </c:pt>
                <c:pt idx="271">
                  <c:v>117.7711971327945</c:v>
                </c:pt>
                <c:pt idx="272">
                  <c:v>117.56277662211141</c:v>
                </c:pt>
                <c:pt idx="273">
                  <c:v>116.87854940758713</c:v>
                </c:pt>
                <c:pt idx="274">
                  <c:v>117.2570040030222</c:v>
                </c:pt>
                <c:pt idx="275">
                  <c:v>117.77575256915543</c:v>
                </c:pt>
                <c:pt idx="276">
                  <c:v>119.12931094872772</c:v>
                </c:pt>
                <c:pt idx="277">
                  <c:v>122.18578098455249</c:v>
                </c:pt>
                <c:pt idx="278">
                  <c:v>120.11445370836717</c:v>
                </c:pt>
                <c:pt idx="279">
                  <c:v>120.6349129139483</c:v>
                </c:pt>
                <c:pt idx="280">
                  <c:v>120.16264568085319</c:v>
                </c:pt>
                <c:pt idx="281">
                  <c:v>121.39679667279844</c:v>
                </c:pt>
                <c:pt idx="282">
                  <c:v>123.24315577199737</c:v>
                </c:pt>
                <c:pt idx="283">
                  <c:v>124.27847229083476</c:v>
                </c:pt>
                <c:pt idx="284">
                  <c:v>124.41791828705138</c:v>
                </c:pt>
                <c:pt idx="285">
                  <c:v>125.62929869683791</c:v>
                </c:pt>
                <c:pt idx="286">
                  <c:v>126.60791272545006</c:v>
                </c:pt>
                <c:pt idx="287">
                  <c:v>128.47659221619102</c:v>
                </c:pt>
                <c:pt idx="288">
                  <c:v>127.49212285874769</c:v>
                </c:pt>
                <c:pt idx="289">
                  <c:v>126.83068643287407</c:v>
                </c:pt>
                <c:pt idx="290">
                  <c:v>126.79043803342741</c:v>
                </c:pt>
                <c:pt idx="291">
                  <c:v>128.25142087228613</c:v>
                </c:pt>
                <c:pt idx="292">
                  <c:v>128.41991485901985</c:v>
                </c:pt>
                <c:pt idx="293">
                  <c:v>128.52338986195176</c:v>
                </c:pt>
                <c:pt idx="294">
                  <c:v>128.33765654049222</c:v>
                </c:pt>
                <c:pt idx="295">
                  <c:v>127.72819515168926</c:v>
                </c:pt>
                <c:pt idx="296">
                  <c:v>127.01733363637611</c:v>
                </c:pt>
                <c:pt idx="297">
                  <c:v>126.85134426350199</c:v>
                </c:pt>
                <c:pt idx="298">
                  <c:v>127.61155341976361</c:v>
                </c:pt>
                <c:pt idx="299">
                  <c:v>128.96750365637564</c:v>
                </c:pt>
                <c:pt idx="300">
                  <c:v>128.59693819916777</c:v>
                </c:pt>
                <c:pt idx="301">
                  <c:v>128.6409927410113</c:v>
                </c:pt>
                <c:pt idx="302">
                  <c:v>128.67644731758782</c:v>
                </c:pt>
                <c:pt idx="303">
                  <c:v>129.62601161059297</c:v>
                </c:pt>
                <c:pt idx="304">
                  <c:v>129.31203153378195</c:v>
                </c:pt>
                <c:pt idx="305">
                  <c:v>129.4240294796019</c:v>
                </c:pt>
                <c:pt idx="306">
                  <c:v>130.01535017419542</c:v>
                </c:pt>
                <c:pt idx="307">
                  <c:v>130.6305032333195</c:v>
                </c:pt>
                <c:pt idx="308">
                  <c:v>129.82133402185025</c:v>
                </c:pt>
                <c:pt idx="309">
                  <c:v>129.98093779059744</c:v>
                </c:pt>
                <c:pt idx="310">
                  <c:v>129.57566647758711</c:v>
                </c:pt>
                <c:pt idx="311">
                  <c:v>127.24169014823477</c:v>
                </c:pt>
                <c:pt idx="312">
                  <c:v>126.04133064983719</c:v>
                </c:pt>
                <c:pt idx="313">
                  <c:v>126.17642177311859</c:v>
                </c:pt>
                <c:pt idx="314">
                  <c:v>126.66751923830095</c:v>
                </c:pt>
                <c:pt idx="315">
                  <c:v>127.59845969299735</c:v>
                </c:pt>
                <c:pt idx="316">
                  <c:v>128.65253128547852</c:v>
                </c:pt>
                <c:pt idx="317">
                  <c:v>129.74256986286224</c:v>
                </c:pt>
                <c:pt idx="318">
                  <c:v>130.42390345665692</c:v>
                </c:pt>
                <c:pt idx="319">
                  <c:v>129.5017994320981</c:v>
                </c:pt>
                <c:pt idx="320">
                  <c:v>128.32794429070469</c:v>
                </c:pt>
                <c:pt idx="321">
                  <c:v>127.52165418677428</c:v>
                </c:pt>
                <c:pt idx="322">
                  <c:v>128.22430470801228</c:v>
                </c:pt>
                <c:pt idx="323">
                  <c:v>128.74152672463043</c:v>
                </c:pt>
                <c:pt idx="324">
                  <c:v>129.19342739291386</c:v>
                </c:pt>
                <c:pt idx="325">
                  <c:v>129.20182789085942</c:v>
                </c:pt>
                <c:pt idx="326">
                  <c:v>128.66115119345505</c:v>
                </c:pt>
                <c:pt idx="327">
                  <c:v>128.39447780413306</c:v>
                </c:pt>
                <c:pt idx="328">
                  <c:v>128.90522093547054</c:v>
                </c:pt>
                <c:pt idx="329">
                  <c:v>127.32397991710346</c:v>
                </c:pt>
                <c:pt idx="330">
                  <c:v>127.20917139615497</c:v>
                </c:pt>
                <c:pt idx="331">
                  <c:v>127.24264407262982</c:v>
                </c:pt>
                <c:pt idx="332">
                  <c:v>128.03792245384659</c:v>
                </c:pt>
                <c:pt idx="333">
                  <c:v>127.12900769557979</c:v>
                </c:pt>
                <c:pt idx="334">
                  <c:v>128.3071462855039</c:v>
                </c:pt>
                <c:pt idx="335">
                  <c:v>130.00678306090902</c:v>
                </c:pt>
                <c:pt idx="336">
                  <c:v>127.61970778545597</c:v>
                </c:pt>
                <c:pt idx="337">
                  <c:v>128.49159219831472</c:v>
                </c:pt>
                <c:pt idx="338">
                  <c:v>128.47644050407496</c:v>
                </c:pt>
                <c:pt idx="339">
                  <c:v>128.60176972102187</c:v>
                </c:pt>
                <c:pt idx="340">
                  <c:v>129.65441015016452</c:v>
                </c:pt>
                <c:pt idx="341">
                  <c:v>131.87510891427237</c:v>
                </c:pt>
                <c:pt idx="342">
                  <c:v>130.57336074988348</c:v>
                </c:pt>
                <c:pt idx="343">
                  <c:v>131.03068125310443</c:v>
                </c:pt>
                <c:pt idx="344">
                  <c:v>132.21030944635677</c:v>
                </c:pt>
                <c:pt idx="345">
                  <c:v>132.10963399162387</c:v>
                </c:pt>
                <c:pt idx="346">
                  <c:v>132.31943820548136</c:v>
                </c:pt>
                <c:pt idx="347">
                  <c:v>133.53082169692019</c:v>
                </c:pt>
                <c:pt idx="348">
                  <c:v>134.81502789398797</c:v>
                </c:pt>
                <c:pt idx="349">
                  <c:v>132.77013767406768</c:v>
                </c:pt>
                <c:pt idx="350">
                  <c:v>132.7501327259626</c:v>
                </c:pt>
                <c:pt idx="351">
                  <c:v>133.7941706688276</c:v>
                </c:pt>
                <c:pt idx="352">
                  <c:v>133.81748409526915</c:v>
                </c:pt>
                <c:pt idx="353">
                  <c:v>134.60882905330007</c:v>
                </c:pt>
                <c:pt idx="354">
                  <c:v>134.57365704441364</c:v>
                </c:pt>
                <c:pt idx="355">
                  <c:v>133.86496850632184</c:v>
                </c:pt>
                <c:pt idx="356">
                  <c:v>135.28402647880961</c:v>
                </c:pt>
                <c:pt idx="357">
                  <c:v>135.01890777986003</c:v>
                </c:pt>
                <c:pt idx="358">
                  <c:v>134.27244083265123</c:v>
                </c:pt>
                <c:pt idx="359">
                  <c:v>134.75925481200102</c:v>
                </c:pt>
                <c:pt idx="360">
                  <c:v>133.88726345260994</c:v>
                </c:pt>
                <c:pt idx="361">
                  <c:v>140.71784194232842</c:v>
                </c:pt>
                <c:pt idx="362">
                  <c:v>144.40730315383379</c:v>
                </c:pt>
                <c:pt idx="363">
                  <c:v>144.00353100761404</c:v>
                </c:pt>
                <c:pt idx="364">
                  <c:v>144.43746657993466</c:v>
                </c:pt>
                <c:pt idx="365">
                  <c:v>146.52292636571258</c:v>
                </c:pt>
                <c:pt idx="366">
                  <c:v>144.81469503758203</c:v>
                </c:pt>
                <c:pt idx="367">
                  <c:v>146.17601366557298</c:v>
                </c:pt>
                <c:pt idx="368">
                  <c:v>147.35288458179991</c:v>
                </c:pt>
                <c:pt idx="369">
                  <c:v>145.96979497480856</c:v>
                </c:pt>
                <c:pt idx="370">
                  <c:v>143.70029758898679</c:v>
                </c:pt>
                <c:pt idx="371">
                  <c:v>141.98648434623513</c:v>
                </c:pt>
                <c:pt idx="372">
                  <c:v>143.85332787174988</c:v>
                </c:pt>
                <c:pt idx="373">
                  <c:v>143.03864870994778</c:v>
                </c:pt>
                <c:pt idx="374">
                  <c:v>144.80828389796869</c:v>
                </c:pt>
                <c:pt idx="375">
                  <c:v>145.00340009266708</c:v>
                </c:pt>
                <c:pt idx="376">
                  <c:v>145.36163353009573</c:v>
                </c:pt>
                <c:pt idx="377">
                  <c:v>146.03425246513149</c:v>
                </c:pt>
                <c:pt idx="378">
                  <c:v>146.8179437276674</c:v>
                </c:pt>
                <c:pt idx="379">
                  <c:v>148.41361568047105</c:v>
                </c:pt>
                <c:pt idx="380">
                  <c:v>144.00918776470417</c:v>
                </c:pt>
                <c:pt idx="381">
                  <c:v>144.58310241310642</c:v>
                </c:pt>
                <c:pt idx="382">
                  <c:v>142.1663218004357</c:v>
                </c:pt>
                <c:pt idx="383">
                  <c:v>142.61184367049705</c:v>
                </c:pt>
                <c:pt idx="384">
                  <c:v>143.81412248938852</c:v>
                </c:pt>
                <c:pt idx="385">
                  <c:v>144.95734629480447</c:v>
                </c:pt>
                <c:pt idx="386">
                  <c:v>145.10495157551662</c:v>
                </c:pt>
                <c:pt idx="387">
                  <c:v>144.40906596482839</c:v>
                </c:pt>
                <c:pt idx="388">
                  <c:v>144.96362625091223</c:v>
                </c:pt>
                <c:pt idx="389">
                  <c:v>144.12921724782063</c:v>
                </c:pt>
                <c:pt idx="390">
                  <c:v>145.31517148897288</c:v>
                </c:pt>
                <c:pt idx="391">
                  <c:v>146.31735669842186</c:v>
                </c:pt>
                <c:pt idx="392">
                  <c:v>144.17593031401333</c:v>
                </c:pt>
                <c:pt idx="393">
                  <c:v>143.49752002823089</c:v>
                </c:pt>
                <c:pt idx="394">
                  <c:v>142.87510555985548</c:v>
                </c:pt>
                <c:pt idx="395">
                  <c:v>143.67554547703338</c:v>
                </c:pt>
                <c:pt idx="396">
                  <c:v>143.4801466146983</c:v>
                </c:pt>
                <c:pt idx="397">
                  <c:v>142.26215825262636</c:v>
                </c:pt>
                <c:pt idx="398">
                  <c:v>142.52236879832242</c:v>
                </c:pt>
                <c:pt idx="399">
                  <c:v>143.35697350859434</c:v>
                </c:pt>
                <c:pt idx="400">
                  <c:v>143.34388637309297</c:v>
                </c:pt>
                <c:pt idx="401">
                  <c:v>140.71794587893265</c:v>
                </c:pt>
                <c:pt idx="402">
                  <c:v>142.32471622600806</c:v>
                </c:pt>
                <c:pt idx="403">
                  <c:v>142.11559018248431</c:v>
                </c:pt>
                <c:pt idx="404">
                  <c:v>142.28439879975079</c:v>
                </c:pt>
                <c:pt idx="405">
                  <c:v>142.56246483429624</c:v>
                </c:pt>
                <c:pt idx="406">
                  <c:v>143.12460695438182</c:v>
                </c:pt>
                <c:pt idx="407">
                  <c:v>143.22076490572175</c:v>
                </c:pt>
                <c:pt idx="408">
                  <c:v>142.10798974528288</c:v>
                </c:pt>
                <c:pt idx="409">
                  <c:v>141.85780575869043</c:v>
                </c:pt>
                <c:pt idx="410">
                  <c:v>142.41343503330333</c:v>
                </c:pt>
                <c:pt idx="411">
                  <c:v>141.8713431298666</c:v>
                </c:pt>
                <c:pt idx="412">
                  <c:v>142.06249333540211</c:v>
                </c:pt>
                <c:pt idx="413">
                  <c:v>141.3968215258557</c:v>
                </c:pt>
                <c:pt idx="414">
                  <c:v>142.1847255468825</c:v>
                </c:pt>
                <c:pt idx="415">
                  <c:v>142.32156108207209</c:v>
                </c:pt>
                <c:pt idx="416">
                  <c:v>143.7203020252943</c:v>
                </c:pt>
                <c:pt idx="417">
                  <c:v>142.89010017786552</c:v>
                </c:pt>
                <c:pt idx="418">
                  <c:v>144.09593699237857</c:v>
                </c:pt>
                <c:pt idx="419">
                  <c:v>145.12190130553765</c:v>
                </c:pt>
                <c:pt idx="420">
                  <c:v>145.42410538056458</c:v>
                </c:pt>
                <c:pt idx="421">
                  <c:v>147.62564492078624</c:v>
                </c:pt>
                <c:pt idx="422">
                  <c:v>147.19706192437874</c:v>
                </c:pt>
                <c:pt idx="423">
                  <c:v>146.59477345173644</c:v>
                </c:pt>
                <c:pt idx="424">
                  <c:v>145.79837525024485</c:v>
                </c:pt>
                <c:pt idx="425">
                  <c:v>146.68108518213069</c:v>
                </c:pt>
                <c:pt idx="426">
                  <c:v>147.18811764334239</c:v>
                </c:pt>
                <c:pt idx="427">
                  <c:v>146.25605049843296</c:v>
                </c:pt>
                <c:pt idx="428">
                  <c:v>146.76341834899006</c:v>
                </c:pt>
                <c:pt idx="429">
                  <c:v>146.62883304313593</c:v>
                </c:pt>
                <c:pt idx="430">
                  <c:v>145.63626548311541</c:v>
                </c:pt>
                <c:pt idx="431">
                  <c:v>143.32697254515523</c:v>
                </c:pt>
                <c:pt idx="432">
                  <c:v>142.9540750917634</c:v>
                </c:pt>
                <c:pt idx="433">
                  <c:v>142.68152629448977</c:v>
                </c:pt>
                <c:pt idx="434">
                  <c:v>145.0493831784016</c:v>
                </c:pt>
                <c:pt idx="435">
                  <c:v>146.1915153141648</c:v>
                </c:pt>
                <c:pt idx="436">
                  <c:v>147.6369357965807</c:v>
                </c:pt>
                <c:pt idx="437">
                  <c:v>148.79890153883986</c:v>
                </c:pt>
                <c:pt idx="438">
                  <c:v>148.24073680323198</c:v>
                </c:pt>
                <c:pt idx="439">
                  <c:v>149.52735747958985</c:v>
                </c:pt>
                <c:pt idx="440">
                  <c:v>149.34131010374821</c:v>
                </c:pt>
                <c:pt idx="441">
                  <c:v>148.95470562356977</c:v>
                </c:pt>
                <c:pt idx="442">
                  <c:v>147.61595773182893</c:v>
                </c:pt>
                <c:pt idx="443">
                  <c:v>148.0117665977894</c:v>
                </c:pt>
                <c:pt idx="444">
                  <c:v>148.7082293185708</c:v>
                </c:pt>
                <c:pt idx="445">
                  <c:v>149.74663132435913</c:v>
                </c:pt>
                <c:pt idx="446">
                  <c:v>149.14779825290211</c:v>
                </c:pt>
                <c:pt idx="447">
                  <c:v>148.62452597227193</c:v>
                </c:pt>
                <c:pt idx="448">
                  <c:v>151.15123866486175</c:v>
                </c:pt>
                <c:pt idx="449">
                  <c:v>149.49667573196425</c:v>
                </c:pt>
                <c:pt idx="450">
                  <c:v>148.48071091152565</c:v>
                </c:pt>
                <c:pt idx="451">
                  <c:v>149.99782217253164</c:v>
                </c:pt>
                <c:pt idx="452">
                  <c:v>153.2896935954148</c:v>
                </c:pt>
                <c:pt idx="453">
                  <c:v>154.34711613853409</c:v>
                </c:pt>
                <c:pt idx="454">
                  <c:v>152.77261931160473</c:v>
                </c:pt>
                <c:pt idx="455">
                  <c:v>152.73247720433284</c:v>
                </c:pt>
                <c:pt idx="456">
                  <c:v>152.16015608181098</c:v>
                </c:pt>
                <c:pt idx="457">
                  <c:v>151.95533191975636</c:v>
                </c:pt>
                <c:pt idx="458">
                  <c:v>153.26768876607133</c:v>
                </c:pt>
                <c:pt idx="459">
                  <c:v>153.30120310683498</c:v>
                </c:pt>
                <c:pt idx="460">
                  <c:v>152.25981817226761</c:v>
                </c:pt>
                <c:pt idx="461">
                  <c:v>152.58427715582403</c:v>
                </c:pt>
                <c:pt idx="462">
                  <c:v>151.34847427181592</c:v>
                </c:pt>
                <c:pt idx="463">
                  <c:v>153.95608810736388</c:v>
                </c:pt>
                <c:pt idx="464">
                  <c:v>152.12936552979249</c:v>
                </c:pt>
                <c:pt idx="465">
                  <c:v>150.96304790731503</c:v>
                </c:pt>
                <c:pt idx="466">
                  <c:v>150.80183392444096</c:v>
                </c:pt>
                <c:pt idx="467">
                  <c:v>148.57663404310804</c:v>
                </c:pt>
                <c:pt idx="468">
                  <c:v>148.57978226952824</c:v>
                </c:pt>
                <c:pt idx="469">
                  <c:v>144.26017487820386</c:v>
                </c:pt>
                <c:pt idx="470">
                  <c:v>144.71692858012665</c:v>
                </c:pt>
                <c:pt idx="471">
                  <c:v>145.64421752579494</c:v>
                </c:pt>
                <c:pt idx="472">
                  <c:v>146.11782664540971</c:v>
                </c:pt>
                <c:pt idx="473">
                  <c:v>145.89114502124667</c:v>
                </c:pt>
                <c:pt idx="474">
                  <c:v>143.58512780694841</c:v>
                </c:pt>
                <c:pt idx="475">
                  <c:v>139.22401964416795</c:v>
                </c:pt>
                <c:pt idx="476">
                  <c:v>137.85730539414175</c:v>
                </c:pt>
                <c:pt idx="477">
                  <c:v>131.16407573191606</c:v>
                </c:pt>
                <c:pt idx="478">
                  <c:v>130.96093827741848</c:v>
                </c:pt>
                <c:pt idx="479">
                  <c:v>122.40094671696527</c:v>
                </c:pt>
                <c:pt idx="480">
                  <c:v>121.30138497754896</c:v>
                </c:pt>
                <c:pt idx="481">
                  <c:v>112.14452096802432</c:v>
                </c:pt>
                <c:pt idx="482">
                  <c:v>111.00250434174612</c:v>
                </c:pt>
                <c:pt idx="483">
                  <c:v>119.27723451215913</c:v>
                </c:pt>
                <c:pt idx="484">
                  <c:v>106.40417091739977</c:v>
                </c:pt>
                <c:pt idx="485">
                  <c:v>109.60005615971957</c:v>
                </c:pt>
                <c:pt idx="486">
                  <c:v>115.88932409472164</c:v>
                </c:pt>
                <c:pt idx="487">
                  <c:v>120.73937275363771</c:v>
                </c:pt>
                <c:pt idx="488">
                  <c:v>121.64700310078385</c:v>
                </c:pt>
                <c:pt idx="489">
                  <c:v>120.26472284466762</c:v>
                </c:pt>
                <c:pt idx="490">
                  <c:v>125.50558674970517</c:v>
                </c:pt>
                <c:pt idx="491">
                  <c:v>120.05703321557928</c:v>
                </c:pt>
                <c:pt idx="492">
                  <c:v>115.7844772973902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04888"/>
        <c:axId val="464609592"/>
      </c:lineChart>
      <c:dateAx>
        <c:axId val="464604888"/>
        <c:scaling>
          <c:orientation val="minMax"/>
        </c:scaling>
        <c:delete val="0"/>
        <c:axPos val="b"/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09592"/>
        <c:crosses val="autoZero"/>
        <c:auto val="0"/>
        <c:lblOffset val="100"/>
        <c:baseTimeUnit val="days"/>
      </c:dateAx>
      <c:valAx>
        <c:axId val="46460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04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409574</xdr:colOff>
      <xdr:row>3</xdr:row>
      <xdr:rowOff>152400</xdr:rowOff>
    </xdr:from>
    <xdr:to>
      <xdr:col>26</xdr:col>
      <xdr:colOff>561975</xdr:colOff>
      <xdr:row>20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topLeftCell="L60" workbookViewId="0">
      <selection activeCell="W79" sqref="W79"/>
    </sheetView>
  </sheetViews>
  <sheetFormatPr defaultRowHeight="15" x14ac:dyDescent="0.25"/>
  <cols>
    <col min="1" max="1" width="20.42578125" style="3" bestFit="1" customWidth="1"/>
    <col min="2" max="2" width="12" bestFit="1" customWidth="1"/>
    <col min="3" max="3" width="9.28515625" style="5" bestFit="1" customWidth="1"/>
    <col min="4" max="4" width="13.7109375" bestFit="1" customWidth="1"/>
    <col min="5" max="5" width="9.28515625" style="5" bestFit="1" customWidth="1"/>
    <col min="6" max="6" width="15.140625" bestFit="1" customWidth="1"/>
    <col min="7" max="7" width="9.28515625" style="5" bestFit="1" customWidth="1"/>
    <col min="8" max="8" width="13.85546875" bestFit="1" customWidth="1"/>
    <col min="9" max="9" width="10.28515625" style="5" bestFit="1" customWidth="1"/>
    <col min="10" max="10" width="12" bestFit="1" customWidth="1"/>
    <col min="11" max="11" width="9.28515625" style="5" bestFit="1" customWidth="1"/>
    <col min="13" max="13" width="20.42578125" bestFit="1" customWidth="1"/>
    <col min="14" max="14" width="13.7109375" bestFit="1" customWidth="1"/>
    <col min="15" max="15" width="15.140625" bestFit="1" customWidth="1"/>
    <col min="16" max="16" width="13.85546875" bestFit="1" customWidth="1"/>
    <col min="17" max="17" width="8.5703125" bestFit="1" customWidth="1"/>
    <col min="20" max="20" width="17.28515625" bestFit="1" customWidth="1"/>
    <col min="21" max="21" width="21.5703125" bestFit="1" customWidth="1"/>
    <col min="22" max="22" width="15.140625" bestFit="1" customWidth="1"/>
    <col min="23" max="23" width="15.28515625" bestFit="1" customWidth="1"/>
    <col min="24" max="24" width="14" bestFit="1" customWidth="1"/>
    <col min="25" max="25" width="12.5703125" bestFit="1" customWidth="1"/>
  </cols>
  <sheetData>
    <row r="1" spans="1:25" x14ac:dyDescent="0.25">
      <c r="M1" s="32" t="s">
        <v>12</v>
      </c>
      <c r="N1" s="32"/>
      <c r="O1" s="32"/>
      <c r="P1" s="32"/>
      <c r="Q1" s="32"/>
    </row>
    <row r="2" spans="1:25" x14ac:dyDescent="0.25">
      <c r="A2" s="2" t="s">
        <v>5</v>
      </c>
      <c r="B2" s="1" t="s">
        <v>0</v>
      </c>
      <c r="C2" s="4" t="s">
        <v>6</v>
      </c>
      <c r="D2" s="1" t="s">
        <v>1</v>
      </c>
      <c r="E2" s="4" t="s">
        <v>7</v>
      </c>
      <c r="F2" s="1" t="s">
        <v>2</v>
      </c>
      <c r="G2" s="4" t="s">
        <v>8</v>
      </c>
      <c r="H2" s="1" t="s">
        <v>3</v>
      </c>
      <c r="I2" s="4" t="s">
        <v>9</v>
      </c>
      <c r="J2" s="1" t="s">
        <v>4</v>
      </c>
      <c r="K2" s="6" t="s">
        <v>10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25" x14ac:dyDescent="0.25">
      <c r="A3" s="2">
        <v>43192</v>
      </c>
      <c r="B3">
        <v>483.30615234375</v>
      </c>
      <c r="D3">
        <v>7987.83935546875</v>
      </c>
      <c r="F3">
        <v>1129.23681640625</v>
      </c>
      <c r="H3">
        <v>945.35076904296875</v>
      </c>
      <c r="J3">
        <v>524.58221435546875</v>
      </c>
      <c r="T3" s="31" t="s">
        <v>14</v>
      </c>
      <c r="U3" s="31"/>
      <c r="V3" s="31"/>
      <c r="W3" s="31"/>
      <c r="X3" s="31"/>
      <c r="Y3" s="31"/>
    </row>
    <row r="4" spans="1:25" x14ac:dyDescent="0.25">
      <c r="A4" s="2">
        <v>43193</v>
      </c>
      <c r="B4">
        <v>492.04782104492187</v>
      </c>
      <c r="C4" s="17">
        <f>B4/B3 -1</f>
        <v>1.8087228268831135E-2</v>
      </c>
      <c r="D4">
        <v>8021.4873046875</v>
      </c>
      <c r="E4" s="18">
        <f>D4/D3 -1</f>
        <v>4.2123968349105922E-3</v>
      </c>
      <c r="F4">
        <v>1131.1513671875</v>
      </c>
      <c r="G4" s="18">
        <f>F4/F3 -1</f>
        <v>1.695437797841981E-3</v>
      </c>
      <c r="H4">
        <v>937.8612060546875</v>
      </c>
      <c r="I4" s="18">
        <f>H4/H3 -1</f>
        <v>-7.9225227646065877E-3</v>
      </c>
      <c r="J4">
        <v>526.10443115234375</v>
      </c>
      <c r="K4" s="18">
        <f>J4/J3-1</f>
        <v>2.9017697421276356E-3</v>
      </c>
      <c r="M4" s="16">
        <f>C4 - $C$497</f>
        <v>1.8771395061949494E-2</v>
      </c>
      <c r="N4" s="16">
        <f>E4 - $E$497</f>
        <v>2.7668655285871986E-3</v>
      </c>
      <c r="O4" s="16">
        <f>G4 - $G$497</f>
        <v>9.392495512268739E-4</v>
      </c>
      <c r="P4" s="16">
        <f>I4 - $I$497</f>
        <v>-7.7541824528481063E-3</v>
      </c>
      <c r="Q4" s="16">
        <f>K4 - $K$497</f>
        <v>2.4778824331984934E-3</v>
      </c>
    </row>
    <row r="5" spans="1:25" x14ac:dyDescent="0.25">
      <c r="A5" s="2">
        <v>43194</v>
      </c>
      <c r="B5">
        <v>484.64947509765619</v>
      </c>
      <c r="C5" s="17">
        <f t="shared" ref="C5:C68" si="0">B5/B4 -1</f>
        <v>-1.5035827069723506E-2</v>
      </c>
      <c r="D5">
        <v>8028.3134765625</v>
      </c>
      <c r="E5" s="18">
        <f t="shared" ref="E5:E68" si="1">D5/D4 -1</f>
        <v>8.5098581045084387E-4</v>
      </c>
      <c r="F5">
        <v>1115.343994140625</v>
      </c>
      <c r="G5" s="18">
        <f t="shared" ref="G5:G68" si="2">F5/F4 -1</f>
        <v>-1.3974586872646855E-2</v>
      </c>
      <c r="H5">
        <v>921.8785400390625</v>
      </c>
      <c r="I5" s="18">
        <f t="shared" ref="I5:I68" si="3">H5/H4 -1</f>
        <v>-1.7041611181316974E-2</v>
      </c>
      <c r="J5">
        <v>518.60809326171875</v>
      </c>
      <c r="K5" s="18">
        <f t="shared" ref="K5:K68" si="4">J5/J4-1</f>
        <v>-1.4248764022392946E-2</v>
      </c>
      <c r="M5" s="16">
        <f t="shared" ref="M5:M68" si="5">C5 - $C$497</f>
        <v>-1.4351660276605145E-2</v>
      </c>
      <c r="N5" s="16">
        <f t="shared" ref="N5:N68" si="6">E5 - $E$497</f>
        <v>-5.9454549587254976E-4</v>
      </c>
      <c r="O5" s="16">
        <f t="shared" ref="O5:O68" si="7">G5 - $G$497</f>
        <v>-1.4730775119261961E-2</v>
      </c>
      <c r="P5" s="16">
        <f t="shared" ref="P5:P68" si="8">I5 - $I$497</f>
        <v>-1.6873270869558494E-2</v>
      </c>
      <c r="Q5" s="16">
        <f t="shared" ref="Q5:Q68" si="9">K5 - $K$497</f>
        <v>-1.4672651331322088E-2</v>
      </c>
      <c r="U5" s="1" t="s">
        <v>0</v>
      </c>
      <c r="V5" s="1" t="s">
        <v>1</v>
      </c>
      <c r="W5" s="1" t="s">
        <v>2</v>
      </c>
      <c r="X5" s="1" t="s">
        <v>3</v>
      </c>
      <c r="Y5" s="1" t="s">
        <v>4</v>
      </c>
    </row>
    <row r="6" spans="1:25" x14ac:dyDescent="0.25">
      <c r="A6" s="2">
        <v>43195</v>
      </c>
      <c r="B6">
        <v>482.760986328125</v>
      </c>
      <c r="C6" s="17">
        <f t="shared" si="0"/>
        <v>-3.8966074793553851E-3</v>
      </c>
      <c r="D6">
        <v>8060.22900390625</v>
      </c>
      <c r="E6" s="18">
        <f t="shared" si="1"/>
        <v>3.9753713450432215E-3</v>
      </c>
      <c r="F6">
        <v>1122.11865234375</v>
      </c>
      <c r="G6" s="18">
        <f t="shared" si="2"/>
        <v>6.0740527036637904E-3</v>
      </c>
      <c r="H6">
        <v>934.43463134765625</v>
      </c>
      <c r="I6" s="18">
        <f t="shared" si="3"/>
        <v>1.3620114541403439E-2</v>
      </c>
      <c r="J6">
        <v>529.37982177734375</v>
      </c>
      <c r="K6" s="18">
        <f t="shared" si="4"/>
        <v>2.0770459727841084E-2</v>
      </c>
      <c r="M6" s="16">
        <f t="shared" si="5"/>
        <v>-3.2124406862370251E-3</v>
      </c>
      <c r="N6" s="16">
        <f t="shared" si="6"/>
        <v>2.5298400387198279E-3</v>
      </c>
      <c r="O6" s="16">
        <f t="shared" si="7"/>
        <v>5.317864457048683E-3</v>
      </c>
      <c r="P6" s="16">
        <f t="shared" si="8"/>
        <v>1.378845485316192E-2</v>
      </c>
      <c r="Q6" s="16">
        <f t="shared" si="9"/>
        <v>2.0346572418911944E-2</v>
      </c>
      <c r="T6" s="1" t="s">
        <v>0</v>
      </c>
      <c r="U6" s="15">
        <f t="array" ref="U6:Y10">MMULT(TRANSPOSE(M4:Q495),M4:Q495)</f>
        <v>0.25100984333375692</v>
      </c>
      <c r="V6" s="15">
        <v>6.4612788621577766E-2</v>
      </c>
      <c r="W6" s="15">
        <v>7.3023685309795167E-2</v>
      </c>
      <c r="X6" s="15">
        <v>8.3064732348383546E-2</v>
      </c>
      <c r="Y6" s="15">
        <v>5.0158053731119111E-2</v>
      </c>
    </row>
    <row r="7" spans="1:25" x14ac:dyDescent="0.25">
      <c r="A7" s="2">
        <v>43196</v>
      </c>
      <c r="B7">
        <v>492.30093383789062</v>
      </c>
      <c r="C7" s="17">
        <f t="shared" si="0"/>
        <v>1.9761223006702355E-2</v>
      </c>
      <c r="D7">
        <v>8024.37158203125</v>
      </c>
      <c r="E7" s="18">
        <f t="shared" si="1"/>
        <v>-4.4486852492183759E-3</v>
      </c>
      <c r="F7">
        <v>1122.707763671875</v>
      </c>
      <c r="G7" s="18">
        <f t="shared" si="2"/>
        <v>5.2499914059400687E-4</v>
      </c>
      <c r="H7">
        <v>941.53253173828125</v>
      </c>
      <c r="I7" s="18">
        <f t="shared" si="3"/>
        <v>7.5959303652821664E-3</v>
      </c>
      <c r="J7">
        <v>519.89990234375</v>
      </c>
      <c r="K7" s="18">
        <f t="shared" si="4"/>
        <v>-1.790759496983807E-2</v>
      </c>
      <c r="M7" s="16">
        <f t="shared" si="5"/>
        <v>2.0445389799820714E-2</v>
      </c>
      <c r="N7" s="16">
        <f t="shared" si="6"/>
        <v>-5.8942165555417696E-3</v>
      </c>
      <c r="O7" s="16">
        <f t="shared" si="7"/>
        <v>-2.3118910602110024E-4</v>
      </c>
      <c r="P7" s="16">
        <f t="shared" si="8"/>
        <v>7.7642706770406477E-3</v>
      </c>
      <c r="Q7" s="16">
        <f t="shared" si="9"/>
        <v>-1.833148227876721E-2</v>
      </c>
      <c r="T7" s="1" t="s">
        <v>1</v>
      </c>
      <c r="U7" s="15">
        <v>6.4612788621577766E-2</v>
      </c>
      <c r="V7" s="15">
        <v>0.14781225718585878</v>
      </c>
      <c r="W7" s="15">
        <v>7.4379388710082567E-2</v>
      </c>
      <c r="X7" s="15">
        <v>4.8885932782956137E-2</v>
      </c>
      <c r="Y7" s="15">
        <v>4.9436171468815113E-2</v>
      </c>
    </row>
    <row r="8" spans="1:25" x14ac:dyDescent="0.25">
      <c r="A8" s="2">
        <v>43199</v>
      </c>
      <c r="B8">
        <v>491.3858642578125</v>
      </c>
      <c r="C8" s="17">
        <f t="shared" si="0"/>
        <v>-1.8587606018627412E-3</v>
      </c>
      <c r="D8">
        <v>8058.3076171875</v>
      </c>
      <c r="E8" s="18">
        <f t="shared" si="1"/>
        <v>4.2291205995796943E-3</v>
      </c>
      <c r="F8">
        <v>1136.403930664062</v>
      </c>
      <c r="G8" s="18">
        <f t="shared" si="2"/>
        <v>1.2199227114447764E-2</v>
      </c>
      <c r="H8">
        <v>949.19354248046875</v>
      </c>
      <c r="I8" s="18">
        <f t="shared" si="3"/>
        <v>8.1367456608680833E-3</v>
      </c>
      <c r="J8">
        <v>512.63421630859375</v>
      </c>
      <c r="K8" s="18">
        <f t="shared" si="4"/>
        <v>-1.3975163300477544E-2</v>
      </c>
      <c r="M8" s="16">
        <f t="shared" si="5"/>
        <v>-1.1745938087443812E-3</v>
      </c>
      <c r="N8" s="16">
        <f t="shared" si="6"/>
        <v>2.7835892932563007E-3</v>
      </c>
      <c r="O8" s="16">
        <f t="shared" si="7"/>
        <v>1.1443038867832657E-2</v>
      </c>
      <c r="P8" s="16">
        <f t="shared" si="8"/>
        <v>8.3050859726265646E-3</v>
      </c>
      <c r="Q8" s="16">
        <f t="shared" si="9"/>
        <v>-1.4399050609406687E-2</v>
      </c>
      <c r="T8" s="1" t="s">
        <v>2</v>
      </c>
      <c r="U8" s="15">
        <v>7.3023685309795167E-2</v>
      </c>
      <c r="V8" s="15">
        <v>7.4379388710082567E-2</v>
      </c>
      <c r="W8" s="15">
        <v>0.1471856307683504</v>
      </c>
      <c r="X8" s="15">
        <v>6.645877932922567E-2</v>
      </c>
      <c r="Y8" s="15">
        <v>4.4058142458629379E-2</v>
      </c>
    </row>
    <row r="9" spans="1:25" x14ac:dyDescent="0.25">
      <c r="A9" s="2">
        <v>43200</v>
      </c>
      <c r="B9">
        <v>497.12933349609381</v>
      </c>
      <c r="C9" s="17">
        <f t="shared" si="0"/>
        <v>1.1688307816823729E-2</v>
      </c>
      <c r="D9">
        <v>8170.6416015625</v>
      </c>
      <c r="E9" s="18">
        <f t="shared" si="1"/>
        <v>1.3940145960102512E-2</v>
      </c>
      <c r="F9">
        <v>1135.716918945312</v>
      </c>
      <c r="G9" s="18">
        <f t="shared" si="2"/>
        <v>-6.0454887581085082E-4</v>
      </c>
      <c r="H9">
        <v>940.2843017578125</v>
      </c>
      <c r="I9" s="18">
        <f t="shared" si="3"/>
        <v>-9.3861160279011813E-3</v>
      </c>
      <c r="J9">
        <v>513.62603759765625</v>
      </c>
      <c r="K9" s="18">
        <f t="shared" si="4"/>
        <v>1.9347543677525891E-3</v>
      </c>
      <c r="M9" s="16">
        <f t="shared" si="5"/>
        <v>1.237247460994209E-2</v>
      </c>
      <c r="N9" s="16">
        <f t="shared" si="6"/>
        <v>1.2494614653779119E-2</v>
      </c>
      <c r="O9" s="16">
        <f t="shared" si="7"/>
        <v>-1.3607371224259579E-3</v>
      </c>
      <c r="P9" s="16">
        <f t="shared" si="8"/>
        <v>-9.2177757161426999E-3</v>
      </c>
      <c r="Q9" s="16">
        <f t="shared" si="9"/>
        <v>1.5108670588234469E-3</v>
      </c>
      <c r="T9" s="1" t="s">
        <v>3</v>
      </c>
      <c r="U9" s="15">
        <v>8.3064732348383546E-2</v>
      </c>
      <c r="V9" s="15">
        <v>4.8885932782956137E-2</v>
      </c>
      <c r="W9" s="15">
        <v>6.645877932922567E-2</v>
      </c>
      <c r="X9" s="15">
        <v>0.13241771180202125</v>
      </c>
      <c r="Y9" s="15">
        <v>4.7924690231565328E-2</v>
      </c>
    </row>
    <row r="10" spans="1:25" x14ac:dyDescent="0.25">
      <c r="A10" s="2">
        <v>43201</v>
      </c>
      <c r="B10">
        <v>497.90811157226562</v>
      </c>
      <c r="C10" s="17">
        <f t="shared" si="0"/>
        <v>1.5665502389388131E-3</v>
      </c>
      <c r="D10">
        <v>8148.76904296875</v>
      </c>
      <c r="E10" s="18">
        <f t="shared" si="1"/>
        <v>-2.6769695282641282E-3</v>
      </c>
      <c r="F10">
        <v>1134.8330078125</v>
      </c>
      <c r="G10" s="18">
        <f t="shared" si="2"/>
        <v>-7.7828472752949907E-4</v>
      </c>
      <c r="H10">
        <v>939.30523681640625</v>
      </c>
      <c r="I10" s="18">
        <f t="shared" si="3"/>
        <v>-1.0412435255762187E-3</v>
      </c>
      <c r="J10">
        <v>518.6312255859375</v>
      </c>
      <c r="K10" s="18">
        <f t="shared" si="4"/>
        <v>9.7448096901231462E-3</v>
      </c>
      <c r="M10" s="16">
        <f t="shared" si="5"/>
        <v>2.2507170320571731E-3</v>
      </c>
      <c r="N10" s="16">
        <f t="shared" si="6"/>
        <v>-4.1225008345875218E-3</v>
      </c>
      <c r="O10" s="16">
        <f t="shared" si="7"/>
        <v>-1.5344729741446062E-3</v>
      </c>
      <c r="P10" s="16">
        <f t="shared" si="8"/>
        <v>-8.7290321381773756E-4</v>
      </c>
      <c r="Q10" s="16">
        <f t="shared" si="9"/>
        <v>9.320922381194004E-3</v>
      </c>
      <c r="T10" s="1" t="s">
        <v>4</v>
      </c>
      <c r="U10" s="15">
        <v>5.0158053731119111E-2</v>
      </c>
      <c r="V10" s="15">
        <v>4.9436171468815113E-2</v>
      </c>
      <c r="W10" s="15">
        <v>4.4058142458629379E-2</v>
      </c>
      <c r="X10" s="15">
        <v>4.7924690231565328E-2</v>
      </c>
      <c r="Y10" s="15">
        <v>0.19357127554883463</v>
      </c>
    </row>
    <row r="11" spans="1:25" x14ac:dyDescent="0.25">
      <c r="A11" s="2">
        <v>43202</v>
      </c>
      <c r="B11">
        <v>504.31350708007812</v>
      </c>
      <c r="C11" s="17">
        <f t="shared" si="0"/>
        <v>1.2864613688630122E-2</v>
      </c>
      <c r="D11">
        <v>8303.1640625</v>
      </c>
      <c r="E11" s="18">
        <f t="shared" si="1"/>
        <v>1.8947035891816233E-2</v>
      </c>
      <c r="F11">
        <v>1144.013305664062</v>
      </c>
      <c r="G11" s="18">
        <f t="shared" si="2"/>
        <v>8.0895583652946801E-3</v>
      </c>
      <c r="H11">
        <v>944.176025390625</v>
      </c>
      <c r="I11" s="18">
        <f t="shared" si="3"/>
        <v>5.1855226430199686E-3</v>
      </c>
      <c r="J11">
        <v>536.3226318359375</v>
      </c>
      <c r="K11" s="18">
        <f t="shared" si="4"/>
        <v>3.411172597641543E-2</v>
      </c>
      <c r="M11" s="16">
        <f t="shared" si="5"/>
        <v>1.3548780481748483E-2</v>
      </c>
      <c r="N11" s="16">
        <f t="shared" si="6"/>
        <v>1.7501504585492839E-2</v>
      </c>
      <c r="O11" s="16">
        <f t="shared" si="7"/>
        <v>7.3333701186795728E-3</v>
      </c>
      <c r="P11" s="16">
        <f t="shared" si="8"/>
        <v>5.3538629547784499E-3</v>
      </c>
      <c r="Q11" s="16">
        <f t="shared" si="9"/>
        <v>3.3687838667486286E-2</v>
      </c>
    </row>
    <row r="12" spans="1:25" x14ac:dyDescent="0.25">
      <c r="A12" s="2">
        <v>43203</v>
      </c>
      <c r="B12">
        <v>505.77371215820313</v>
      </c>
      <c r="C12" s="17">
        <f t="shared" si="0"/>
        <v>2.8954312300288887E-3</v>
      </c>
      <c r="D12">
        <v>8351.7607421875</v>
      </c>
      <c r="E12" s="18">
        <f t="shared" si="1"/>
        <v>5.8527904930820718E-3</v>
      </c>
      <c r="F12">
        <v>1141.067626953125</v>
      </c>
      <c r="G12" s="18">
        <f t="shared" si="2"/>
        <v>-2.5748640302982739E-3</v>
      </c>
      <c r="H12">
        <v>942.3157958984375</v>
      </c>
      <c r="I12" s="18">
        <f t="shared" si="3"/>
        <v>-1.9702147080231658E-3</v>
      </c>
      <c r="J12">
        <v>540.40521240234375</v>
      </c>
      <c r="K12" s="18">
        <f t="shared" si="4"/>
        <v>7.6121728304299197E-3</v>
      </c>
      <c r="M12" s="16">
        <f t="shared" si="5"/>
        <v>3.5795980231472487E-3</v>
      </c>
      <c r="N12" s="16">
        <f t="shared" si="6"/>
        <v>4.4072591867586781E-3</v>
      </c>
      <c r="O12" s="16">
        <f t="shared" si="7"/>
        <v>-3.3310522769133813E-3</v>
      </c>
      <c r="P12" s="16">
        <f t="shared" si="8"/>
        <v>-1.8018743962646847E-3</v>
      </c>
      <c r="Q12" s="16">
        <f t="shared" si="9"/>
        <v>7.1882855215007774E-3</v>
      </c>
    </row>
    <row r="13" spans="1:25" x14ac:dyDescent="0.25">
      <c r="A13" s="2">
        <v>43206</v>
      </c>
      <c r="B13">
        <v>515.68353271484375</v>
      </c>
      <c r="C13" s="17">
        <f t="shared" si="0"/>
        <v>1.9593387948840135E-2</v>
      </c>
      <c r="D13">
        <v>8411.2685546875</v>
      </c>
      <c r="E13" s="18">
        <f t="shared" si="1"/>
        <v>7.1251816637187826E-3</v>
      </c>
      <c r="F13">
        <v>1157.414916992188</v>
      </c>
      <c r="G13" s="18">
        <f t="shared" si="2"/>
        <v>1.4326311300858929E-2</v>
      </c>
      <c r="H13">
        <v>950.68646240234375</v>
      </c>
      <c r="I13" s="18">
        <f t="shared" si="3"/>
        <v>8.883079897780366E-3</v>
      </c>
      <c r="J13">
        <v>522.760009765625</v>
      </c>
      <c r="K13" s="18">
        <f t="shared" si="4"/>
        <v>-3.265179948631125E-2</v>
      </c>
      <c r="M13" s="16">
        <f t="shared" si="5"/>
        <v>2.0277554741958494E-2</v>
      </c>
      <c r="N13" s="16">
        <f t="shared" si="6"/>
        <v>5.679650357395389E-3</v>
      </c>
      <c r="O13" s="16">
        <f t="shared" si="7"/>
        <v>1.3570123054243823E-2</v>
      </c>
      <c r="P13" s="16">
        <f t="shared" si="8"/>
        <v>9.0514202095388473E-3</v>
      </c>
      <c r="Q13" s="16">
        <f t="shared" si="9"/>
        <v>-3.3075686795240394E-2</v>
      </c>
    </row>
    <row r="14" spans="1:25" x14ac:dyDescent="0.25">
      <c r="A14" s="2">
        <v>43207</v>
      </c>
      <c r="B14">
        <v>531.7261962890625</v>
      </c>
      <c r="C14" s="17">
        <f t="shared" si="0"/>
        <v>3.1109513018112711E-2</v>
      </c>
      <c r="D14">
        <v>8665.2568359375</v>
      </c>
      <c r="E14" s="18">
        <f t="shared" si="1"/>
        <v>3.0196192119969378E-2</v>
      </c>
      <c r="F14">
        <v>1154.61669921875</v>
      </c>
      <c r="G14" s="18">
        <f t="shared" si="2"/>
        <v>-2.417644469893121E-3</v>
      </c>
      <c r="H14">
        <v>953.8193359375</v>
      </c>
      <c r="I14" s="18">
        <f t="shared" si="3"/>
        <v>3.2953804004314247E-3</v>
      </c>
      <c r="J14">
        <v>519.06951904296875</v>
      </c>
      <c r="K14" s="18">
        <f t="shared" si="4"/>
        <v>-7.0596270826279728E-3</v>
      </c>
      <c r="M14" s="16">
        <f t="shared" si="5"/>
        <v>3.1793679811231074E-2</v>
      </c>
      <c r="N14" s="16">
        <f t="shared" si="6"/>
        <v>2.8750660813645985E-2</v>
      </c>
      <c r="O14" s="16">
        <f t="shared" si="7"/>
        <v>-3.1738327165082283E-3</v>
      </c>
      <c r="P14" s="16">
        <f t="shared" si="8"/>
        <v>3.463720712189906E-3</v>
      </c>
      <c r="Q14" s="16">
        <f t="shared" si="9"/>
        <v>-7.483514391557115E-3</v>
      </c>
    </row>
    <row r="15" spans="1:25" x14ac:dyDescent="0.25">
      <c r="A15" s="2">
        <v>43208</v>
      </c>
      <c r="B15">
        <v>523.88006591796875</v>
      </c>
      <c r="C15" s="17">
        <f t="shared" si="0"/>
        <v>-1.4755959788801398E-2</v>
      </c>
      <c r="D15">
        <v>8628.388671875</v>
      </c>
      <c r="E15" s="18">
        <f t="shared" si="1"/>
        <v>-4.2547110559488788E-3</v>
      </c>
      <c r="F15">
        <v>1150.984252929688</v>
      </c>
      <c r="G15" s="18">
        <f t="shared" si="2"/>
        <v>-3.1460191867308529E-3</v>
      </c>
      <c r="H15">
        <v>946.0361328125</v>
      </c>
      <c r="I15" s="18">
        <f t="shared" si="3"/>
        <v>-8.1600391518064086E-3</v>
      </c>
      <c r="J15">
        <v>519.41552734375</v>
      </c>
      <c r="K15" s="18">
        <f t="shared" si="4"/>
        <v>6.6659337157615184E-4</v>
      </c>
      <c r="M15" s="16">
        <f t="shared" si="5"/>
        <v>-1.4071792995683037E-2</v>
      </c>
      <c r="N15" s="16">
        <f t="shared" si="6"/>
        <v>-5.7002423622722724E-3</v>
      </c>
      <c r="O15" s="16">
        <f t="shared" si="7"/>
        <v>-3.9022074333459602E-3</v>
      </c>
      <c r="P15" s="16">
        <f t="shared" si="8"/>
        <v>-7.9916988400479273E-3</v>
      </c>
      <c r="Q15" s="16">
        <f t="shared" si="9"/>
        <v>2.4270606264700968E-4</v>
      </c>
      <c r="T15" t="s">
        <v>15</v>
      </c>
      <c r="U15">
        <v>492</v>
      </c>
    </row>
    <row r="16" spans="1:25" x14ac:dyDescent="0.25">
      <c r="A16" s="2">
        <v>43209</v>
      </c>
      <c r="B16">
        <v>524.11376953125</v>
      </c>
      <c r="C16" s="17">
        <f t="shared" si="0"/>
        <v>4.4610136648692844E-4</v>
      </c>
      <c r="D16">
        <v>8792.1064453125</v>
      </c>
      <c r="E16" s="18">
        <f t="shared" si="1"/>
        <v>1.8974316023935289E-2</v>
      </c>
      <c r="F16">
        <v>1143.816528320312</v>
      </c>
      <c r="G16" s="18">
        <f t="shared" si="2"/>
        <v>-6.227474086749063E-3</v>
      </c>
      <c r="H16">
        <v>949.16900634765625</v>
      </c>
      <c r="I16" s="18">
        <f t="shared" si="3"/>
        <v>3.3115791527353888E-3</v>
      </c>
      <c r="J16">
        <v>522.5985107421875</v>
      </c>
      <c r="K16" s="18">
        <f t="shared" si="4"/>
        <v>6.1280097164500003E-3</v>
      </c>
      <c r="M16" s="16">
        <f t="shared" si="5"/>
        <v>1.1302681596052884E-3</v>
      </c>
      <c r="N16" s="16">
        <f t="shared" si="6"/>
        <v>1.7528784717611896E-2</v>
      </c>
      <c r="O16" s="16">
        <f t="shared" si="7"/>
        <v>-6.9836623333641703E-3</v>
      </c>
      <c r="P16" s="16">
        <f t="shared" si="8"/>
        <v>3.4799194644938702E-3</v>
      </c>
      <c r="Q16" s="16">
        <f t="shared" si="9"/>
        <v>5.704122407520858E-3</v>
      </c>
    </row>
    <row r="17" spans="1:25" x14ac:dyDescent="0.25">
      <c r="A17" s="2">
        <v>43210</v>
      </c>
      <c r="B17">
        <v>523.568603515625</v>
      </c>
      <c r="C17" s="17">
        <f t="shared" si="0"/>
        <v>-1.0401673211383189E-3</v>
      </c>
      <c r="D17">
        <v>8807.9228515625</v>
      </c>
      <c r="E17" s="18">
        <f t="shared" si="1"/>
        <v>1.798932525257646E-3</v>
      </c>
      <c r="F17">
        <v>1138.269653320312</v>
      </c>
      <c r="G17" s="18">
        <f t="shared" si="2"/>
        <v>-4.8494446990948736E-3</v>
      </c>
      <c r="H17">
        <v>957.44183349609375</v>
      </c>
      <c r="I17" s="18">
        <f t="shared" si="3"/>
        <v>8.7158631319734781E-3</v>
      </c>
      <c r="J17">
        <v>543.6343994140625</v>
      </c>
      <c r="K17" s="18">
        <f t="shared" si="4"/>
        <v>4.0252484918106735E-2</v>
      </c>
      <c r="M17" s="16">
        <f t="shared" si="5"/>
        <v>-3.5600052801995879E-4</v>
      </c>
      <c r="N17" s="16">
        <f t="shared" si="6"/>
        <v>3.5340121893425239E-4</v>
      </c>
      <c r="O17" s="16">
        <f t="shared" si="7"/>
        <v>-5.605632945709981E-3</v>
      </c>
      <c r="P17" s="16">
        <f t="shared" si="8"/>
        <v>8.8842034437319594E-3</v>
      </c>
      <c r="Q17" s="16">
        <f t="shared" si="9"/>
        <v>3.9828597609177591E-2</v>
      </c>
      <c r="T17" s="31" t="s">
        <v>16</v>
      </c>
      <c r="U17" s="31"/>
      <c r="V17" s="31"/>
      <c r="W17" s="31"/>
      <c r="X17" s="31"/>
      <c r="Y17" s="31"/>
    </row>
    <row r="18" spans="1:25" x14ac:dyDescent="0.25">
      <c r="A18" s="2">
        <v>43213</v>
      </c>
      <c r="B18">
        <v>517.98089599609375</v>
      </c>
      <c r="C18" s="17">
        <f t="shared" si="0"/>
        <v>-1.0672350255556351E-2</v>
      </c>
      <c r="D18">
        <v>8561.19140625</v>
      </c>
      <c r="E18" s="18">
        <f t="shared" si="1"/>
        <v>-2.8012443963304046E-2</v>
      </c>
      <c r="F18">
        <v>1157.267578125</v>
      </c>
      <c r="G18" s="18">
        <f t="shared" si="2"/>
        <v>1.6690179474847078E-2</v>
      </c>
      <c r="H18">
        <v>947.57806396484375</v>
      </c>
      <c r="I18" s="18">
        <f t="shared" si="3"/>
        <v>-1.0302212819793488E-2</v>
      </c>
      <c r="J18">
        <v>547.901611328125</v>
      </c>
      <c r="K18" s="18">
        <f t="shared" si="4"/>
        <v>7.8494148248562379E-3</v>
      </c>
      <c r="M18" s="16">
        <f t="shared" si="5"/>
        <v>-9.9881834624379901E-3</v>
      </c>
      <c r="N18" s="16">
        <f t="shared" si="6"/>
        <v>-2.9457975269627439E-2</v>
      </c>
      <c r="O18" s="16">
        <f t="shared" si="7"/>
        <v>1.593399122823197E-2</v>
      </c>
      <c r="P18" s="16">
        <f t="shared" si="8"/>
        <v>-1.0133872508035007E-2</v>
      </c>
      <c r="Q18" s="16">
        <f t="shared" si="9"/>
        <v>7.4255275159270957E-3</v>
      </c>
      <c r="U18" s="1" t="s">
        <v>0</v>
      </c>
      <c r="V18" s="1" t="s">
        <v>1</v>
      </c>
      <c r="W18" s="1" t="s">
        <v>2</v>
      </c>
      <c r="X18" s="1" t="s">
        <v>3</v>
      </c>
      <c r="Y18" s="1" t="s">
        <v>4</v>
      </c>
    </row>
    <row r="19" spans="1:25" x14ac:dyDescent="0.25">
      <c r="A19" s="2">
        <v>43214</v>
      </c>
      <c r="B19">
        <v>520.06414794921875</v>
      </c>
      <c r="C19" s="17">
        <f t="shared" si="0"/>
        <v>4.0218702450769417E-3</v>
      </c>
      <c r="D19">
        <v>8481.1103515625</v>
      </c>
      <c r="E19" s="18">
        <f t="shared" si="1"/>
        <v>-9.3539614859022846E-3</v>
      </c>
      <c r="F19">
        <v>1148.823974609375</v>
      </c>
      <c r="G19" s="18">
        <f t="shared" si="2"/>
        <v>-7.2961549042143137E-3</v>
      </c>
      <c r="H19">
        <v>947.2109375</v>
      </c>
      <c r="I19" s="18">
        <f t="shared" si="3"/>
        <v>-3.8743664380280762E-4</v>
      </c>
      <c r="J19">
        <v>532.5859375</v>
      </c>
      <c r="K19" s="18">
        <f t="shared" si="4"/>
        <v>-2.7953328684322543E-2</v>
      </c>
      <c r="M19" s="16">
        <f t="shared" si="5"/>
        <v>4.7060370381953017E-3</v>
      </c>
      <c r="N19" s="16">
        <f t="shared" si="6"/>
        <v>-1.0799492792225678E-2</v>
      </c>
      <c r="O19" s="16">
        <f t="shared" si="7"/>
        <v>-8.0523431508294201E-3</v>
      </c>
      <c r="P19" s="16">
        <f t="shared" si="8"/>
        <v>-2.1909633204432647E-4</v>
      </c>
      <c r="Q19" s="16">
        <f t="shared" si="9"/>
        <v>-2.8377215993251683E-2</v>
      </c>
      <c r="T19" s="1" t="s">
        <v>0</v>
      </c>
      <c r="U19" s="15">
        <f t="array" ref="U19:Y23">U6:Y10/U15</f>
        <v>5.1018260840194501E-4</v>
      </c>
      <c r="V19" s="15">
        <v>1.3132680614141824E-4</v>
      </c>
      <c r="W19" s="15">
        <v>1.4842212461340482E-4</v>
      </c>
      <c r="X19" s="15">
        <v>1.6883075680565761E-4</v>
      </c>
      <c r="Y19" s="15">
        <v>1.0194726368113641E-4</v>
      </c>
    </row>
    <row r="20" spans="1:25" x14ac:dyDescent="0.25">
      <c r="A20" s="2">
        <v>43215</v>
      </c>
      <c r="B20">
        <v>515.83935546875</v>
      </c>
      <c r="C20" s="17">
        <f t="shared" si="0"/>
        <v>-8.1235987851276947E-3</v>
      </c>
      <c r="D20">
        <v>8396.9912109375</v>
      </c>
      <c r="E20" s="18">
        <f t="shared" si="1"/>
        <v>-9.9184112855579265E-3</v>
      </c>
      <c r="F20">
        <v>1141.90234375</v>
      </c>
      <c r="G20" s="18">
        <f t="shared" si="2"/>
        <v>-6.0249707634526528E-3</v>
      </c>
      <c r="H20">
        <v>940.2353515625</v>
      </c>
      <c r="I20" s="18">
        <f t="shared" si="3"/>
        <v>-7.3643426837013415E-3</v>
      </c>
      <c r="J20">
        <v>535.28466796875</v>
      </c>
      <c r="K20" s="18">
        <f t="shared" si="4"/>
        <v>5.0672206656789953E-3</v>
      </c>
      <c r="M20" s="16">
        <f t="shared" si="5"/>
        <v>-7.4394319920093347E-3</v>
      </c>
      <c r="N20" s="16">
        <f t="shared" si="6"/>
        <v>-1.136394259188132E-2</v>
      </c>
      <c r="O20" s="16">
        <f t="shared" si="7"/>
        <v>-6.7811590100677601E-3</v>
      </c>
      <c r="P20" s="16">
        <f t="shared" si="8"/>
        <v>-7.1960023719428601E-3</v>
      </c>
      <c r="Q20" s="16">
        <f t="shared" si="9"/>
        <v>4.6433333567498531E-3</v>
      </c>
      <c r="T20" s="1" t="s">
        <v>1</v>
      </c>
      <c r="U20" s="15">
        <v>1.3132680614141824E-4</v>
      </c>
      <c r="V20" s="15">
        <v>3.0043141704442838E-4</v>
      </c>
      <c r="W20" s="15">
        <v>1.511776193294361E-4</v>
      </c>
      <c r="X20" s="15">
        <v>9.9361651997878335E-5</v>
      </c>
      <c r="Y20" s="15">
        <v>1.0048002331059983E-4</v>
      </c>
    </row>
    <row r="21" spans="1:25" x14ac:dyDescent="0.25">
      <c r="A21" s="2">
        <v>43216</v>
      </c>
      <c r="B21">
        <v>503.57363891601562</v>
      </c>
      <c r="C21" s="17">
        <f t="shared" si="0"/>
        <v>-2.3778171290533612E-2</v>
      </c>
      <c r="D21">
        <v>8693.47265625</v>
      </c>
      <c r="E21" s="18">
        <f t="shared" si="1"/>
        <v>3.5308057120069236E-2</v>
      </c>
      <c r="F21">
        <v>1134.685791015625</v>
      </c>
      <c r="G21" s="18">
        <f t="shared" si="2"/>
        <v>-6.3197634840435057E-3</v>
      </c>
      <c r="H21">
        <v>944.8857421875</v>
      </c>
      <c r="I21" s="18">
        <f t="shared" si="3"/>
        <v>4.9459857229063875E-3</v>
      </c>
      <c r="J21">
        <v>542.7117919921875</v>
      </c>
      <c r="K21" s="18">
        <f t="shared" si="4"/>
        <v>1.3875092017152868E-2</v>
      </c>
      <c r="M21" s="16">
        <f t="shared" si="5"/>
        <v>-2.3094004497415253E-2</v>
      </c>
      <c r="N21" s="16">
        <f t="shared" si="6"/>
        <v>3.3862525813745839E-2</v>
      </c>
      <c r="O21" s="16">
        <f t="shared" si="7"/>
        <v>-7.0759517306586131E-3</v>
      </c>
      <c r="P21" s="16">
        <f t="shared" si="8"/>
        <v>5.1143260346648688E-3</v>
      </c>
      <c r="Q21" s="16">
        <f t="shared" si="9"/>
        <v>1.3451204708223726E-2</v>
      </c>
      <c r="T21" s="1" t="s">
        <v>2</v>
      </c>
      <c r="U21" s="15">
        <v>1.4842212461340482E-4</v>
      </c>
      <c r="V21" s="15">
        <v>1.511776193294361E-4</v>
      </c>
      <c r="W21" s="15">
        <v>2.9915778611453331E-4</v>
      </c>
      <c r="X21" s="15">
        <v>1.3507881977484893E-4</v>
      </c>
      <c r="Y21" s="15">
        <v>8.9549070037864593E-5</v>
      </c>
    </row>
    <row r="22" spans="1:25" x14ac:dyDescent="0.25">
      <c r="A22" s="2">
        <v>43217</v>
      </c>
      <c r="B22">
        <v>510.13479614257812</v>
      </c>
      <c r="C22" s="17">
        <f t="shared" si="0"/>
        <v>1.3029191203665746E-2</v>
      </c>
      <c r="D22">
        <v>8711.5</v>
      </c>
      <c r="E22" s="18">
        <f t="shared" si="1"/>
        <v>2.0736642838623531E-3</v>
      </c>
      <c r="F22">
        <v>1160.114990234375</v>
      </c>
      <c r="G22" s="18">
        <f t="shared" si="2"/>
        <v>2.2410784923982296E-2</v>
      </c>
      <c r="H22">
        <v>941.53253173828125</v>
      </c>
      <c r="I22" s="18">
        <f t="shared" si="3"/>
        <v>-3.5487999231057499E-3</v>
      </c>
      <c r="J22">
        <v>546.74835205078125</v>
      </c>
      <c r="K22" s="18">
        <f t="shared" si="4"/>
        <v>7.4377600010795408E-3</v>
      </c>
      <c r="M22" s="16">
        <f t="shared" si="5"/>
        <v>1.3713357996784107E-2</v>
      </c>
      <c r="N22" s="16">
        <f t="shared" si="6"/>
        <v>6.281329775389595E-4</v>
      </c>
      <c r="O22" s="16">
        <f t="shared" si="7"/>
        <v>2.1654596677367188E-2</v>
      </c>
      <c r="P22" s="16">
        <f t="shared" si="8"/>
        <v>-3.3804596113472685E-3</v>
      </c>
      <c r="Q22" s="16">
        <f t="shared" si="9"/>
        <v>7.0138726921503986E-3</v>
      </c>
      <c r="T22" s="1" t="s">
        <v>3</v>
      </c>
      <c r="U22" s="15">
        <v>1.6883075680565761E-4</v>
      </c>
      <c r="V22" s="15">
        <v>9.9361651997878335E-5</v>
      </c>
      <c r="W22" s="15">
        <v>1.3507881977484893E-4</v>
      </c>
      <c r="X22" s="15">
        <v>2.6914169065451473E-4</v>
      </c>
      <c r="Y22" s="15">
        <v>9.7407906974726277E-5</v>
      </c>
    </row>
    <row r="23" spans="1:25" x14ac:dyDescent="0.25">
      <c r="A23" s="2">
        <v>43220</v>
      </c>
      <c r="B23">
        <v>507.72064208984381</v>
      </c>
      <c r="C23" s="17">
        <f t="shared" si="0"/>
        <v>-4.7323845991081859E-3</v>
      </c>
      <c r="D23">
        <v>9033.4072265625</v>
      </c>
      <c r="E23" s="18">
        <f t="shared" si="1"/>
        <v>3.6951986060093089E-2</v>
      </c>
      <c r="F23">
        <v>1179.849243164062</v>
      </c>
      <c r="G23" s="18">
        <f t="shared" si="2"/>
        <v>1.7010600755792415E-2</v>
      </c>
      <c r="H23">
        <v>951.763427734375</v>
      </c>
      <c r="I23" s="18">
        <f t="shared" si="3"/>
        <v>1.0866216143594398E-2</v>
      </c>
      <c r="J23">
        <v>553.34515380859375</v>
      </c>
      <c r="K23" s="18">
        <f t="shared" si="4"/>
        <v>1.2065517404979298E-2</v>
      </c>
      <c r="M23" s="16">
        <f t="shared" si="5"/>
        <v>-4.0482178059898259E-3</v>
      </c>
      <c r="N23" s="16">
        <f t="shared" si="6"/>
        <v>3.5506454753769692E-2</v>
      </c>
      <c r="O23" s="16">
        <f t="shared" si="7"/>
        <v>1.6254412509177307E-2</v>
      </c>
      <c r="P23" s="16">
        <f t="shared" si="8"/>
        <v>1.103455645535288E-2</v>
      </c>
      <c r="Q23" s="16">
        <f t="shared" si="9"/>
        <v>1.1641630096050156E-2</v>
      </c>
      <c r="T23" s="1" t="s">
        <v>4</v>
      </c>
      <c r="U23" s="15">
        <v>1.0194726368113641E-4</v>
      </c>
      <c r="V23" s="15">
        <v>1.0048002331059983E-4</v>
      </c>
      <c r="W23" s="15">
        <v>8.9549070037864593E-5</v>
      </c>
      <c r="X23" s="15">
        <v>9.7407906974726277E-5</v>
      </c>
      <c r="Y23" s="15">
        <v>3.9343755192852568E-4</v>
      </c>
    </row>
    <row r="24" spans="1:25" x14ac:dyDescent="0.25">
      <c r="A24" s="2">
        <v>43222</v>
      </c>
      <c r="B24">
        <v>516.5791015625</v>
      </c>
      <c r="C24" s="17">
        <f t="shared" si="0"/>
        <v>1.7447507031019382E-2</v>
      </c>
      <c r="D24">
        <v>8845.6552734375</v>
      </c>
      <c r="E24" s="18">
        <f t="shared" si="1"/>
        <v>-2.0784179038549344E-2</v>
      </c>
      <c r="F24">
        <v>1200.074829101562</v>
      </c>
      <c r="G24" s="18">
        <f t="shared" si="2"/>
        <v>1.7142517194196794E-2</v>
      </c>
      <c r="H24">
        <v>964.09918212890625</v>
      </c>
      <c r="I24" s="18">
        <f t="shared" si="3"/>
        <v>1.2960946003037543E-2</v>
      </c>
      <c r="J24">
        <v>552.2149658203125</v>
      </c>
      <c r="K24" s="18">
        <f t="shared" si="4"/>
        <v>-2.0424647808015006E-3</v>
      </c>
      <c r="M24" s="16">
        <f t="shared" si="5"/>
        <v>1.8131673824137742E-2</v>
      </c>
      <c r="N24" s="16">
        <f t="shared" si="6"/>
        <v>-2.2229710344872738E-2</v>
      </c>
      <c r="O24" s="16">
        <f t="shared" si="7"/>
        <v>1.6386328947581685E-2</v>
      </c>
      <c r="P24" s="16">
        <f t="shared" si="8"/>
        <v>1.3129286314796025E-2</v>
      </c>
      <c r="Q24" s="16">
        <f t="shared" si="9"/>
        <v>-2.4663520897306428E-3</v>
      </c>
    </row>
    <row r="25" spans="1:25" x14ac:dyDescent="0.25">
      <c r="A25" s="2">
        <v>43223</v>
      </c>
      <c r="B25">
        <v>529.2342529296875</v>
      </c>
      <c r="C25" s="17">
        <f t="shared" si="0"/>
        <v>2.4497993296494824E-2</v>
      </c>
      <c r="D25">
        <v>8747.01953125</v>
      </c>
      <c r="E25" s="18">
        <f t="shared" si="1"/>
        <v>-1.1150755838710058E-2</v>
      </c>
      <c r="F25">
        <v>1184.807739257812</v>
      </c>
      <c r="G25" s="18">
        <f t="shared" si="2"/>
        <v>-1.2721781570220747E-2</v>
      </c>
      <c r="H25">
        <v>963.31597900390625</v>
      </c>
      <c r="I25" s="18">
        <f t="shared" si="3"/>
        <v>-8.1236779318760721E-4</v>
      </c>
      <c r="J25">
        <v>545.52587890625</v>
      </c>
      <c r="K25" s="18">
        <f t="shared" si="4"/>
        <v>-1.2113193825027735E-2</v>
      </c>
      <c r="M25" s="16">
        <f t="shared" si="5"/>
        <v>2.5182160089613184E-2</v>
      </c>
      <c r="N25" s="16">
        <f t="shared" si="6"/>
        <v>-1.2596287145033452E-2</v>
      </c>
      <c r="O25" s="16">
        <f t="shared" si="7"/>
        <v>-1.3477969816835854E-2</v>
      </c>
      <c r="P25" s="16">
        <f t="shared" si="8"/>
        <v>-6.4402748142912609E-4</v>
      </c>
      <c r="Q25" s="16">
        <f t="shared" si="9"/>
        <v>-1.2537081133956877E-2</v>
      </c>
    </row>
    <row r="26" spans="1:25" x14ac:dyDescent="0.25">
      <c r="A26" s="2">
        <v>43224</v>
      </c>
      <c r="B26">
        <v>531.6678466796875</v>
      </c>
      <c r="C26" s="17">
        <f t="shared" si="0"/>
        <v>4.5983300145981953E-3</v>
      </c>
      <c r="D26">
        <v>8759.2783203125</v>
      </c>
      <c r="E26" s="18">
        <f t="shared" si="1"/>
        <v>1.4014818440388765E-3</v>
      </c>
      <c r="F26">
        <v>1168.803955078125</v>
      </c>
      <c r="G26" s="18">
        <f t="shared" si="2"/>
        <v>-1.3507494633443362E-2</v>
      </c>
      <c r="H26">
        <v>973.39996337890625</v>
      </c>
      <c r="I26" s="18">
        <f t="shared" si="3"/>
        <v>1.0467992429054274E-2</v>
      </c>
      <c r="J26">
        <v>541.1663818359375</v>
      </c>
      <c r="K26" s="18">
        <f t="shared" si="4"/>
        <v>-7.9913662007254915E-3</v>
      </c>
      <c r="M26" s="16">
        <f t="shared" si="5"/>
        <v>5.2824968077165553E-3</v>
      </c>
      <c r="N26" s="16">
        <f t="shared" si="6"/>
        <v>-4.4049462284517088E-5</v>
      </c>
      <c r="O26" s="16">
        <f t="shared" si="7"/>
        <v>-1.4263682880058469E-2</v>
      </c>
      <c r="P26" s="16">
        <f t="shared" si="8"/>
        <v>1.0636332740812755E-2</v>
      </c>
      <c r="Q26" s="16">
        <f t="shared" si="9"/>
        <v>-8.4152535096546337E-3</v>
      </c>
      <c r="T26" s="31" t="s">
        <v>17</v>
      </c>
      <c r="U26" s="31"/>
      <c r="V26" s="22"/>
      <c r="W26" s="22"/>
      <c r="X26" s="22"/>
      <c r="Y26" s="22"/>
    </row>
    <row r="27" spans="1:25" x14ac:dyDescent="0.25">
      <c r="A27" s="2">
        <v>43227</v>
      </c>
      <c r="B27">
        <v>525.57403564453125</v>
      </c>
      <c r="C27" s="17">
        <f t="shared" si="0"/>
        <v>-1.1461688106987555E-2</v>
      </c>
      <c r="D27">
        <v>8741.3017578125</v>
      </c>
      <c r="E27" s="18">
        <f t="shared" si="1"/>
        <v>-2.0522880815777578E-3</v>
      </c>
      <c r="F27">
        <v>1193.152954101562</v>
      </c>
      <c r="G27" s="18">
        <f t="shared" si="2"/>
        <v>2.0832406425087324E-2</v>
      </c>
      <c r="H27">
        <v>967.96636962890625</v>
      </c>
      <c r="I27" s="18">
        <f t="shared" si="3"/>
        <v>-5.5820772081588421E-3</v>
      </c>
      <c r="J27">
        <v>545.7333984375</v>
      </c>
      <c r="K27" s="18">
        <f t="shared" si="4"/>
        <v>8.4392097418701795E-3</v>
      </c>
      <c r="M27" s="16">
        <f t="shared" si="5"/>
        <v>-1.0777521313869194E-2</v>
      </c>
      <c r="N27" s="16">
        <f t="shared" si="6"/>
        <v>-3.4978193879011514E-3</v>
      </c>
      <c r="O27" s="16">
        <f t="shared" si="7"/>
        <v>2.0076218178472216E-2</v>
      </c>
      <c r="P27" s="16">
        <f t="shared" si="8"/>
        <v>-5.4137368964003608E-3</v>
      </c>
      <c r="Q27" s="16">
        <f t="shared" si="9"/>
        <v>8.0153224329410373E-3</v>
      </c>
    </row>
    <row r="28" spans="1:25" x14ac:dyDescent="0.25">
      <c r="A28" s="2">
        <v>43228</v>
      </c>
      <c r="B28">
        <v>544.8291015625</v>
      </c>
      <c r="C28" s="17">
        <f t="shared" si="0"/>
        <v>3.6636257904855363E-2</v>
      </c>
      <c r="D28">
        <v>8765.333984375</v>
      </c>
      <c r="E28" s="18">
        <f t="shared" si="1"/>
        <v>2.7492731893188349E-3</v>
      </c>
      <c r="F28">
        <v>1187.900390625</v>
      </c>
      <c r="G28" s="18">
        <f t="shared" si="2"/>
        <v>-4.4022549317804804E-3</v>
      </c>
      <c r="H28">
        <v>962.89990234375</v>
      </c>
      <c r="I28" s="18">
        <f t="shared" si="3"/>
        <v>-5.2341356519427507E-3</v>
      </c>
      <c r="J28">
        <v>537.68353271484375</v>
      </c>
      <c r="K28" s="18">
        <f t="shared" si="4"/>
        <v>-1.4750546229539863E-2</v>
      </c>
      <c r="M28" s="16">
        <f t="shared" si="5"/>
        <v>3.7320424697973725E-2</v>
      </c>
      <c r="N28" s="16">
        <f t="shared" si="6"/>
        <v>1.3037418829954413E-3</v>
      </c>
      <c r="O28" s="16">
        <f t="shared" si="7"/>
        <v>-5.1584431783955878E-3</v>
      </c>
      <c r="P28" s="16">
        <f t="shared" si="8"/>
        <v>-5.0657953401842693E-3</v>
      </c>
      <c r="Q28" s="16">
        <f t="shared" si="9"/>
        <v>-1.5174433538469005E-2</v>
      </c>
      <c r="T28" s="1" t="s">
        <v>0</v>
      </c>
      <c r="U28" s="18">
        <f>STDEV(C4:C495)</f>
        <v>2.2610211782529345E-2</v>
      </c>
    </row>
    <row r="29" spans="1:25" x14ac:dyDescent="0.25">
      <c r="A29" s="2">
        <v>43229</v>
      </c>
      <c r="B29">
        <v>537.4697265625</v>
      </c>
      <c r="C29" s="17">
        <f t="shared" si="0"/>
        <v>-1.3507676038035155E-2</v>
      </c>
      <c r="D29">
        <v>8768.2646484375</v>
      </c>
      <c r="E29" s="18">
        <f t="shared" si="1"/>
        <v>3.3434710733493134E-4</v>
      </c>
      <c r="F29">
        <v>1200.320434570312</v>
      </c>
      <c r="G29" s="18">
        <f t="shared" si="2"/>
        <v>1.0455459096850195E-2</v>
      </c>
      <c r="H29">
        <v>968.45587158203125</v>
      </c>
      <c r="I29" s="18">
        <f t="shared" si="3"/>
        <v>5.7700382197130029E-3</v>
      </c>
      <c r="J29">
        <v>540.05926513671875</v>
      </c>
      <c r="K29" s="18">
        <f t="shared" si="4"/>
        <v>4.4184585863724646E-3</v>
      </c>
      <c r="M29" s="16">
        <f t="shared" si="5"/>
        <v>-1.2823509244916794E-2</v>
      </c>
      <c r="N29" s="16">
        <f t="shared" si="6"/>
        <v>-1.1111841989884623E-3</v>
      </c>
      <c r="O29" s="16">
        <f t="shared" si="7"/>
        <v>9.6992708502350884E-3</v>
      </c>
      <c r="P29" s="16">
        <f t="shared" si="8"/>
        <v>5.9383785314714842E-3</v>
      </c>
      <c r="Q29" s="16">
        <f t="shared" si="9"/>
        <v>3.9945712774433224E-3</v>
      </c>
      <c r="T29" s="1" t="s">
        <v>1</v>
      </c>
      <c r="U29" s="18">
        <f>STDEV(E4:E495)</f>
        <v>1.7350599230503649E-2</v>
      </c>
    </row>
    <row r="30" spans="1:25" x14ac:dyDescent="0.25">
      <c r="A30" s="2">
        <v>43230</v>
      </c>
      <c r="B30">
        <v>528.2996826171875</v>
      </c>
      <c r="C30" s="17">
        <f t="shared" si="0"/>
        <v>-1.7061507824750355E-2</v>
      </c>
      <c r="D30">
        <v>8634.4462890625</v>
      </c>
      <c r="E30" s="18">
        <f t="shared" si="1"/>
        <v>-1.5261669753415363E-2</v>
      </c>
      <c r="F30">
        <v>1195.558471679688</v>
      </c>
      <c r="G30" s="18">
        <f t="shared" si="2"/>
        <v>-3.9672430406708648E-3</v>
      </c>
      <c r="H30">
        <v>975.45587158203125</v>
      </c>
      <c r="I30" s="18">
        <f t="shared" si="3"/>
        <v>7.2280009914804655E-3</v>
      </c>
      <c r="J30">
        <v>538.813720703125</v>
      </c>
      <c r="K30" s="18">
        <f t="shared" si="4"/>
        <v>-2.3063106477368978E-3</v>
      </c>
      <c r="M30" s="16">
        <f t="shared" si="5"/>
        <v>-1.6377341031631996E-2</v>
      </c>
      <c r="N30" s="16">
        <f t="shared" si="6"/>
        <v>-1.6707201059738757E-2</v>
      </c>
      <c r="O30" s="16">
        <f t="shared" si="7"/>
        <v>-4.7234312872859721E-3</v>
      </c>
      <c r="P30" s="16">
        <f t="shared" si="8"/>
        <v>7.3963413032389468E-3</v>
      </c>
      <c r="Q30" s="16">
        <f t="shared" si="9"/>
        <v>-2.73019795666604E-3</v>
      </c>
      <c r="T30" s="1" t="s">
        <v>2</v>
      </c>
      <c r="U30" s="18">
        <f>STDEV(G4:G495)</f>
        <v>1.7313782624679228E-2</v>
      </c>
    </row>
    <row r="31" spans="1:25" x14ac:dyDescent="0.25">
      <c r="A31" s="2">
        <v>43231</v>
      </c>
      <c r="B31">
        <v>547.8663330078125</v>
      </c>
      <c r="C31" s="17">
        <f t="shared" si="0"/>
        <v>3.7037028479161904E-2</v>
      </c>
      <c r="D31">
        <v>9154.9697265625</v>
      </c>
      <c r="E31" s="18">
        <f t="shared" si="1"/>
        <v>6.0284518552088606E-2</v>
      </c>
      <c r="F31">
        <v>1263.058349609375</v>
      </c>
      <c r="G31" s="18">
        <f t="shared" si="2"/>
        <v>5.6458867992339901E-2</v>
      </c>
      <c r="H31">
        <v>984.78607177734375</v>
      </c>
      <c r="I31" s="18">
        <f t="shared" si="3"/>
        <v>9.5649638975265905E-3</v>
      </c>
      <c r="J31">
        <v>544.69549560546875</v>
      </c>
      <c r="K31" s="18">
        <f t="shared" si="4"/>
        <v>1.0916156505198726E-2</v>
      </c>
      <c r="M31" s="16">
        <f t="shared" si="5"/>
        <v>3.7721195272280267E-2</v>
      </c>
      <c r="N31" s="16">
        <f t="shared" si="6"/>
        <v>5.8838987245765209E-2</v>
      </c>
      <c r="O31" s="16">
        <f t="shared" si="7"/>
        <v>5.5702679745724792E-2</v>
      </c>
      <c r="P31" s="16">
        <f t="shared" si="8"/>
        <v>9.7333042092850718E-3</v>
      </c>
      <c r="Q31" s="16">
        <f t="shared" si="9"/>
        <v>1.0492269196269584E-2</v>
      </c>
      <c r="T31" s="1" t="s">
        <v>3</v>
      </c>
      <c r="U31" s="18">
        <f>STDEV(I4:I495)</f>
        <v>1.6422236167383367E-2</v>
      </c>
    </row>
    <row r="32" spans="1:25" x14ac:dyDescent="0.25">
      <c r="A32" s="2">
        <v>43234</v>
      </c>
      <c r="B32">
        <v>545.8221435546875</v>
      </c>
      <c r="C32" s="17">
        <f t="shared" si="0"/>
        <v>-3.7311828268444813E-3</v>
      </c>
      <c r="D32">
        <v>9201.5009765625</v>
      </c>
      <c r="E32" s="18">
        <f t="shared" si="1"/>
        <v>5.0826219408450779E-3</v>
      </c>
      <c r="F32">
        <v>1273.760375976562</v>
      </c>
      <c r="G32" s="18">
        <f t="shared" si="2"/>
        <v>8.4731052769626558E-3</v>
      </c>
      <c r="H32">
        <v>989.68115234375</v>
      </c>
      <c r="I32" s="18">
        <f t="shared" si="3"/>
        <v>4.9707045080071843E-3</v>
      </c>
      <c r="J32">
        <v>548.63970947265625</v>
      </c>
      <c r="K32" s="18">
        <f t="shared" si="4"/>
        <v>7.2411354582677667E-3</v>
      </c>
      <c r="M32" s="16">
        <f t="shared" si="5"/>
        <v>-3.0470160337261213E-3</v>
      </c>
      <c r="N32" s="16">
        <f t="shared" si="6"/>
        <v>3.6370906345216843E-3</v>
      </c>
      <c r="O32" s="16">
        <f t="shared" si="7"/>
        <v>7.7169170303475485E-3</v>
      </c>
      <c r="P32" s="16">
        <f t="shared" si="8"/>
        <v>5.1390448197656657E-3</v>
      </c>
      <c r="Q32" s="16">
        <f t="shared" si="9"/>
        <v>6.8172481493386245E-3</v>
      </c>
      <c r="T32" s="1" t="s">
        <v>4</v>
      </c>
      <c r="U32" s="18">
        <f>STDEV(K4:K495)</f>
        <v>1.9855448884499149E-2</v>
      </c>
    </row>
    <row r="33" spans="1:25" x14ac:dyDescent="0.25">
      <c r="A33" s="2">
        <v>43235</v>
      </c>
      <c r="B33">
        <v>541.3441162109375</v>
      </c>
      <c r="C33" s="17">
        <f t="shared" si="0"/>
        <v>-8.204187749853209E-3</v>
      </c>
      <c r="D33">
        <v>9195.5400390625</v>
      </c>
      <c r="E33" s="18">
        <f t="shared" si="1"/>
        <v>-6.4782229716475737E-4</v>
      </c>
      <c r="F33">
        <v>1290.745849609375</v>
      </c>
      <c r="G33" s="18">
        <f t="shared" si="2"/>
        <v>1.3334905020726984E-2</v>
      </c>
      <c r="H33">
        <v>997.5330810546875</v>
      </c>
      <c r="I33" s="18">
        <f t="shared" si="3"/>
        <v>7.9337963467756012E-3</v>
      </c>
      <c r="J33">
        <v>551.0615234375</v>
      </c>
      <c r="K33" s="18">
        <f t="shared" si="4"/>
        <v>4.414215600929694E-3</v>
      </c>
      <c r="M33" s="16">
        <f t="shared" si="5"/>
        <v>-7.520020956734849E-3</v>
      </c>
      <c r="N33" s="16">
        <f t="shared" si="6"/>
        <v>-2.093353603488151E-3</v>
      </c>
      <c r="O33" s="16">
        <f t="shared" si="7"/>
        <v>1.2578716774111877E-2</v>
      </c>
      <c r="P33" s="16">
        <f t="shared" si="8"/>
        <v>8.1021366585340825E-3</v>
      </c>
      <c r="Q33" s="16">
        <f t="shared" si="9"/>
        <v>3.9903282920005518E-3</v>
      </c>
    </row>
    <row r="34" spans="1:25" x14ac:dyDescent="0.25">
      <c r="A34" s="2">
        <v>43236</v>
      </c>
      <c r="B34">
        <v>545.62738037109375</v>
      </c>
      <c r="C34" s="17">
        <f t="shared" si="0"/>
        <v>7.912276187901357E-3</v>
      </c>
      <c r="D34">
        <v>9297.7099609375</v>
      </c>
      <c r="E34" s="18">
        <f t="shared" si="1"/>
        <v>1.1110812572288742E-2</v>
      </c>
      <c r="F34">
        <v>1299.631103515625</v>
      </c>
      <c r="G34" s="18">
        <f t="shared" si="2"/>
        <v>6.8838136562197061E-3</v>
      </c>
      <c r="H34">
        <v>990.45458984375</v>
      </c>
      <c r="I34" s="18">
        <f t="shared" si="3"/>
        <v>-7.0959964590381341E-3</v>
      </c>
      <c r="J34">
        <v>548.93951416015625</v>
      </c>
      <c r="K34" s="18">
        <f t="shared" si="4"/>
        <v>-3.8507665425572268E-3</v>
      </c>
      <c r="M34" s="16">
        <f t="shared" si="5"/>
        <v>8.5964429810197179E-3</v>
      </c>
      <c r="N34" s="16">
        <f t="shared" si="6"/>
        <v>9.6652812659653482E-3</v>
      </c>
      <c r="O34" s="16">
        <f t="shared" si="7"/>
        <v>6.1276254096045988E-3</v>
      </c>
      <c r="P34" s="16">
        <f t="shared" si="8"/>
        <v>-6.9276561472796528E-3</v>
      </c>
      <c r="Q34" s="16">
        <f t="shared" si="9"/>
        <v>-4.274653851486369E-3</v>
      </c>
    </row>
    <row r="35" spans="1:25" x14ac:dyDescent="0.25">
      <c r="A35" s="2">
        <v>43237</v>
      </c>
      <c r="B35">
        <v>541.90875244140625</v>
      </c>
      <c r="C35" s="17">
        <f t="shared" si="0"/>
        <v>-6.8153250065243753E-3</v>
      </c>
      <c r="D35">
        <v>9395.333984375</v>
      </c>
      <c r="E35" s="18">
        <f t="shared" si="1"/>
        <v>1.0499792298065636E-2</v>
      </c>
      <c r="F35">
        <v>1285.64013671875</v>
      </c>
      <c r="G35" s="18">
        <f t="shared" si="2"/>
        <v>-1.0765336993726948E-2</v>
      </c>
      <c r="H35">
        <v>992.61834716796875</v>
      </c>
      <c r="I35" s="18">
        <f t="shared" si="3"/>
        <v>2.1846103258100769E-3</v>
      </c>
      <c r="J35">
        <v>545.687255859375</v>
      </c>
      <c r="K35" s="18">
        <f t="shared" si="4"/>
        <v>-5.924620503512168E-3</v>
      </c>
      <c r="M35" s="16">
        <f t="shared" si="5"/>
        <v>-6.1311582134060153E-3</v>
      </c>
      <c r="N35" s="16">
        <f t="shared" si="6"/>
        <v>9.0542609917422419E-3</v>
      </c>
      <c r="O35" s="16">
        <f t="shared" si="7"/>
        <v>-1.1521525240342055E-2</v>
      </c>
      <c r="P35" s="16">
        <f t="shared" si="8"/>
        <v>2.3529506375685582E-3</v>
      </c>
      <c r="Q35" s="16">
        <f t="shared" si="9"/>
        <v>-6.3485078124413102E-3</v>
      </c>
      <c r="T35" s="31" t="s">
        <v>18</v>
      </c>
      <c r="U35" s="31"/>
      <c r="V35" s="31"/>
      <c r="W35" s="31"/>
      <c r="X35" s="31"/>
      <c r="Y35" s="31"/>
    </row>
    <row r="36" spans="1:25" x14ac:dyDescent="0.25">
      <c r="A36" s="2">
        <v>43238</v>
      </c>
      <c r="B36">
        <v>544.01141357421875</v>
      </c>
      <c r="C36" s="17">
        <f t="shared" si="0"/>
        <v>3.8801018129706044E-3</v>
      </c>
      <c r="D36">
        <v>9373.7001953125</v>
      </c>
      <c r="E36" s="18">
        <f t="shared" si="1"/>
        <v>-2.3026099017319224E-3</v>
      </c>
      <c r="F36">
        <v>1284.56005859375</v>
      </c>
      <c r="G36" s="18">
        <f t="shared" si="2"/>
        <v>-8.4010921419785944E-4</v>
      </c>
      <c r="H36">
        <v>984.98193359375</v>
      </c>
      <c r="I36" s="18">
        <f t="shared" si="3"/>
        <v>-7.6932021214458635E-3</v>
      </c>
      <c r="J36">
        <v>545.82568359375</v>
      </c>
      <c r="K36" s="18">
        <f t="shared" si="4"/>
        <v>2.5367595245917585E-4</v>
      </c>
      <c r="M36" s="16">
        <f t="shared" si="5"/>
        <v>4.5642686060889644E-3</v>
      </c>
      <c r="N36" s="16">
        <f t="shared" si="6"/>
        <v>-3.748141208055316E-3</v>
      </c>
      <c r="O36" s="16">
        <f t="shared" si="7"/>
        <v>-1.5962974608129666E-3</v>
      </c>
      <c r="P36" s="16">
        <f t="shared" si="8"/>
        <v>-7.5248618096873821E-3</v>
      </c>
      <c r="Q36" s="16">
        <f t="shared" si="9"/>
        <v>-1.7021135646996631E-4</v>
      </c>
      <c r="U36" s="1" t="s">
        <v>0</v>
      </c>
      <c r="V36" s="1" t="s">
        <v>1</v>
      </c>
      <c r="W36" s="1" t="s">
        <v>2</v>
      </c>
      <c r="X36" s="1" t="s">
        <v>3</v>
      </c>
      <c r="Y36" s="1" t="s">
        <v>4</v>
      </c>
    </row>
    <row r="37" spans="1:25" x14ac:dyDescent="0.25">
      <c r="A37" s="2">
        <v>43241</v>
      </c>
      <c r="B37">
        <v>540.56536865234375</v>
      </c>
      <c r="C37" s="17">
        <f t="shared" si="0"/>
        <v>-6.334508497228164E-3</v>
      </c>
      <c r="D37">
        <v>9182.8564453125</v>
      </c>
      <c r="E37" s="18">
        <f t="shared" si="1"/>
        <v>-2.0359489425044286E-2</v>
      </c>
      <c r="F37">
        <v>1278.03125</v>
      </c>
      <c r="G37" s="18">
        <f t="shared" si="2"/>
        <v>-5.0825249859451915E-3</v>
      </c>
      <c r="H37">
        <v>975.6273193359375</v>
      </c>
      <c r="I37" s="18">
        <f t="shared" si="3"/>
        <v>-9.4972445064873678E-3</v>
      </c>
      <c r="J37">
        <v>544.1187744140625</v>
      </c>
      <c r="K37" s="18">
        <f t="shared" si="4"/>
        <v>-3.1272056830472517E-3</v>
      </c>
      <c r="M37" s="16">
        <f t="shared" si="5"/>
        <v>-5.650341704109804E-3</v>
      </c>
      <c r="N37" s="16">
        <f t="shared" si="6"/>
        <v>-2.180502073136768E-2</v>
      </c>
      <c r="O37" s="16">
        <f t="shared" si="7"/>
        <v>-5.8387132325602989E-3</v>
      </c>
      <c r="P37" s="16">
        <f t="shared" si="8"/>
        <v>-9.3289041947288865E-3</v>
      </c>
      <c r="Q37" s="16">
        <f t="shared" si="9"/>
        <v>-3.5510929919763939E-3</v>
      </c>
      <c r="T37" s="1" t="s">
        <v>0</v>
      </c>
      <c r="U37" s="15">
        <f t="array" ref="U37:Y41">MMULT(U28:U32,TRANSPOSE(U28:U32))</f>
        <v>5.1122167685082882E-4</v>
      </c>
      <c r="V37" s="15">
        <v>3.923007231554782E-4</v>
      </c>
      <c r="W37" s="15">
        <v>3.9146829190067411E-4</v>
      </c>
      <c r="X37" s="15">
        <v>3.7131023768725098E-4</v>
      </c>
      <c r="Y37" s="15">
        <v>4.489359043157118E-4</v>
      </c>
    </row>
    <row r="38" spans="1:25" x14ac:dyDescent="0.25">
      <c r="A38" s="2">
        <v>43242</v>
      </c>
      <c r="B38">
        <v>537.29449462890625</v>
      </c>
      <c r="C38" s="17">
        <f t="shared" si="0"/>
        <v>-6.0508390161803094E-3</v>
      </c>
      <c r="D38">
        <v>9326.0263671875</v>
      </c>
      <c r="E38" s="18">
        <f t="shared" si="1"/>
        <v>1.5591000766224772E-2</v>
      </c>
      <c r="F38">
        <v>1263.451049804688</v>
      </c>
      <c r="G38" s="18">
        <f t="shared" si="2"/>
        <v>-1.1408328392057743E-2</v>
      </c>
      <c r="H38">
        <v>974.08526611328125</v>
      </c>
      <c r="I38" s="18">
        <f t="shared" si="3"/>
        <v>-1.5805760991869366E-3</v>
      </c>
      <c r="J38">
        <v>550.73870849609375</v>
      </c>
      <c r="K38" s="18">
        <f t="shared" si="4"/>
        <v>1.2166340132556464E-2</v>
      </c>
      <c r="M38" s="16">
        <f t="shared" si="5"/>
        <v>-5.3666722230619494E-3</v>
      </c>
      <c r="N38" s="16">
        <f t="shared" si="6"/>
        <v>1.4145469459901378E-2</v>
      </c>
      <c r="O38" s="16">
        <f t="shared" si="7"/>
        <v>-1.2164516638672849E-2</v>
      </c>
      <c r="P38" s="16">
        <f t="shared" si="8"/>
        <v>-1.4122357874284555E-3</v>
      </c>
      <c r="Q38" s="16">
        <f t="shared" si="9"/>
        <v>1.1742452823627321E-2</v>
      </c>
      <c r="T38" s="1" t="s">
        <v>1</v>
      </c>
      <c r="U38" s="15">
        <v>3.923007231554782E-4</v>
      </c>
      <c r="V38" s="15">
        <v>3.0104329365755381E-4</v>
      </c>
      <c r="W38" s="15">
        <v>3.0040450348486685E-4</v>
      </c>
      <c r="X38" s="15">
        <v>2.8493563820895107E-4</v>
      </c>
      <c r="Y38" s="15">
        <v>3.4450393613669547E-4</v>
      </c>
    </row>
    <row r="39" spans="1:25" x14ac:dyDescent="0.25">
      <c r="A39" s="2">
        <v>43243</v>
      </c>
      <c r="B39">
        <v>540.176025390625</v>
      </c>
      <c r="C39" s="17">
        <f t="shared" si="0"/>
        <v>5.3630379438540654E-3</v>
      </c>
      <c r="D39">
        <v>9332.849609375</v>
      </c>
      <c r="E39" s="18">
        <f t="shared" si="1"/>
        <v>7.3163445167878649E-4</v>
      </c>
      <c r="F39">
        <v>1255.351196289062</v>
      </c>
      <c r="G39" s="18">
        <f t="shared" si="2"/>
        <v>-6.4108961853948099E-3</v>
      </c>
      <c r="H39">
        <v>963.12017822265625</v>
      </c>
      <c r="I39" s="18">
        <f t="shared" si="3"/>
        <v>-1.1256804996524594E-2</v>
      </c>
      <c r="J39">
        <v>546.6099853515625</v>
      </c>
      <c r="K39" s="18">
        <f t="shared" si="4"/>
        <v>-7.4967004876151933E-3</v>
      </c>
      <c r="M39" s="16">
        <f t="shared" si="5"/>
        <v>6.0472047369724254E-3</v>
      </c>
      <c r="N39" s="16">
        <f t="shared" si="6"/>
        <v>-7.1389685464460714E-4</v>
      </c>
      <c r="O39" s="16">
        <f t="shared" si="7"/>
        <v>-7.1670844320099172E-3</v>
      </c>
      <c r="P39" s="16">
        <f t="shared" si="8"/>
        <v>-1.1088464684766113E-2</v>
      </c>
      <c r="Q39" s="16">
        <f t="shared" si="9"/>
        <v>-7.9205877965443355E-3</v>
      </c>
      <c r="T39" s="1" t="s">
        <v>2</v>
      </c>
      <c r="U39" s="15">
        <v>3.9146829190067411E-4</v>
      </c>
      <c r="V39" s="15">
        <v>3.0040450348486685E-4</v>
      </c>
      <c r="W39" s="15">
        <v>2.9976706877464434E-4</v>
      </c>
      <c r="X39" s="15">
        <v>2.8433102721322096E-4</v>
      </c>
      <c r="Y39" s="15">
        <v>3.4377292590164794E-4</v>
      </c>
    </row>
    <row r="40" spans="1:25" x14ac:dyDescent="0.25">
      <c r="A40" s="2">
        <v>43244</v>
      </c>
      <c r="B40">
        <v>537.7423095703125</v>
      </c>
      <c r="C40" s="17">
        <f t="shared" si="0"/>
        <v>-4.5054125061411154E-3</v>
      </c>
      <c r="D40">
        <v>9356.1298828125</v>
      </c>
      <c r="E40" s="18">
        <f t="shared" si="1"/>
        <v>2.4944442921392973E-3</v>
      </c>
      <c r="F40">
        <v>1270.078369140625</v>
      </c>
      <c r="G40" s="18">
        <f t="shared" si="2"/>
        <v>1.1731516164638078E-2</v>
      </c>
      <c r="H40">
        <v>972.17620849609375</v>
      </c>
      <c r="I40" s="18">
        <f t="shared" si="3"/>
        <v>9.4028040095157639E-3</v>
      </c>
      <c r="J40">
        <v>563.2633056640625</v>
      </c>
      <c r="K40" s="18">
        <f t="shared" si="4"/>
        <v>3.0466549749889937E-2</v>
      </c>
      <c r="M40" s="16">
        <f t="shared" si="5"/>
        <v>-3.8212457130227554E-3</v>
      </c>
      <c r="N40" s="16">
        <f t="shared" si="6"/>
        <v>1.0489129858159037E-3</v>
      </c>
      <c r="O40" s="16">
        <f t="shared" si="7"/>
        <v>1.0975327918022972E-2</v>
      </c>
      <c r="P40" s="16">
        <f t="shared" si="8"/>
        <v>9.5711443212742452E-3</v>
      </c>
      <c r="Q40" s="16">
        <f t="shared" si="9"/>
        <v>3.0042662440960797E-2</v>
      </c>
      <c r="T40" s="1" t="s">
        <v>3</v>
      </c>
      <c r="U40" s="15">
        <v>3.7131023768725098E-4</v>
      </c>
      <c r="V40" s="15">
        <v>2.8493563820895107E-4</v>
      </c>
      <c r="W40" s="15">
        <v>2.8433102721322096E-4</v>
      </c>
      <c r="X40" s="15">
        <v>2.6968984073731433E-4</v>
      </c>
      <c r="Y40" s="15">
        <v>3.2607087079065364E-4</v>
      </c>
    </row>
    <row r="41" spans="1:25" x14ac:dyDescent="0.25">
      <c r="A41" s="2">
        <v>43245</v>
      </c>
      <c r="B41">
        <v>536.6715087890625</v>
      </c>
      <c r="C41" s="17">
        <f t="shared" si="0"/>
        <v>-1.9912898096220433E-3</v>
      </c>
      <c r="D41">
        <v>9423.3583984375</v>
      </c>
      <c r="E41" s="18">
        <f t="shared" si="1"/>
        <v>7.1855047404270067E-3</v>
      </c>
      <c r="F41">
        <v>1268.851196289062</v>
      </c>
      <c r="G41" s="18">
        <f t="shared" si="2"/>
        <v>-9.6621821249764928E-4</v>
      </c>
      <c r="H41">
        <v>983.28814697265625</v>
      </c>
      <c r="I41" s="18">
        <f t="shared" si="3"/>
        <v>1.1429963394961273E-2</v>
      </c>
      <c r="J41">
        <v>566.630859375</v>
      </c>
      <c r="K41" s="18">
        <f t="shared" si="4"/>
        <v>5.9786491984725743E-3</v>
      </c>
      <c r="M41" s="16">
        <f t="shared" si="5"/>
        <v>-1.3071230165036833E-3</v>
      </c>
      <c r="N41" s="16">
        <f t="shared" si="6"/>
        <v>5.7399734341036131E-3</v>
      </c>
      <c r="O41" s="16">
        <f t="shared" si="7"/>
        <v>-1.7224064591127564E-3</v>
      </c>
      <c r="P41" s="16">
        <f t="shared" si="8"/>
        <v>1.1598303706719755E-2</v>
      </c>
      <c r="Q41" s="16">
        <f t="shared" si="9"/>
        <v>5.554761889543432E-3</v>
      </c>
      <c r="T41" s="1" t="s">
        <v>4</v>
      </c>
      <c r="U41" s="15">
        <v>4.489359043157118E-4</v>
      </c>
      <c r="V41" s="15">
        <v>3.4450393613669547E-4</v>
      </c>
      <c r="W41" s="15">
        <v>3.4377292590164794E-4</v>
      </c>
      <c r="X41" s="15">
        <v>3.2607087079065364E-4</v>
      </c>
      <c r="Y41" s="15">
        <v>3.9423885040495852E-4</v>
      </c>
    </row>
    <row r="42" spans="1:25" x14ac:dyDescent="0.25">
      <c r="A42" s="2">
        <v>43248</v>
      </c>
      <c r="B42">
        <v>537.91748046875</v>
      </c>
      <c r="C42" s="17">
        <f t="shared" si="0"/>
        <v>2.3216654122348857E-3</v>
      </c>
      <c r="D42">
        <v>9350.0302734375</v>
      </c>
      <c r="E42" s="18">
        <f t="shared" si="1"/>
        <v>-7.7815277631972934E-3</v>
      </c>
      <c r="F42">
        <v>1297.814819335938</v>
      </c>
      <c r="G42" s="18">
        <f t="shared" si="2"/>
        <v>2.2826650699139694E-2</v>
      </c>
      <c r="H42">
        <v>999.6868896484375</v>
      </c>
      <c r="I42" s="18">
        <f t="shared" si="3"/>
        <v>1.6677453833110478E-2</v>
      </c>
      <c r="J42">
        <v>560.2186279296875</v>
      </c>
      <c r="K42" s="18">
        <f t="shared" si="4"/>
        <v>-1.1316417627492581E-2</v>
      </c>
      <c r="M42" s="16">
        <f t="shared" si="5"/>
        <v>3.0058322053532456E-3</v>
      </c>
      <c r="N42" s="16">
        <f t="shared" si="6"/>
        <v>-9.2270590695206871E-3</v>
      </c>
      <c r="O42" s="16">
        <f t="shared" si="7"/>
        <v>2.2070462452524586E-2</v>
      </c>
      <c r="P42" s="16">
        <f t="shared" si="8"/>
        <v>1.6845794144868958E-2</v>
      </c>
      <c r="Q42" s="16">
        <f t="shared" si="9"/>
        <v>-1.1740304936421723E-2</v>
      </c>
    </row>
    <row r="43" spans="1:25" x14ac:dyDescent="0.25">
      <c r="A43" s="2">
        <v>43249</v>
      </c>
      <c r="B43">
        <v>534.782958984375</v>
      </c>
      <c r="C43" s="17">
        <f t="shared" si="0"/>
        <v>-5.827141891063925E-3</v>
      </c>
      <c r="D43">
        <v>9207.9775390625</v>
      </c>
      <c r="E43" s="18">
        <f t="shared" si="1"/>
        <v>-1.5192756624388459E-2</v>
      </c>
      <c r="F43">
        <v>1275.87109375</v>
      </c>
      <c r="G43" s="18">
        <f t="shared" si="2"/>
        <v>-1.6908210061252094E-2</v>
      </c>
      <c r="H43">
        <v>994.987548828125</v>
      </c>
      <c r="I43" s="18">
        <f t="shared" si="3"/>
        <v>-4.7008126934275918E-3</v>
      </c>
      <c r="J43">
        <v>561.27960205078125</v>
      </c>
      <c r="K43" s="18">
        <f t="shared" si="4"/>
        <v>1.8938572696425293E-3</v>
      </c>
      <c r="M43" s="16">
        <f t="shared" si="5"/>
        <v>-5.142975097945565E-3</v>
      </c>
      <c r="N43" s="16">
        <f t="shared" si="6"/>
        <v>-1.6638287930711853E-2</v>
      </c>
      <c r="O43" s="16">
        <f t="shared" si="7"/>
        <v>-1.7664398307867202E-2</v>
      </c>
      <c r="P43" s="16">
        <f t="shared" si="8"/>
        <v>-4.5324723816691104E-3</v>
      </c>
      <c r="Q43" s="16">
        <f t="shared" si="9"/>
        <v>1.4699699607133871E-3</v>
      </c>
    </row>
    <row r="44" spans="1:25" x14ac:dyDescent="0.25">
      <c r="A44" s="2">
        <v>43250</v>
      </c>
      <c r="B44">
        <v>535.25030517578125</v>
      </c>
      <c r="C44" s="17">
        <f t="shared" si="0"/>
        <v>8.7389880989063862E-4</v>
      </c>
      <c r="D44">
        <v>9225.1591796875</v>
      </c>
      <c r="E44" s="18">
        <f t="shared" si="1"/>
        <v>1.865951622070261E-3</v>
      </c>
      <c r="F44">
        <v>1270.323852539062</v>
      </c>
      <c r="G44" s="18">
        <f t="shared" si="2"/>
        <v>-4.3478069517459694E-3</v>
      </c>
      <c r="H44">
        <v>1002.702392578125</v>
      </c>
      <c r="I44" s="18">
        <f t="shared" si="3"/>
        <v>7.7537088369461493E-3</v>
      </c>
      <c r="J44">
        <v>558.97308349609375</v>
      </c>
      <c r="K44" s="18">
        <f t="shared" si="4"/>
        <v>-4.109393154962393E-3</v>
      </c>
      <c r="M44" s="16">
        <f t="shared" si="5"/>
        <v>1.5580656030089986E-3</v>
      </c>
      <c r="N44" s="16">
        <f t="shared" si="6"/>
        <v>4.2042031574686736E-4</v>
      </c>
      <c r="O44" s="16">
        <f t="shared" si="7"/>
        <v>-5.1039951983610768E-3</v>
      </c>
      <c r="P44" s="16">
        <f t="shared" si="8"/>
        <v>7.9220491487046307E-3</v>
      </c>
      <c r="Q44" s="16">
        <f t="shared" si="9"/>
        <v>-4.5332804638915352E-3</v>
      </c>
      <c r="T44" s="31" t="s">
        <v>19</v>
      </c>
      <c r="U44" s="31"/>
      <c r="V44" s="31"/>
      <c r="W44" s="31"/>
      <c r="X44" s="31"/>
      <c r="Y44" s="31"/>
    </row>
    <row r="45" spans="1:25" x14ac:dyDescent="0.25">
      <c r="A45" s="2">
        <v>43251</v>
      </c>
      <c r="B45">
        <v>536.98297119140625</v>
      </c>
      <c r="C45" s="17">
        <f t="shared" si="0"/>
        <v>3.2371135501847448E-3</v>
      </c>
      <c r="D45">
        <v>9345.1435546875</v>
      </c>
      <c r="E45" s="18">
        <f t="shared" si="1"/>
        <v>1.3006211888916708E-2</v>
      </c>
      <c r="F45">
        <v>1280.927612304688</v>
      </c>
      <c r="G45" s="18">
        <f t="shared" si="2"/>
        <v>8.3472885630160309E-3</v>
      </c>
      <c r="H45">
        <v>1060.75146484375</v>
      </c>
      <c r="I45" s="18">
        <f t="shared" si="3"/>
        <v>5.7892623669093535E-2</v>
      </c>
      <c r="J45">
        <v>568.24554443359375</v>
      </c>
      <c r="K45" s="18">
        <f t="shared" si="4"/>
        <v>1.6588385400430061E-2</v>
      </c>
      <c r="M45" s="16">
        <f t="shared" si="5"/>
        <v>3.9212803433031048E-3</v>
      </c>
      <c r="N45" s="16">
        <f t="shared" si="6"/>
        <v>1.1560680582593314E-2</v>
      </c>
      <c r="O45" s="16">
        <f t="shared" si="7"/>
        <v>7.5911003164009236E-3</v>
      </c>
      <c r="P45" s="16">
        <f t="shared" si="8"/>
        <v>5.8060963980852018E-2</v>
      </c>
      <c r="Q45" s="16">
        <f t="shared" si="9"/>
        <v>1.6164498091500921E-2</v>
      </c>
      <c r="U45" s="1" t="s">
        <v>0</v>
      </c>
      <c r="V45" s="1" t="s">
        <v>1</v>
      </c>
      <c r="W45" s="1" t="s">
        <v>2</v>
      </c>
      <c r="X45" s="1" t="s">
        <v>3</v>
      </c>
      <c r="Y45" s="1" t="s">
        <v>4</v>
      </c>
    </row>
    <row r="46" spans="1:25" x14ac:dyDescent="0.25">
      <c r="A46" s="2">
        <v>43252</v>
      </c>
      <c r="B46">
        <v>520.64825439453125</v>
      </c>
      <c r="C46" s="17">
        <f t="shared" si="0"/>
        <v>-3.0419431663974539E-2</v>
      </c>
      <c r="D46">
        <v>9581.869140625</v>
      </c>
      <c r="E46" s="18">
        <f t="shared" si="1"/>
        <v>2.5331401765225969E-2</v>
      </c>
      <c r="F46">
        <v>1269.53857421875</v>
      </c>
      <c r="G46" s="18">
        <f t="shared" si="2"/>
        <v>-8.8912425468340439E-3</v>
      </c>
      <c r="H46">
        <v>1046.452514648438</v>
      </c>
      <c r="I46" s="18">
        <f t="shared" si="3"/>
        <v>-1.3480019278048649E-2</v>
      </c>
      <c r="J46">
        <v>563.17108154296875</v>
      </c>
      <c r="K46" s="18">
        <f t="shared" si="4"/>
        <v>-8.9300531087894708E-3</v>
      </c>
      <c r="M46" s="16">
        <f t="shared" si="5"/>
        <v>-2.973526487085618E-2</v>
      </c>
      <c r="N46" s="16">
        <f t="shared" si="6"/>
        <v>2.3885870458902576E-2</v>
      </c>
      <c r="O46" s="16">
        <f t="shared" si="7"/>
        <v>-9.6474307934491504E-3</v>
      </c>
      <c r="P46" s="16">
        <f t="shared" si="8"/>
        <v>-1.3311678966290168E-2</v>
      </c>
      <c r="Q46" s="16">
        <f t="shared" si="9"/>
        <v>-9.353940417718613E-3</v>
      </c>
      <c r="T46" s="1" t="s">
        <v>0</v>
      </c>
      <c r="U46" s="13">
        <f t="array" ref="U46:Y50">U19:Y23/U37:Y41</f>
        <v>0.99796747967479671</v>
      </c>
      <c r="V46" s="15">
        <v>0.33476055074558264</v>
      </c>
      <c r="W46" s="15">
        <v>0.37914213662817792</v>
      </c>
      <c r="X46" s="15">
        <v>0.45468920506269805</v>
      </c>
      <c r="Y46" s="15">
        <v>0.22708645644310627</v>
      </c>
    </row>
    <row r="47" spans="1:25" x14ac:dyDescent="0.25">
      <c r="A47" s="2">
        <v>43255</v>
      </c>
      <c r="B47">
        <v>511.38088989257812</v>
      </c>
      <c r="C47" s="17">
        <f t="shared" si="0"/>
        <v>-1.7799664982513508E-2</v>
      </c>
      <c r="D47">
        <v>9502.927734375</v>
      </c>
      <c r="E47" s="18">
        <f t="shared" si="1"/>
        <v>-8.238622871116652E-3</v>
      </c>
      <c r="F47">
        <v>1261.094848632812</v>
      </c>
      <c r="G47" s="18">
        <f t="shared" si="2"/>
        <v>-6.6510193210427282E-3</v>
      </c>
      <c r="H47">
        <v>1014.522399902344</v>
      </c>
      <c r="I47" s="18">
        <f t="shared" si="3"/>
        <v>-3.0512722076855181E-2</v>
      </c>
      <c r="J47">
        <v>571.75152587890625</v>
      </c>
      <c r="K47" s="18">
        <f t="shared" si="4"/>
        <v>1.5235946264195332E-2</v>
      </c>
      <c r="M47" s="16">
        <f t="shared" si="5"/>
        <v>-1.7115498189395149E-2</v>
      </c>
      <c r="N47" s="16">
        <f t="shared" si="6"/>
        <v>-9.6841541774400457E-3</v>
      </c>
      <c r="O47" s="16">
        <f t="shared" si="7"/>
        <v>-7.4072075676578355E-3</v>
      </c>
      <c r="P47" s="16">
        <f t="shared" si="8"/>
        <v>-3.0344381765096701E-2</v>
      </c>
      <c r="Q47" s="16">
        <f t="shared" si="9"/>
        <v>1.481205895526619E-2</v>
      </c>
      <c r="T47" s="1" t="s">
        <v>1</v>
      </c>
      <c r="U47" s="15">
        <v>0.33476055074558264</v>
      </c>
      <c r="V47" s="13">
        <v>0.99796747967479571</v>
      </c>
      <c r="W47" s="15">
        <v>0.50324684741968861</v>
      </c>
      <c r="X47" s="15">
        <v>0.34871612628889098</v>
      </c>
      <c r="Y47" s="15">
        <v>0.29166582082455639</v>
      </c>
    </row>
    <row r="48" spans="1:25" x14ac:dyDescent="0.25">
      <c r="A48" s="2">
        <v>43256</v>
      </c>
      <c r="B48">
        <v>519.63580322265625</v>
      </c>
      <c r="C48" s="17">
        <f t="shared" si="0"/>
        <v>1.6142396975006523E-2</v>
      </c>
      <c r="D48">
        <v>9230.580078125</v>
      </c>
      <c r="E48" s="18">
        <f t="shared" si="1"/>
        <v>-2.8659342032543833E-2</v>
      </c>
      <c r="F48">
        <v>1250.442016601562</v>
      </c>
      <c r="G48" s="18">
        <f t="shared" si="2"/>
        <v>-8.4472885150542742E-3</v>
      </c>
      <c r="H48">
        <v>1023.149536132812</v>
      </c>
      <c r="I48" s="18">
        <f t="shared" si="3"/>
        <v>8.5036429272518088E-3</v>
      </c>
      <c r="J48">
        <v>563.194091796875</v>
      </c>
      <c r="K48" s="18">
        <f t="shared" si="4"/>
        <v>-1.496705071119242E-2</v>
      </c>
      <c r="M48" s="16">
        <f t="shared" si="5"/>
        <v>1.6826563768124882E-2</v>
      </c>
      <c r="N48" s="16">
        <f t="shared" si="6"/>
        <v>-3.0104873338867227E-2</v>
      </c>
      <c r="O48" s="16">
        <f t="shared" si="7"/>
        <v>-9.2034767616693807E-3</v>
      </c>
      <c r="P48" s="16">
        <f t="shared" si="8"/>
        <v>8.6719832390102902E-3</v>
      </c>
      <c r="Q48" s="16">
        <f t="shared" si="9"/>
        <v>-1.5390938020121562E-2</v>
      </c>
      <c r="T48" s="1" t="s">
        <v>2</v>
      </c>
      <c r="U48" s="15">
        <v>0.37914213662817792</v>
      </c>
      <c r="V48" s="15">
        <v>0.50324684741968861</v>
      </c>
      <c r="W48" s="13">
        <v>0.99796747967479693</v>
      </c>
      <c r="X48" s="15">
        <v>0.47507590395174421</v>
      </c>
      <c r="Y48" s="15">
        <v>0.26048901263237995</v>
      </c>
    </row>
    <row r="49" spans="1:25" x14ac:dyDescent="0.25">
      <c r="A49" s="2">
        <v>43257</v>
      </c>
      <c r="B49">
        <v>524.503173828125</v>
      </c>
      <c r="C49" s="17">
        <f t="shared" si="0"/>
        <v>9.3668884539566122E-3</v>
      </c>
      <c r="D49">
        <v>9448.08984375</v>
      </c>
      <c r="E49" s="18">
        <f t="shared" si="1"/>
        <v>2.3564040806109521E-2</v>
      </c>
      <c r="F49">
        <v>1239.838500976562</v>
      </c>
      <c r="G49" s="18">
        <f t="shared" si="2"/>
        <v>-8.4798139251734961E-3</v>
      </c>
      <c r="H49">
        <v>1020.0556640625</v>
      </c>
      <c r="I49" s="18">
        <f t="shared" si="3"/>
        <v>-3.0238708625192068E-3</v>
      </c>
      <c r="J49">
        <v>570.85186767578125</v>
      </c>
      <c r="K49" s="18">
        <f t="shared" si="4"/>
        <v>1.3597045832767884E-2</v>
      </c>
      <c r="M49" s="16">
        <f t="shared" si="5"/>
        <v>1.0051055247074973E-2</v>
      </c>
      <c r="N49" s="16">
        <f t="shared" si="6"/>
        <v>2.2118509499786127E-2</v>
      </c>
      <c r="O49" s="16">
        <f t="shared" si="7"/>
        <v>-9.2360021717886025E-3</v>
      </c>
      <c r="P49" s="16">
        <f t="shared" si="8"/>
        <v>-2.8555305507607254E-3</v>
      </c>
      <c r="Q49" s="16">
        <f t="shared" si="9"/>
        <v>1.3173158523838742E-2</v>
      </c>
      <c r="T49" s="1" t="s">
        <v>3</v>
      </c>
      <c r="U49" s="15">
        <v>0.45468920506269805</v>
      </c>
      <c r="V49" s="15">
        <v>0.34871612628889098</v>
      </c>
      <c r="W49" s="15">
        <v>0.47507590395174421</v>
      </c>
      <c r="X49" s="13">
        <v>0.99796747967479604</v>
      </c>
      <c r="Y49" s="15">
        <v>0.29873231772753106</v>
      </c>
    </row>
    <row r="50" spans="1:25" x14ac:dyDescent="0.25">
      <c r="A50" s="2">
        <v>43258</v>
      </c>
      <c r="B50">
        <v>524.75628662109375</v>
      </c>
      <c r="C50" s="17">
        <f t="shared" si="0"/>
        <v>4.8257628475600889E-4</v>
      </c>
      <c r="D50">
        <v>9474.32421875</v>
      </c>
      <c r="E50" s="18">
        <f t="shared" si="1"/>
        <v>2.7766855982380712E-3</v>
      </c>
      <c r="F50">
        <v>1267.329467773438</v>
      </c>
      <c r="G50" s="18">
        <f t="shared" si="2"/>
        <v>2.2173022353494165E-2</v>
      </c>
      <c r="H50">
        <v>1022.455261230469</v>
      </c>
      <c r="I50" s="18">
        <f t="shared" si="3"/>
        <v>2.3524178655234262E-3</v>
      </c>
      <c r="J50">
        <v>577.77154541015625</v>
      </c>
      <c r="K50" s="18">
        <f t="shared" si="4"/>
        <v>1.2121669606772745E-2</v>
      </c>
      <c r="M50" s="16">
        <f t="shared" si="5"/>
        <v>1.1667430778743689E-3</v>
      </c>
      <c r="N50" s="16">
        <f t="shared" si="6"/>
        <v>1.3311542919146775E-3</v>
      </c>
      <c r="O50" s="16">
        <f t="shared" si="7"/>
        <v>2.1416834106879057E-2</v>
      </c>
      <c r="P50" s="16">
        <f t="shared" si="8"/>
        <v>2.5207581772819076E-3</v>
      </c>
      <c r="Q50" s="16">
        <f t="shared" si="9"/>
        <v>1.1697782297843603E-2</v>
      </c>
      <c r="T50" s="1" t="s">
        <v>4</v>
      </c>
      <c r="U50" s="15">
        <v>0.22708645644310627</v>
      </c>
      <c r="V50" s="15">
        <v>0.29166582082455639</v>
      </c>
      <c r="W50" s="15">
        <v>0.26048901263237995</v>
      </c>
      <c r="X50" s="15">
        <v>0.29873231772753106</v>
      </c>
      <c r="Y50" s="13">
        <v>0.99796747967479671</v>
      </c>
    </row>
    <row r="51" spans="1:25" x14ac:dyDescent="0.25">
      <c r="A51" s="2">
        <v>43259</v>
      </c>
      <c r="B51">
        <v>530.61651611328125</v>
      </c>
      <c r="C51" s="17">
        <f t="shared" si="0"/>
        <v>1.1167526033697417E-2</v>
      </c>
      <c r="D51">
        <v>9572.478515625</v>
      </c>
      <c r="E51" s="18">
        <f t="shared" si="1"/>
        <v>1.0360031450132201E-2</v>
      </c>
      <c r="F51">
        <v>1255.596557617188</v>
      </c>
      <c r="G51" s="18">
        <f t="shared" si="2"/>
        <v>-9.2579794399190174E-3</v>
      </c>
      <c r="H51">
        <v>1016.089233398438</v>
      </c>
      <c r="I51" s="18">
        <f t="shared" si="3"/>
        <v>-6.2262165137375591E-3</v>
      </c>
      <c r="J51">
        <v>581.27764892578125</v>
      </c>
      <c r="K51" s="18">
        <f t="shared" si="4"/>
        <v>6.0683215424464088E-3</v>
      </c>
      <c r="M51" s="16">
        <f t="shared" si="5"/>
        <v>1.1851692826815778E-2</v>
      </c>
      <c r="N51" s="16">
        <f t="shared" si="6"/>
        <v>8.9145001438088074E-3</v>
      </c>
      <c r="O51" s="16">
        <f t="shared" si="7"/>
        <v>-1.0014167686534124E-2</v>
      </c>
      <c r="P51" s="16">
        <f t="shared" si="8"/>
        <v>-6.0578762019790778E-3</v>
      </c>
      <c r="Q51" s="16">
        <f t="shared" si="9"/>
        <v>5.6444342335172665E-3</v>
      </c>
    </row>
    <row r="52" spans="1:25" x14ac:dyDescent="0.25">
      <c r="A52" s="2">
        <v>43262</v>
      </c>
      <c r="B52">
        <v>511.80917358398437</v>
      </c>
      <c r="C52" s="17">
        <f t="shared" si="0"/>
        <v>-3.5444321761898712E-2</v>
      </c>
      <c r="D52">
        <v>9599.4873046875</v>
      </c>
      <c r="E52" s="18">
        <f t="shared" si="1"/>
        <v>2.8215042758690245E-3</v>
      </c>
      <c r="F52">
        <v>1259.965698242188</v>
      </c>
      <c r="G52" s="18">
        <f t="shared" si="2"/>
        <v>3.4797328795577176E-3</v>
      </c>
      <c r="H52">
        <v>1012.588745117188</v>
      </c>
      <c r="I52" s="18">
        <f t="shared" si="3"/>
        <v>-3.4450599083135636E-3</v>
      </c>
      <c r="J52">
        <v>582.3616943359375</v>
      </c>
      <c r="K52" s="18">
        <f t="shared" si="4"/>
        <v>1.8649356502173919E-3</v>
      </c>
      <c r="M52" s="16">
        <f t="shared" si="5"/>
        <v>-3.4760154968780349E-2</v>
      </c>
      <c r="N52" s="16">
        <f t="shared" si="6"/>
        <v>1.3759729695456309E-3</v>
      </c>
      <c r="O52" s="16">
        <f t="shared" si="7"/>
        <v>2.7235446329426103E-3</v>
      </c>
      <c r="P52" s="16">
        <f t="shared" si="8"/>
        <v>-3.2767195965550822E-3</v>
      </c>
      <c r="Q52" s="16">
        <f t="shared" si="9"/>
        <v>1.4410483412882497E-3</v>
      </c>
    </row>
    <row r="53" spans="1:25" x14ac:dyDescent="0.25">
      <c r="A53" s="2">
        <v>43263</v>
      </c>
      <c r="B53">
        <v>520.2393798828125</v>
      </c>
      <c r="C53" s="17">
        <f t="shared" si="0"/>
        <v>1.6471385692043983E-2</v>
      </c>
      <c r="D53">
        <v>9519.6259765625</v>
      </c>
      <c r="E53" s="18">
        <f t="shared" si="1"/>
        <v>-8.3193326466511897E-3</v>
      </c>
      <c r="F53">
        <v>1264.28564453125</v>
      </c>
      <c r="G53" s="18">
        <f t="shared" si="2"/>
        <v>3.4286221403398986E-3</v>
      </c>
      <c r="H53">
        <v>1013.352294921875</v>
      </c>
      <c r="I53" s="18">
        <f t="shared" si="3"/>
        <v>7.5405717115550885E-4</v>
      </c>
      <c r="J53">
        <v>580.56256103515625</v>
      </c>
      <c r="K53" s="18">
        <f t="shared" si="4"/>
        <v>-3.0893743841321486E-3</v>
      </c>
      <c r="M53" s="16">
        <f t="shared" si="5"/>
        <v>1.7155552485162342E-2</v>
      </c>
      <c r="N53" s="16">
        <f t="shared" si="6"/>
        <v>-9.7648639529745833E-3</v>
      </c>
      <c r="O53" s="16">
        <f t="shared" si="7"/>
        <v>2.6724338937247913E-3</v>
      </c>
      <c r="P53" s="16">
        <f t="shared" si="8"/>
        <v>9.2239748291398998E-4</v>
      </c>
      <c r="Q53" s="16">
        <f t="shared" si="9"/>
        <v>-3.5132616930612908E-3</v>
      </c>
      <c r="T53" s="31" t="s">
        <v>20</v>
      </c>
      <c r="U53" s="31"/>
      <c r="V53" s="31"/>
    </row>
    <row r="54" spans="1:25" x14ac:dyDescent="0.25">
      <c r="A54" s="2">
        <v>43264</v>
      </c>
      <c r="B54">
        <v>513.69775390625</v>
      </c>
      <c r="C54" s="17">
        <f t="shared" si="0"/>
        <v>-1.2574261444868062E-2</v>
      </c>
      <c r="D54">
        <v>9522.3359375</v>
      </c>
      <c r="E54" s="18">
        <f t="shared" si="1"/>
        <v>2.8467094654471836E-4</v>
      </c>
      <c r="F54">
        <v>1263.009521484375</v>
      </c>
      <c r="G54" s="18">
        <f t="shared" si="2"/>
        <v>-1.0093629176246566E-3</v>
      </c>
      <c r="H54">
        <v>1007.204284667969</v>
      </c>
      <c r="I54" s="18">
        <f t="shared" si="3"/>
        <v>-6.0670018558353078E-3</v>
      </c>
      <c r="J54">
        <v>588.08197021484375</v>
      </c>
      <c r="K54" s="18">
        <f t="shared" si="4"/>
        <v>1.2951936077793658E-2</v>
      </c>
      <c r="M54" s="16">
        <f t="shared" si="5"/>
        <v>-1.1890094651749701E-2</v>
      </c>
      <c r="N54" s="16">
        <f t="shared" si="6"/>
        <v>-1.1608603597786753E-3</v>
      </c>
      <c r="O54" s="16">
        <f t="shared" si="7"/>
        <v>-1.7655511642397637E-3</v>
      </c>
      <c r="P54" s="16">
        <f t="shared" si="8"/>
        <v>-5.8986615440768265E-3</v>
      </c>
      <c r="Q54" s="16">
        <f t="shared" si="9"/>
        <v>1.2528048768864515E-2</v>
      </c>
      <c r="T54" t="s">
        <v>21</v>
      </c>
      <c r="U54" t="s">
        <v>22</v>
      </c>
      <c r="V54" t="s">
        <v>23</v>
      </c>
    </row>
    <row r="55" spans="1:25" x14ac:dyDescent="0.25">
      <c r="A55" s="2">
        <v>43265</v>
      </c>
      <c r="B55">
        <v>507.81793212890619</v>
      </c>
      <c r="C55" s="17">
        <f t="shared" si="0"/>
        <v>-1.1446072583795819E-2</v>
      </c>
      <c r="D55">
        <v>9444.6064453125</v>
      </c>
      <c r="E55" s="18">
        <f t="shared" si="1"/>
        <v>-8.1628596909076867E-3</v>
      </c>
      <c r="F55">
        <v>1268.681518554688</v>
      </c>
      <c r="G55" s="18">
        <f t="shared" si="2"/>
        <v>4.4908585199316953E-3</v>
      </c>
      <c r="H55">
        <v>1010.159301757812</v>
      </c>
      <c r="I55" s="18">
        <f t="shared" si="3"/>
        <v>2.9338805789702604E-3</v>
      </c>
      <c r="J55">
        <v>590.89410400390625</v>
      </c>
      <c r="K55" s="18">
        <f t="shared" si="4"/>
        <v>4.781873839857953E-3</v>
      </c>
      <c r="M55" s="16">
        <f t="shared" si="5"/>
        <v>-1.0761905790677458E-2</v>
      </c>
      <c r="N55" s="16">
        <f t="shared" si="6"/>
        <v>-9.6083909972310803E-3</v>
      </c>
      <c r="O55" s="16">
        <f t="shared" si="7"/>
        <v>3.7346702733165879E-3</v>
      </c>
      <c r="P55" s="16">
        <f t="shared" si="8"/>
        <v>3.1022208907287418E-3</v>
      </c>
      <c r="Q55" s="16">
        <f t="shared" si="9"/>
        <v>4.3579865309288108E-3</v>
      </c>
      <c r="T55" s="1" t="s">
        <v>0</v>
      </c>
      <c r="U55" s="23">
        <v>0.23</v>
      </c>
      <c r="V55" s="24">
        <f>U28*U55</f>
        <v>5.2003487099817492E-3</v>
      </c>
    </row>
    <row r="56" spans="1:25" x14ac:dyDescent="0.25">
      <c r="A56" s="2">
        <v>43266</v>
      </c>
      <c r="B56">
        <v>491.8531494140625</v>
      </c>
      <c r="C56" s="17">
        <f t="shared" si="0"/>
        <v>-3.1438005050186235E-2</v>
      </c>
      <c r="D56">
        <v>9430.8125</v>
      </c>
      <c r="E56" s="18">
        <f t="shared" si="1"/>
        <v>-1.4605103338473091E-3</v>
      </c>
      <c r="F56">
        <v>1264.834228515625</v>
      </c>
      <c r="G56" s="18">
        <f t="shared" si="2"/>
        <v>-3.0325105101600691E-3</v>
      </c>
      <c r="H56">
        <v>1006.2919921875</v>
      </c>
      <c r="I56" s="18">
        <f t="shared" si="3"/>
        <v>-3.8284155415709842E-3</v>
      </c>
      <c r="J56">
        <v>610.69866943359375</v>
      </c>
      <c r="K56" s="18">
        <f t="shared" si="4"/>
        <v>3.3516268474319766E-2</v>
      </c>
      <c r="M56" s="16">
        <f t="shared" si="5"/>
        <v>-3.0753838257067876E-2</v>
      </c>
      <c r="N56" s="16">
        <f t="shared" si="6"/>
        <v>-2.9060416401707027E-3</v>
      </c>
      <c r="O56" s="16">
        <f t="shared" si="7"/>
        <v>-3.7886987567751764E-3</v>
      </c>
      <c r="P56" s="16">
        <f t="shared" si="8"/>
        <v>-3.6600752298125028E-3</v>
      </c>
      <c r="Q56" s="16">
        <f t="shared" si="9"/>
        <v>3.3092381165390622E-2</v>
      </c>
      <c r="T56" s="1" t="s">
        <v>1</v>
      </c>
      <c r="U56" s="23">
        <v>0.21</v>
      </c>
      <c r="V56" s="24">
        <f t="shared" ref="V56:V59" si="10">U29*U56</f>
        <v>3.643625838405766E-3</v>
      </c>
    </row>
    <row r="57" spans="1:25" x14ac:dyDescent="0.25">
      <c r="A57" s="2">
        <v>43269</v>
      </c>
      <c r="B57">
        <v>479.99630737304687</v>
      </c>
      <c r="C57" s="17">
        <f t="shared" si="0"/>
        <v>-2.4106467662432407E-2</v>
      </c>
      <c r="D57">
        <v>9310.8271484375</v>
      </c>
      <c r="E57" s="18">
        <f t="shared" si="1"/>
        <v>-1.2722695055436661E-2</v>
      </c>
      <c r="F57">
        <v>1264.686279296875</v>
      </c>
      <c r="G57" s="18">
        <f t="shared" si="2"/>
        <v>-1.1697123260467901E-4</v>
      </c>
      <c r="H57">
        <v>1001.115783691406</v>
      </c>
      <c r="I57" s="18">
        <f t="shared" si="3"/>
        <v>-5.1438434731472249E-3</v>
      </c>
      <c r="J57">
        <v>604.09716796875</v>
      </c>
      <c r="K57" s="18">
        <f t="shared" si="4"/>
        <v>-1.0809752493756819E-2</v>
      </c>
      <c r="M57" s="16">
        <f t="shared" si="5"/>
        <v>-2.3422300869314048E-2</v>
      </c>
      <c r="N57" s="16">
        <f t="shared" si="6"/>
        <v>-1.4168226361760055E-2</v>
      </c>
      <c r="O57" s="16">
        <f t="shared" si="7"/>
        <v>-8.7315947921978612E-4</v>
      </c>
      <c r="P57" s="16">
        <f t="shared" si="8"/>
        <v>-4.9755031613887436E-3</v>
      </c>
      <c r="Q57" s="16">
        <f t="shared" si="9"/>
        <v>-1.1233639802685961E-2</v>
      </c>
      <c r="T57" s="1" t="s">
        <v>2</v>
      </c>
      <c r="U57" s="23">
        <v>0.17</v>
      </c>
      <c r="V57" s="24">
        <f t="shared" si="10"/>
        <v>2.9433430461954691E-3</v>
      </c>
    </row>
    <row r="58" spans="1:25" x14ac:dyDescent="0.25">
      <c r="A58" s="2">
        <v>43270</v>
      </c>
      <c r="B58">
        <v>493.9168701171875</v>
      </c>
      <c r="C58" s="17">
        <f t="shared" si="0"/>
        <v>2.9001395490573456E-2</v>
      </c>
      <c r="D58">
        <v>9310.6337890625</v>
      </c>
      <c r="E58" s="18">
        <f t="shared" si="1"/>
        <v>-2.0767153327772014E-5</v>
      </c>
      <c r="F58">
        <v>1252.010375976562</v>
      </c>
      <c r="G58" s="18">
        <f t="shared" si="2"/>
        <v>-1.002296263335789E-2</v>
      </c>
      <c r="H58">
        <v>1003.267578125</v>
      </c>
      <c r="I58" s="18">
        <f t="shared" si="3"/>
        <v>2.149396172398399E-3</v>
      </c>
      <c r="J58">
        <v>591.79974365234375</v>
      </c>
      <c r="K58" s="18">
        <f t="shared" si="4"/>
        <v>-2.0356699167711323E-2</v>
      </c>
      <c r="M58" s="16">
        <f t="shared" si="5"/>
        <v>2.9685562283691815E-2</v>
      </c>
      <c r="N58" s="16">
        <f t="shared" si="6"/>
        <v>-1.4662984596511656E-3</v>
      </c>
      <c r="O58" s="16">
        <f t="shared" si="7"/>
        <v>-1.0779150879972997E-2</v>
      </c>
      <c r="P58" s="16">
        <f t="shared" si="8"/>
        <v>2.3177364841568803E-3</v>
      </c>
      <c r="Q58" s="16">
        <f t="shared" si="9"/>
        <v>-2.0780586476640463E-2</v>
      </c>
      <c r="T58" s="1" t="s">
        <v>3</v>
      </c>
      <c r="U58" s="23">
        <v>0.19</v>
      </c>
      <c r="V58" s="24">
        <f t="shared" si="10"/>
        <v>3.12022487180284E-3</v>
      </c>
    </row>
    <row r="59" spans="1:25" x14ac:dyDescent="0.25">
      <c r="A59" s="2">
        <v>43271</v>
      </c>
      <c r="B59">
        <v>496.19479370117187</v>
      </c>
      <c r="C59" s="17">
        <f t="shared" si="0"/>
        <v>4.6119574402143648E-3</v>
      </c>
      <c r="D59">
        <v>9413.9208984375</v>
      </c>
      <c r="E59" s="18">
        <f t="shared" si="1"/>
        <v>1.1093456333373775E-2</v>
      </c>
      <c r="F59">
        <v>1254.081909179688</v>
      </c>
      <c r="G59" s="18">
        <f t="shared" si="2"/>
        <v>1.6545655234767587E-3</v>
      </c>
      <c r="H59">
        <v>1019.45068359375</v>
      </c>
      <c r="I59" s="18">
        <f t="shared" si="3"/>
        <v>1.6130398132664148E-2</v>
      </c>
      <c r="J59">
        <v>592.53857421875</v>
      </c>
      <c r="K59" s="18">
        <f t="shared" si="4"/>
        <v>1.2484469186258007E-3</v>
      </c>
      <c r="M59" s="16">
        <f t="shared" si="5"/>
        <v>5.2961242333327248E-3</v>
      </c>
      <c r="N59" s="16">
        <f t="shared" si="6"/>
        <v>9.6479250270503809E-3</v>
      </c>
      <c r="O59" s="16">
        <f t="shared" si="7"/>
        <v>8.9837727686165156E-4</v>
      </c>
      <c r="P59" s="16">
        <f t="shared" si="8"/>
        <v>1.6298738444422627E-2</v>
      </c>
      <c r="Q59" s="16">
        <f t="shared" si="9"/>
        <v>8.2455960969665849E-4</v>
      </c>
      <c r="T59" s="1" t="s">
        <v>4</v>
      </c>
      <c r="U59" s="23">
        <v>0.2</v>
      </c>
      <c r="V59" s="24">
        <f t="shared" si="10"/>
        <v>3.9710897768998298E-3</v>
      </c>
    </row>
    <row r="60" spans="1:25" x14ac:dyDescent="0.25">
      <c r="A60" s="2">
        <v>43272</v>
      </c>
      <c r="B60">
        <v>489.18585205078119</v>
      </c>
      <c r="C60" s="17">
        <f t="shared" si="0"/>
        <v>-1.4125383295762184E-2</v>
      </c>
      <c r="D60">
        <v>9535.259765625</v>
      </c>
      <c r="E60" s="18">
        <f t="shared" si="1"/>
        <v>1.2889301758169491E-2</v>
      </c>
      <c r="F60">
        <v>1236.02978515625</v>
      </c>
      <c r="G60" s="18">
        <f t="shared" si="2"/>
        <v>-1.4394692955299937E-2</v>
      </c>
      <c r="H60">
        <v>1020.174682617188</v>
      </c>
      <c r="I60" s="18">
        <f t="shared" si="3"/>
        <v>7.1018543132050915E-4</v>
      </c>
      <c r="J60">
        <v>594.1591796875</v>
      </c>
      <c r="K60" s="18">
        <f t="shared" si="4"/>
        <v>2.7350210421097643E-3</v>
      </c>
      <c r="M60" s="16">
        <f t="shared" si="5"/>
        <v>-1.3441216502643823E-2</v>
      </c>
      <c r="N60" s="16">
        <f t="shared" si="6"/>
        <v>1.1443770451846098E-2</v>
      </c>
      <c r="O60" s="16">
        <f t="shared" si="7"/>
        <v>-1.5150881201915043E-2</v>
      </c>
      <c r="P60" s="16">
        <f t="shared" si="8"/>
        <v>8.7852574307899028E-4</v>
      </c>
      <c r="Q60" s="16">
        <f t="shared" si="9"/>
        <v>2.3111337331806221E-3</v>
      </c>
    </row>
    <row r="61" spans="1:25" x14ac:dyDescent="0.25">
      <c r="A61" s="2">
        <v>43273</v>
      </c>
      <c r="B61">
        <v>485.56454467773437</v>
      </c>
      <c r="C61" s="17">
        <f t="shared" si="0"/>
        <v>-7.4027230302460278E-3</v>
      </c>
      <c r="D61">
        <v>9555.2490234375</v>
      </c>
      <c r="E61" s="18">
        <f t="shared" si="1"/>
        <v>2.0963516782797065E-3</v>
      </c>
      <c r="F61">
        <v>1250.530517578125</v>
      </c>
      <c r="G61" s="18">
        <f t="shared" si="2"/>
        <v>1.1731701449283483E-2</v>
      </c>
      <c r="H61">
        <v>1032.946655273438</v>
      </c>
      <c r="I61" s="18">
        <f t="shared" si="3"/>
        <v>1.2519397779490404E-2</v>
      </c>
      <c r="J61">
        <v>594.77874755859375</v>
      </c>
      <c r="K61" s="18">
        <f t="shared" si="4"/>
        <v>1.042764114861594E-3</v>
      </c>
      <c r="M61" s="16">
        <f t="shared" si="5"/>
        <v>-6.7185562371276679E-3</v>
      </c>
      <c r="N61" s="16">
        <f t="shared" si="6"/>
        <v>6.5082037195631284E-4</v>
      </c>
      <c r="O61" s="16">
        <f t="shared" si="7"/>
        <v>1.0975513202668376E-2</v>
      </c>
      <c r="P61" s="16">
        <f t="shared" si="8"/>
        <v>1.2687738091248886E-2</v>
      </c>
      <c r="Q61" s="16">
        <f t="shared" si="9"/>
        <v>6.1887680593245183E-4</v>
      </c>
      <c r="T61" s="25" t="s">
        <v>24</v>
      </c>
      <c r="U61" s="26">
        <f>SUM(U55:U59)</f>
        <v>1</v>
      </c>
    </row>
    <row r="62" spans="1:25" x14ac:dyDescent="0.25">
      <c r="A62" s="2">
        <v>43276</v>
      </c>
      <c r="B62">
        <v>484.55215454101562</v>
      </c>
      <c r="C62" s="17">
        <f t="shared" si="0"/>
        <v>-2.0849754122609365E-3</v>
      </c>
      <c r="D62">
        <v>9578.3359375</v>
      </c>
      <c r="E62" s="18">
        <f t="shared" si="1"/>
        <v>2.4161499094237371E-3</v>
      </c>
      <c r="F62">
        <v>1236.4736328125</v>
      </c>
      <c r="G62" s="18">
        <f t="shared" si="2"/>
        <v>-1.1240737085608021E-2</v>
      </c>
      <c r="H62">
        <v>1038.688110351562</v>
      </c>
      <c r="I62" s="18">
        <f t="shared" si="3"/>
        <v>5.5583268011107911E-3</v>
      </c>
      <c r="J62">
        <v>606.504150390625</v>
      </c>
      <c r="K62" s="18">
        <f t="shared" si="4"/>
        <v>1.971389004761992E-2</v>
      </c>
      <c r="M62" s="16">
        <f t="shared" si="5"/>
        <v>-1.4008086191425765E-3</v>
      </c>
      <c r="N62" s="16">
        <f t="shared" si="6"/>
        <v>9.7061860310034345E-4</v>
      </c>
      <c r="O62" s="16">
        <f t="shared" si="7"/>
        <v>-1.1996925332223128E-2</v>
      </c>
      <c r="P62" s="16">
        <f t="shared" si="8"/>
        <v>5.7266671128692725E-3</v>
      </c>
      <c r="Q62" s="16">
        <f t="shared" si="9"/>
        <v>1.9290002738690779E-2</v>
      </c>
    </row>
    <row r="63" spans="1:25" x14ac:dyDescent="0.25">
      <c r="A63" s="2">
        <v>43277</v>
      </c>
      <c r="B63">
        <v>485.87606811523437</v>
      </c>
      <c r="C63" s="17">
        <f t="shared" si="0"/>
        <v>2.7322416417130402E-3</v>
      </c>
      <c r="D63">
        <v>9761.8701171875</v>
      </c>
      <c r="E63" s="18">
        <f t="shared" si="1"/>
        <v>1.9161384700336903E-2</v>
      </c>
      <c r="F63">
        <v>1257.337158203125</v>
      </c>
      <c r="G63" s="18">
        <f t="shared" si="2"/>
        <v>1.6873409053752786E-2</v>
      </c>
      <c r="H63">
        <v>1038.0732421875</v>
      </c>
      <c r="I63" s="18">
        <f t="shared" si="3"/>
        <v>-5.9196611372969166E-4</v>
      </c>
      <c r="J63">
        <v>609.07806396484375</v>
      </c>
      <c r="K63" s="18">
        <f t="shared" si="4"/>
        <v>4.2438515425837764E-3</v>
      </c>
      <c r="M63" s="16">
        <f t="shared" si="5"/>
        <v>3.4164084348314002E-3</v>
      </c>
      <c r="N63" s="16">
        <f t="shared" si="6"/>
        <v>1.7715853394013509E-2</v>
      </c>
      <c r="O63" s="16">
        <f t="shared" si="7"/>
        <v>1.6117220807137678E-2</v>
      </c>
      <c r="P63" s="16">
        <f t="shared" si="8"/>
        <v>-4.2362580197121053E-4</v>
      </c>
      <c r="Q63" s="16">
        <f t="shared" si="9"/>
        <v>3.8199642336546342E-3</v>
      </c>
    </row>
    <row r="64" spans="1:25" x14ac:dyDescent="0.25">
      <c r="A64" s="2">
        <v>43278</v>
      </c>
      <c r="B64">
        <v>472.24752807617187</v>
      </c>
      <c r="C64" s="17">
        <f t="shared" si="0"/>
        <v>-2.8049416164762087E-2</v>
      </c>
      <c r="D64">
        <v>9679.4443359375</v>
      </c>
      <c r="E64" s="18">
        <f t="shared" si="1"/>
        <v>-8.4436465821108309E-3</v>
      </c>
      <c r="F64">
        <v>1249.988159179688</v>
      </c>
      <c r="G64" s="18">
        <f t="shared" si="2"/>
        <v>-5.8448913050017648E-3</v>
      </c>
      <c r="H64">
        <v>1047.444091796875</v>
      </c>
      <c r="I64" s="18">
        <f t="shared" si="3"/>
        <v>9.0271564939177207E-3</v>
      </c>
      <c r="J64">
        <v>605.33642578125</v>
      </c>
      <c r="K64" s="18">
        <f t="shared" si="4"/>
        <v>-6.1431176149034927E-3</v>
      </c>
      <c r="M64" s="16">
        <f t="shared" si="5"/>
        <v>-2.7365249371643727E-2</v>
      </c>
      <c r="N64" s="16">
        <f t="shared" si="6"/>
        <v>-9.8891778884342245E-3</v>
      </c>
      <c r="O64" s="16">
        <f t="shared" si="7"/>
        <v>-6.6010795516168721E-3</v>
      </c>
      <c r="P64" s="16">
        <f t="shared" si="8"/>
        <v>9.195496805676202E-3</v>
      </c>
      <c r="Q64" s="16">
        <f t="shared" si="9"/>
        <v>-6.5670049238326349E-3</v>
      </c>
    </row>
    <row r="65" spans="1:24" x14ac:dyDescent="0.25">
      <c r="A65" s="2">
        <v>43279</v>
      </c>
      <c r="B65">
        <v>476.06353759765619</v>
      </c>
      <c r="C65" s="17">
        <f t="shared" si="0"/>
        <v>8.0805283132552308E-3</v>
      </c>
      <c r="D65">
        <v>9459.8525390625</v>
      </c>
      <c r="E65" s="18">
        <f t="shared" si="1"/>
        <v>-2.2686405257759223E-2</v>
      </c>
      <c r="F65">
        <v>1251.221313476562</v>
      </c>
      <c r="G65" s="18">
        <f t="shared" si="2"/>
        <v>9.8653278258509225E-4</v>
      </c>
      <c r="H65">
        <v>1056.49755859375</v>
      </c>
      <c r="I65" s="18">
        <f t="shared" si="3"/>
        <v>8.6433890531989466E-3</v>
      </c>
      <c r="J65">
        <v>614.67864990234375</v>
      </c>
      <c r="K65" s="18">
        <f t="shared" si="4"/>
        <v>1.5433110784695669E-2</v>
      </c>
      <c r="M65" s="16">
        <f t="shared" si="5"/>
        <v>8.7646951063735917E-3</v>
      </c>
      <c r="N65" s="16">
        <f t="shared" si="6"/>
        <v>-2.4131936564082617E-2</v>
      </c>
      <c r="O65" s="16">
        <f t="shared" si="7"/>
        <v>2.3034453596998514E-4</v>
      </c>
      <c r="P65" s="16">
        <f t="shared" si="8"/>
        <v>8.8117293649574279E-3</v>
      </c>
      <c r="Q65" s="16">
        <f t="shared" si="9"/>
        <v>1.5009223475766527E-2</v>
      </c>
      <c r="T65" s="21" t="s">
        <v>25</v>
      </c>
    </row>
    <row r="66" spans="1:24" x14ac:dyDescent="0.25">
      <c r="A66" s="2">
        <v>43280</v>
      </c>
      <c r="B66">
        <v>507.9542236328125</v>
      </c>
      <c r="C66" s="17">
        <f t="shared" si="0"/>
        <v>6.6988297814374098E-2</v>
      </c>
      <c r="D66">
        <v>9496.2490234375</v>
      </c>
      <c r="E66" s="18">
        <f t="shared" si="1"/>
        <v>3.8474684700113837E-3</v>
      </c>
      <c r="F66">
        <v>1247.324584960938</v>
      </c>
      <c r="G66" s="18">
        <f t="shared" si="2"/>
        <v>-3.1143399442237207E-3</v>
      </c>
      <c r="H66">
        <v>1045.381469726562</v>
      </c>
      <c r="I66" s="18">
        <f t="shared" si="3"/>
        <v>-1.0521641793459491E-2</v>
      </c>
      <c r="J66">
        <v>623.06744384765625</v>
      </c>
      <c r="K66" s="18">
        <f t="shared" si="4"/>
        <v>1.3647446428544763E-2</v>
      </c>
      <c r="M66" s="16">
        <f t="shared" si="5"/>
        <v>6.7672464607492461E-2</v>
      </c>
      <c r="N66" s="16">
        <f t="shared" si="6"/>
        <v>2.4019371636879901E-3</v>
      </c>
      <c r="O66" s="16">
        <f t="shared" si="7"/>
        <v>-3.8705281908388281E-3</v>
      </c>
      <c r="P66" s="16">
        <f t="shared" si="8"/>
        <v>-1.0353301481701009E-2</v>
      </c>
      <c r="Q66" s="16">
        <f t="shared" si="9"/>
        <v>1.3223559119615621E-2</v>
      </c>
      <c r="T66" s="1" t="s">
        <v>0</v>
      </c>
      <c r="U66" s="1" t="s">
        <v>1</v>
      </c>
      <c r="V66" s="1" t="s">
        <v>2</v>
      </c>
      <c r="W66" s="1" t="s">
        <v>3</v>
      </c>
      <c r="X66" s="1" t="s">
        <v>4</v>
      </c>
    </row>
    <row r="67" spans="1:24" x14ac:dyDescent="0.25">
      <c r="A67" s="2">
        <v>43283</v>
      </c>
      <c r="B67">
        <v>496.03900146484381</v>
      </c>
      <c r="C67" s="17">
        <f t="shared" si="0"/>
        <v>-2.345727550556187E-2</v>
      </c>
      <c r="D67">
        <v>9452.7392578125</v>
      </c>
      <c r="E67" s="18">
        <f t="shared" si="1"/>
        <v>-4.5817843990415552E-3</v>
      </c>
      <c r="F67">
        <v>1275.537475585938</v>
      </c>
      <c r="G67" s="18">
        <f t="shared" si="2"/>
        <v>2.2618724079653596E-2</v>
      </c>
      <c r="H67">
        <v>1027.929077148438</v>
      </c>
      <c r="I67" s="18">
        <f t="shared" si="3"/>
        <v>-1.6694759839859241E-2</v>
      </c>
      <c r="J67">
        <v>636.1751708984375</v>
      </c>
      <c r="K67" s="18">
        <f t="shared" si="4"/>
        <v>2.1037412851867998E-2</v>
      </c>
      <c r="M67" s="16">
        <f t="shared" si="5"/>
        <v>-2.2773108712443511E-2</v>
      </c>
      <c r="N67" s="16">
        <f t="shared" si="6"/>
        <v>-6.0273157053649488E-3</v>
      </c>
      <c r="O67" s="16">
        <f t="shared" si="7"/>
        <v>2.1862535833038488E-2</v>
      </c>
      <c r="P67" s="16">
        <f t="shared" si="8"/>
        <v>-1.6526419528100762E-2</v>
      </c>
      <c r="Q67" s="16">
        <f t="shared" si="9"/>
        <v>2.0613525542938858E-2</v>
      </c>
      <c r="T67">
        <f t="array" ref="T67:X67">MMULT(TRANSPOSE(V55:V59),U46:Y50)</f>
        <v>9.845979731500875E-3</v>
      </c>
      <c r="U67">
        <v>9.1046236917197015E-3</v>
      </c>
      <c r="V67">
        <v>9.2594440856623474E-3</v>
      </c>
      <c r="W67">
        <v>9.3336206716058776E-3</v>
      </c>
      <c r="X67">
        <v>7.9054888696960778E-3</v>
      </c>
    </row>
    <row r="68" spans="1:24" x14ac:dyDescent="0.25">
      <c r="A68" s="2">
        <v>43284</v>
      </c>
      <c r="B68">
        <v>502.38604736328119</v>
      </c>
      <c r="C68" s="17">
        <f t="shared" si="0"/>
        <v>1.2795457372694496E-2</v>
      </c>
      <c r="D68">
        <v>9471.61328125</v>
      </c>
      <c r="E68" s="18">
        <f t="shared" si="1"/>
        <v>1.9966723848752199E-3</v>
      </c>
      <c r="F68">
        <v>1274.353637695312</v>
      </c>
      <c r="G68" s="18">
        <f t="shared" si="2"/>
        <v>-9.281090624813082E-4</v>
      </c>
      <c r="H68">
        <v>1026.421752929688</v>
      </c>
      <c r="I68" s="18">
        <f t="shared" si="3"/>
        <v>-1.4663698617529697E-3</v>
      </c>
      <c r="J68">
        <v>645.2552490234375</v>
      </c>
      <c r="K68" s="18">
        <f t="shared" si="4"/>
        <v>1.4272921265029437E-2</v>
      </c>
      <c r="M68" s="16">
        <f t="shared" si="5"/>
        <v>1.3479624165812857E-2</v>
      </c>
      <c r="N68" s="16">
        <f t="shared" si="6"/>
        <v>5.5114107855182629E-4</v>
      </c>
      <c r="O68" s="16">
        <f t="shared" si="7"/>
        <v>-1.6842973090964153E-3</v>
      </c>
      <c r="P68" s="16">
        <f t="shared" si="8"/>
        <v>-1.2980295499944886E-3</v>
      </c>
      <c r="Q68" s="16">
        <f t="shared" si="9"/>
        <v>1.3849033956100295E-2</v>
      </c>
    </row>
    <row r="69" spans="1:24" x14ac:dyDescent="0.25">
      <c r="A69" s="2">
        <v>43285</v>
      </c>
      <c r="B69">
        <v>504.83917236328119</v>
      </c>
      <c r="C69" s="17">
        <f t="shared" ref="C69:C132" si="11">B69/B68 -1</f>
        <v>4.8829481090786331E-3</v>
      </c>
      <c r="D69">
        <v>9547.1650390625</v>
      </c>
      <c r="E69" s="18">
        <f t="shared" ref="E69:E132" si="12">D69/D68 -1</f>
        <v>7.9766514498709196E-3</v>
      </c>
      <c r="F69">
        <v>1272.331420898438</v>
      </c>
      <c r="G69" s="18">
        <f t="shared" ref="G69:G132" si="13">F69/F68 -1</f>
        <v>-1.5868568480970069E-3</v>
      </c>
      <c r="H69">
        <v>1042.962036132812</v>
      </c>
      <c r="I69" s="18">
        <f t="shared" ref="I69:I132" si="14">H69/H68 -1</f>
        <v>1.6114509611583783E-2</v>
      </c>
      <c r="J69">
        <v>641.179931640625</v>
      </c>
      <c r="K69" s="18">
        <f t="shared" ref="K69:K132" si="15">J69/J68-1</f>
        <v>-6.3158221323736941E-3</v>
      </c>
      <c r="M69" s="16">
        <f t="shared" ref="M69:M132" si="16">C69 - $C$497</f>
        <v>5.5671149021969931E-3</v>
      </c>
      <c r="N69" s="16">
        <f t="shared" ref="N69:N132" si="17">E69 - $E$497</f>
        <v>6.5311201435475259E-3</v>
      </c>
      <c r="O69" s="16">
        <f t="shared" ref="O69:O132" si="18">G69 - $G$497</f>
        <v>-2.3430450947121142E-3</v>
      </c>
      <c r="P69" s="16">
        <f t="shared" ref="P69:P132" si="19">I69 - $I$497</f>
        <v>1.6282849923342262E-2</v>
      </c>
      <c r="Q69" s="16">
        <f t="shared" ref="Q69:Q132" si="20">K69 - $K$497</f>
        <v>-6.7397094413028363E-3</v>
      </c>
      <c r="T69" s="21" t="s">
        <v>26</v>
      </c>
    </row>
    <row r="70" spans="1:24" x14ac:dyDescent="0.25">
      <c r="A70" s="2">
        <v>43286</v>
      </c>
      <c r="B70">
        <v>494.98770141601562</v>
      </c>
      <c r="C70" s="17">
        <f t="shared" si="11"/>
        <v>-1.951407792138693E-2</v>
      </c>
      <c r="D70">
        <v>9638.498046875</v>
      </c>
      <c r="E70" s="18">
        <f t="shared" si="12"/>
        <v>9.5665056002287585E-3</v>
      </c>
      <c r="F70">
        <v>1303.503540039062</v>
      </c>
      <c r="G70" s="18">
        <f t="shared" si="13"/>
        <v>2.4499999472316958E-2</v>
      </c>
      <c r="H70">
        <v>1052.977294921875</v>
      </c>
      <c r="I70" s="18">
        <f t="shared" si="14"/>
        <v>9.6027069462647496E-3</v>
      </c>
      <c r="J70">
        <v>612.00933837890625</v>
      </c>
      <c r="K70" s="18">
        <f t="shared" si="15"/>
        <v>-4.5495175101750607E-2</v>
      </c>
      <c r="M70" s="16">
        <f t="shared" si="16"/>
        <v>-1.8829911128268571E-2</v>
      </c>
      <c r="N70" s="16">
        <f t="shared" si="17"/>
        <v>8.1209742939053649E-3</v>
      </c>
      <c r="O70" s="16">
        <f t="shared" si="18"/>
        <v>2.374381122570185E-2</v>
      </c>
      <c r="P70" s="16">
        <f t="shared" si="19"/>
        <v>9.771047258023231E-3</v>
      </c>
      <c r="Q70" s="16">
        <f t="shared" si="20"/>
        <v>-4.5919062410679751E-2</v>
      </c>
      <c r="T70">
        <f>MMULT(T67:X67,V55:V59)</f>
        <v>1.7214649188386152E-4</v>
      </c>
    </row>
    <row r="71" spans="1:24" x14ac:dyDescent="0.25">
      <c r="A71" s="2">
        <v>43287</v>
      </c>
      <c r="B71">
        <v>507.05865478515619</v>
      </c>
      <c r="C71" s="17">
        <f t="shared" si="11"/>
        <v>2.4386370276693992E-2</v>
      </c>
      <c r="D71">
        <v>9624.9453125</v>
      </c>
      <c r="E71" s="18">
        <f t="shared" si="12"/>
        <v>-1.4061043856717914E-3</v>
      </c>
      <c r="F71">
        <v>1305.229614257812</v>
      </c>
      <c r="G71" s="18">
        <f t="shared" si="13"/>
        <v>1.3241806912915877E-3</v>
      </c>
      <c r="H71">
        <v>1048.703369140625</v>
      </c>
      <c r="I71" s="18">
        <f t="shared" si="14"/>
        <v>-4.0588964281201845E-3</v>
      </c>
      <c r="J71">
        <v>612.12860107421875</v>
      </c>
      <c r="K71" s="18">
        <f t="shared" si="15"/>
        <v>1.9487071166013337E-4</v>
      </c>
      <c r="M71" s="16">
        <f t="shared" si="16"/>
        <v>2.5070537069812351E-2</v>
      </c>
      <c r="N71" s="16">
        <f t="shared" si="17"/>
        <v>-2.851635691995185E-3</v>
      </c>
      <c r="O71" s="16">
        <f t="shared" si="18"/>
        <v>5.6799244467648055E-4</v>
      </c>
      <c r="P71" s="16">
        <f t="shared" si="19"/>
        <v>-3.8905561163617031E-3</v>
      </c>
      <c r="Q71" s="16">
        <f t="shared" si="20"/>
        <v>-2.2901659726900879E-4</v>
      </c>
    </row>
    <row r="72" spans="1:24" x14ac:dyDescent="0.25">
      <c r="A72" s="2">
        <v>43290</v>
      </c>
      <c r="B72">
        <v>521.07659912109375</v>
      </c>
      <c r="C72" s="17">
        <f t="shared" si="11"/>
        <v>2.7645607078488954E-2</v>
      </c>
      <c r="D72">
        <v>9582.7412109375</v>
      </c>
      <c r="E72" s="18">
        <f t="shared" si="12"/>
        <v>-4.3848666347942045E-3</v>
      </c>
      <c r="F72">
        <v>1344.638671875</v>
      </c>
      <c r="G72" s="18">
        <f t="shared" si="13"/>
        <v>3.0193199102057644E-2</v>
      </c>
      <c r="H72">
        <v>1053.909301757812</v>
      </c>
      <c r="I72" s="18">
        <f t="shared" si="14"/>
        <v>4.9641612398489965E-3</v>
      </c>
      <c r="J72">
        <v>619.08758544921875</v>
      </c>
      <c r="K72" s="18">
        <f t="shared" si="15"/>
        <v>1.1368500610472676E-2</v>
      </c>
      <c r="M72" s="16">
        <f t="shared" si="16"/>
        <v>2.8329773871607313E-2</v>
      </c>
      <c r="N72" s="16">
        <f t="shared" si="17"/>
        <v>-5.8303979411175981E-3</v>
      </c>
      <c r="O72" s="16">
        <f t="shared" si="18"/>
        <v>2.9437010855442536E-2</v>
      </c>
      <c r="P72" s="16">
        <f t="shared" si="19"/>
        <v>5.1325015516074778E-3</v>
      </c>
      <c r="Q72" s="16">
        <f t="shared" si="20"/>
        <v>1.0944613301543534E-2</v>
      </c>
      <c r="T72" s="21" t="s">
        <v>27</v>
      </c>
    </row>
    <row r="73" spans="1:24" x14ac:dyDescent="0.25">
      <c r="A73" s="2">
        <v>43291</v>
      </c>
      <c r="B73">
        <v>524.892578125</v>
      </c>
      <c r="C73" s="17">
        <f t="shared" si="11"/>
        <v>7.3232592105321181E-3</v>
      </c>
      <c r="D73">
        <v>9685.1083984375</v>
      </c>
      <c r="E73" s="18">
        <f t="shared" si="12"/>
        <v>1.068245351164876E-2</v>
      </c>
      <c r="F73">
        <v>1351.889038085938</v>
      </c>
      <c r="G73" s="18">
        <f t="shared" si="13"/>
        <v>5.3920553994091236E-3</v>
      </c>
      <c r="H73">
        <v>1064.202392578125</v>
      </c>
      <c r="I73" s="18">
        <f t="shared" si="14"/>
        <v>9.7665812448426426E-3</v>
      </c>
      <c r="J73">
        <v>620.30303955078125</v>
      </c>
      <c r="K73" s="18">
        <f t="shared" si="15"/>
        <v>1.9632991036002689E-3</v>
      </c>
      <c r="M73" s="16">
        <f t="shared" si="16"/>
        <v>8.007426003650479E-3</v>
      </c>
      <c r="N73" s="16">
        <f t="shared" si="17"/>
        <v>9.2369222053253659E-3</v>
      </c>
      <c r="O73" s="16">
        <f t="shared" si="18"/>
        <v>4.6358671527940163E-3</v>
      </c>
      <c r="P73" s="16">
        <f t="shared" si="19"/>
        <v>9.9349215566011239E-3</v>
      </c>
      <c r="Q73" s="16">
        <f t="shared" si="20"/>
        <v>1.5394117946711267E-3</v>
      </c>
      <c r="T73" s="18">
        <f>SQRT(T70)</f>
        <v>1.3120460810652251E-2</v>
      </c>
    </row>
    <row r="74" spans="1:24" x14ac:dyDescent="0.25">
      <c r="A74" s="2">
        <v>43292</v>
      </c>
      <c r="B74">
        <v>504.17718505859381</v>
      </c>
      <c r="C74" s="17">
        <f t="shared" si="11"/>
        <v>-3.9465966808684749E-2</v>
      </c>
      <c r="D74">
        <v>9864.673828125</v>
      </c>
      <c r="E74" s="18">
        <f t="shared" si="12"/>
        <v>1.8540363442547392E-2</v>
      </c>
      <c r="F74">
        <v>1341.38330078125</v>
      </c>
      <c r="G74" s="18">
        <f t="shared" si="13"/>
        <v>-7.7711535552965616E-3</v>
      </c>
      <c r="H74">
        <v>1065.114624023438</v>
      </c>
      <c r="I74" s="18">
        <f t="shared" si="14"/>
        <v>8.5719732606781562E-4</v>
      </c>
      <c r="J74">
        <v>629.38299560546875</v>
      </c>
      <c r="K74" s="18">
        <f t="shared" si="15"/>
        <v>1.4637935776137923E-2</v>
      </c>
      <c r="M74" s="16">
        <f t="shared" si="16"/>
        <v>-3.8781800015566387E-2</v>
      </c>
      <c r="N74" s="16">
        <f t="shared" si="17"/>
        <v>1.7094832136223998E-2</v>
      </c>
      <c r="O74" s="16">
        <f t="shared" si="18"/>
        <v>-8.5273418019116681E-3</v>
      </c>
      <c r="P74" s="16">
        <f t="shared" si="19"/>
        <v>1.0255376378262967E-3</v>
      </c>
      <c r="Q74" s="16">
        <f t="shared" si="20"/>
        <v>1.421404846720878E-2</v>
      </c>
    </row>
    <row r="75" spans="1:24" x14ac:dyDescent="0.25">
      <c r="A75" s="2">
        <v>43293</v>
      </c>
      <c r="B75">
        <v>494.90982055664062</v>
      </c>
      <c r="C75" s="17">
        <f t="shared" si="11"/>
        <v>-1.8381165940454358E-2</v>
      </c>
      <c r="D75">
        <v>9708.14453125</v>
      </c>
      <c r="E75" s="18">
        <f t="shared" si="12"/>
        <v>-1.5867660664939831E-2</v>
      </c>
      <c r="F75">
        <v>1339.509155273438</v>
      </c>
      <c r="G75" s="18">
        <f t="shared" si="13"/>
        <v>-1.3971737285833896E-3</v>
      </c>
      <c r="H75">
        <v>1073.890380859375</v>
      </c>
      <c r="I75" s="18">
        <f t="shared" si="14"/>
        <v>8.2392604870891173E-3</v>
      </c>
      <c r="J75">
        <v>616.94268798828125</v>
      </c>
      <c r="K75" s="18">
        <f t="shared" si="15"/>
        <v>-1.9765878176006169E-2</v>
      </c>
      <c r="M75" s="16">
        <f t="shared" si="16"/>
        <v>-1.7696999147335999E-2</v>
      </c>
      <c r="N75" s="16">
        <f t="shared" si="17"/>
        <v>-1.7313191971263225E-2</v>
      </c>
      <c r="O75" s="16">
        <f t="shared" si="18"/>
        <v>-2.1533619751984969E-3</v>
      </c>
      <c r="P75" s="16">
        <f t="shared" si="19"/>
        <v>8.4076007988475986E-3</v>
      </c>
      <c r="Q75" s="16">
        <f t="shared" si="20"/>
        <v>-2.0189765484935309E-2</v>
      </c>
      <c r="T75" s="31" t="s">
        <v>36</v>
      </c>
      <c r="U75" s="31"/>
    </row>
    <row r="76" spans="1:24" x14ac:dyDescent="0.25">
      <c r="A76" s="2">
        <v>43294</v>
      </c>
      <c r="B76">
        <v>496.77886962890619</v>
      </c>
      <c r="C76" s="17">
        <f t="shared" si="11"/>
        <v>3.7765447251851825E-3</v>
      </c>
      <c r="D76">
        <v>9817.5302734375</v>
      </c>
      <c r="E76" s="18">
        <f t="shared" si="12"/>
        <v>1.1267420034322129E-2</v>
      </c>
      <c r="F76">
        <v>1349.27490234375</v>
      </c>
      <c r="G76" s="18">
        <f t="shared" si="13"/>
        <v>7.2905414881756503E-3</v>
      </c>
      <c r="H76">
        <v>1081.307739257812</v>
      </c>
      <c r="I76" s="18">
        <f t="shared" si="14"/>
        <v>6.9069977072533373E-3</v>
      </c>
      <c r="J76">
        <v>627.9293212890625</v>
      </c>
      <c r="K76" s="18">
        <f t="shared" si="15"/>
        <v>1.7808191124861761E-2</v>
      </c>
      <c r="M76" s="16">
        <f t="shared" si="16"/>
        <v>4.4607115183035425E-3</v>
      </c>
      <c r="N76" s="16">
        <f t="shared" si="17"/>
        <v>9.8218887279987351E-3</v>
      </c>
      <c r="O76" s="16">
        <f t="shared" si="18"/>
        <v>6.534353241560543E-3</v>
      </c>
      <c r="P76" s="16">
        <f t="shared" si="19"/>
        <v>7.0753380190118186E-3</v>
      </c>
      <c r="Q76" s="16">
        <f t="shared" si="20"/>
        <v>1.738430381593262E-2</v>
      </c>
      <c r="T76" t="s">
        <v>21</v>
      </c>
      <c r="U76" t="s">
        <v>22</v>
      </c>
      <c r="V76" t="s">
        <v>37</v>
      </c>
      <c r="W76" t="s">
        <v>38</v>
      </c>
    </row>
    <row r="77" spans="1:24" x14ac:dyDescent="0.25">
      <c r="A77" s="2">
        <v>43297</v>
      </c>
      <c r="B77">
        <v>488.75747680664062</v>
      </c>
      <c r="C77" s="17">
        <f t="shared" si="11"/>
        <v>-1.6146807589174528E-2</v>
      </c>
      <c r="D77">
        <v>9874.3525390625</v>
      </c>
      <c r="E77" s="18">
        <f t="shared" si="12"/>
        <v>5.7878370672042045E-3</v>
      </c>
      <c r="F77">
        <v>1341.13671875</v>
      </c>
      <c r="G77" s="18">
        <f t="shared" si="13"/>
        <v>-6.0315237314602088E-3</v>
      </c>
      <c r="H77">
        <v>1075.33837890625</v>
      </c>
      <c r="I77" s="18">
        <f t="shared" si="14"/>
        <v>-5.5205009035256269E-3</v>
      </c>
      <c r="J77">
        <v>635.2933349609375</v>
      </c>
      <c r="K77" s="18">
        <f t="shared" si="15"/>
        <v>1.17274562951728E-2</v>
      </c>
      <c r="M77" s="16">
        <f t="shared" si="16"/>
        <v>-1.5462640796056167E-2</v>
      </c>
      <c r="N77" s="16">
        <f t="shared" si="17"/>
        <v>4.3423057608808109E-3</v>
      </c>
      <c r="O77" s="16">
        <f t="shared" si="18"/>
        <v>-6.7877119780753161E-3</v>
      </c>
      <c r="P77" s="16">
        <f t="shared" si="19"/>
        <v>-5.3521605917671456E-3</v>
      </c>
      <c r="Q77" s="16">
        <f t="shared" si="20"/>
        <v>1.1303568986243658E-2</v>
      </c>
      <c r="T77" s="1" t="s">
        <v>0</v>
      </c>
      <c r="U77" s="23">
        <v>0.23</v>
      </c>
      <c r="V77" s="33">
        <v>-6.841667931183601E-4</v>
      </c>
      <c r="W77" s="18">
        <f>V77*252</f>
        <v>-0.17241003186582674</v>
      </c>
    </row>
    <row r="78" spans="1:24" x14ac:dyDescent="0.25">
      <c r="A78" s="2">
        <v>43298</v>
      </c>
      <c r="B78">
        <v>499.34884643554687</v>
      </c>
      <c r="C78" s="17">
        <f t="shared" si="11"/>
        <v>2.1669989987889826E-2</v>
      </c>
      <c r="D78">
        <v>10175.498046875</v>
      </c>
      <c r="E78" s="18">
        <f t="shared" si="12"/>
        <v>3.0497747231646999E-2</v>
      </c>
      <c r="F78">
        <v>1357.610473632812</v>
      </c>
      <c r="G78" s="18">
        <f t="shared" si="13"/>
        <v>1.228342692620199E-2</v>
      </c>
      <c r="H78">
        <v>1079.255126953125</v>
      </c>
      <c r="I78" s="18">
        <f t="shared" si="14"/>
        <v>3.6423400519367544E-3</v>
      </c>
      <c r="J78">
        <v>632.93402099609375</v>
      </c>
      <c r="K78" s="18">
        <f t="shared" si="15"/>
        <v>-3.7137395200105283E-3</v>
      </c>
      <c r="M78" s="16">
        <f t="shared" si="16"/>
        <v>2.2354156781008185E-2</v>
      </c>
      <c r="N78" s="16">
        <f t="shared" si="17"/>
        <v>2.9052215925323605E-2</v>
      </c>
      <c r="O78" s="16">
        <f t="shared" si="18"/>
        <v>1.1527238679586884E-2</v>
      </c>
      <c r="P78" s="16">
        <f t="shared" si="19"/>
        <v>3.8106803636952357E-3</v>
      </c>
      <c r="Q78" s="16">
        <f t="shared" si="20"/>
        <v>-4.1376268289396705E-3</v>
      </c>
      <c r="T78" s="1" t="s">
        <v>1</v>
      </c>
      <c r="U78" s="23">
        <v>0.21</v>
      </c>
      <c r="V78" s="33">
        <v>1.4455313063233936E-3</v>
      </c>
      <c r="W78" s="18">
        <f t="shared" ref="W78:W81" si="21">V78*252</f>
        <v>0.36427388919349518</v>
      </c>
    </row>
    <row r="79" spans="1:24" x14ac:dyDescent="0.25">
      <c r="A79" s="2">
        <v>43299</v>
      </c>
      <c r="B79">
        <v>506.55245971679688</v>
      </c>
      <c r="C79" s="17">
        <f t="shared" si="11"/>
        <v>1.4426013662934833E-2</v>
      </c>
      <c r="D79">
        <v>10060.984375</v>
      </c>
      <c r="E79" s="18">
        <f t="shared" si="12"/>
        <v>-1.1253864071072983E-2</v>
      </c>
      <c r="F79">
        <v>1374.133666992188</v>
      </c>
      <c r="G79" s="18">
        <f t="shared" si="13"/>
        <v>1.217079101869456E-2</v>
      </c>
      <c r="H79">
        <v>1078.977416992188</v>
      </c>
      <c r="I79" s="18">
        <f t="shared" si="14"/>
        <v>-2.573163230839004E-4</v>
      </c>
      <c r="J79">
        <v>630.384033203125</v>
      </c>
      <c r="K79" s="18">
        <f t="shared" si="15"/>
        <v>-4.0288366691928479E-3</v>
      </c>
      <c r="M79" s="16">
        <f t="shared" si="16"/>
        <v>1.5110180456053194E-2</v>
      </c>
      <c r="N79" s="16">
        <f t="shared" si="17"/>
        <v>-1.2699395377396377E-2</v>
      </c>
      <c r="O79" s="16">
        <f t="shared" si="18"/>
        <v>1.1414602772079454E-2</v>
      </c>
      <c r="P79" s="16">
        <f t="shared" si="19"/>
        <v>-8.897601132541925E-5</v>
      </c>
      <c r="Q79" s="16">
        <f t="shared" si="20"/>
        <v>-4.4527239781219901E-3</v>
      </c>
      <c r="T79" s="1" t="s">
        <v>2</v>
      </c>
      <c r="U79" s="23">
        <v>0.17</v>
      </c>
      <c r="V79" s="33">
        <v>7.5618824661510711E-4</v>
      </c>
      <c r="W79" s="18">
        <f t="shared" si="21"/>
        <v>0.19055943814700699</v>
      </c>
    </row>
    <row r="80" spans="1:24" x14ac:dyDescent="0.25">
      <c r="A80" s="2">
        <v>43300</v>
      </c>
      <c r="B80">
        <v>507.29229736328119</v>
      </c>
      <c r="C80" s="17">
        <f t="shared" si="11"/>
        <v>1.4605350981771181E-3</v>
      </c>
      <c r="D80">
        <v>9960.1181640625</v>
      </c>
      <c r="E80" s="18">
        <f t="shared" si="12"/>
        <v>-1.0025481322497365E-2</v>
      </c>
      <c r="F80">
        <v>1383.998291015625</v>
      </c>
      <c r="G80" s="18">
        <f t="shared" si="13"/>
        <v>7.178795091331569E-3</v>
      </c>
      <c r="H80">
        <v>1083.885986328125</v>
      </c>
      <c r="I80" s="18">
        <f t="shared" si="14"/>
        <v>4.5492790290462271E-3</v>
      </c>
      <c r="J80">
        <v>627.59564208984375</v>
      </c>
      <c r="K80" s="18">
        <f t="shared" si="15"/>
        <v>-4.4233212873632244E-3</v>
      </c>
      <c r="M80" s="16">
        <f t="shared" si="16"/>
        <v>2.1447018912954781E-3</v>
      </c>
      <c r="N80" s="16">
        <f t="shared" si="17"/>
        <v>-1.1471012628820759E-2</v>
      </c>
      <c r="O80" s="16">
        <f t="shared" si="18"/>
        <v>6.4226068447164617E-3</v>
      </c>
      <c r="P80" s="16">
        <f t="shared" si="19"/>
        <v>4.7176193408047084E-3</v>
      </c>
      <c r="Q80" s="16">
        <f t="shared" si="20"/>
        <v>-4.8472085962923666E-3</v>
      </c>
      <c r="T80" s="1" t="s">
        <v>3</v>
      </c>
      <c r="U80" s="23">
        <v>0.19</v>
      </c>
      <c r="V80" s="33">
        <v>-1.6834031175848115E-4</v>
      </c>
      <c r="W80" s="18">
        <f t="shared" si="21"/>
        <v>-4.2421758563137249E-2</v>
      </c>
    </row>
    <row r="81" spans="1:23" x14ac:dyDescent="0.25">
      <c r="A81" s="2">
        <v>43301</v>
      </c>
      <c r="B81">
        <v>508.7330322265625</v>
      </c>
      <c r="C81" s="17">
        <f t="shared" si="11"/>
        <v>2.8400487663025054E-3</v>
      </c>
      <c r="D81">
        <v>10017.134765625</v>
      </c>
      <c r="E81" s="18">
        <f t="shared" si="12"/>
        <v>5.7244904752460357E-3</v>
      </c>
      <c r="F81">
        <v>1377.536865234375</v>
      </c>
      <c r="G81" s="18">
        <f t="shared" si="13"/>
        <v>-4.6686660115081713E-3</v>
      </c>
      <c r="H81">
        <v>1085.353637695312</v>
      </c>
      <c r="I81" s="18">
        <f t="shared" si="14"/>
        <v>1.3540643441281031E-3</v>
      </c>
      <c r="J81">
        <v>642.562255859375</v>
      </c>
      <c r="K81" s="18">
        <f t="shared" si="15"/>
        <v>2.384754253502086E-2</v>
      </c>
      <c r="M81" s="16">
        <f t="shared" si="16"/>
        <v>3.5242155594208653E-3</v>
      </c>
      <c r="N81" s="16">
        <f t="shared" si="17"/>
        <v>4.2789591689226421E-3</v>
      </c>
      <c r="O81" s="16">
        <f t="shared" si="18"/>
        <v>-5.4248542581232786E-3</v>
      </c>
      <c r="P81" s="16">
        <f t="shared" si="19"/>
        <v>1.5224046558865842E-3</v>
      </c>
      <c r="Q81" s="16">
        <f t="shared" si="20"/>
        <v>2.342365522609172E-2</v>
      </c>
      <c r="T81" s="1" t="s">
        <v>4</v>
      </c>
      <c r="U81" s="23">
        <v>0.2</v>
      </c>
      <c r="V81" s="33">
        <v>4.2388730892914216E-4</v>
      </c>
      <c r="W81" s="18">
        <f t="shared" si="21"/>
        <v>0.10681960185014383</v>
      </c>
    </row>
    <row r="82" spans="1:23" x14ac:dyDescent="0.25">
      <c r="A82" s="2">
        <v>43304</v>
      </c>
      <c r="B82">
        <v>512.821533203125</v>
      </c>
      <c r="C82" s="17">
        <f t="shared" si="11"/>
        <v>8.0366335928068189E-3</v>
      </c>
      <c r="D82">
        <v>10060.888671875</v>
      </c>
      <c r="E82" s="18">
        <f t="shared" si="12"/>
        <v>4.3679063198935886E-3</v>
      </c>
      <c r="F82">
        <v>1413.7890625</v>
      </c>
      <c r="G82" s="18">
        <f t="shared" si="13"/>
        <v>2.6316680286779137E-2</v>
      </c>
      <c r="H82">
        <v>1069.180297851562</v>
      </c>
      <c r="I82" s="18">
        <f t="shared" si="14"/>
        <v>-1.4901447124729961E-2</v>
      </c>
      <c r="J82">
        <v>646.30389404296875</v>
      </c>
      <c r="K82" s="18">
        <f t="shared" si="15"/>
        <v>5.8229971484857757E-3</v>
      </c>
      <c r="M82" s="16">
        <f t="shared" si="16"/>
        <v>8.7208003859251797E-3</v>
      </c>
      <c r="N82" s="16">
        <f t="shared" si="17"/>
        <v>2.9223750135701949E-3</v>
      </c>
      <c r="O82" s="16">
        <f t="shared" si="18"/>
        <v>2.5560492040164029E-2</v>
      </c>
      <c r="P82" s="16">
        <f t="shared" si="19"/>
        <v>-1.4733106812971479E-2</v>
      </c>
      <c r="Q82" s="16">
        <f t="shared" si="20"/>
        <v>5.3991098395566334E-3</v>
      </c>
    </row>
    <row r="83" spans="1:23" x14ac:dyDescent="0.25">
      <c r="A83" s="2">
        <v>43305</v>
      </c>
      <c r="B83">
        <v>516.520751953125</v>
      </c>
      <c r="C83" s="17">
        <f t="shared" si="11"/>
        <v>7.2134622095416656E-3</v>
      </c>
      <c r="D83">
        <v>9961.279296875</v>
      </c>
      <c r="E83" s="18">
        <f t="shared" si="12"/>
        <v>-9.9006537343421241E-3</v>
      </c>
      <c r="F83">
        <v>1447.871337890625</v>
      </c>
      <c r="G83" s="18">
        <f t="shared" si="13"/>
        <v>2.4107044179813686E-2</v>
      </c>
      <c r="H83">
        <v>1070.826416015625</v>
      </c>
      <c r="I83" s="18">
        <f t="shared" si="14"/>
        <v>1.5396076483737975E-3</v>
      </c>
      <c r="J83">
        <v>656.40869140625</v>
      </c>
      <c r="K83" s="18">
        <f t="shared" si="15"/>
        <v>1.5634746218331497E-2</v>
      </c>
      <c r="M83" s="16">
        <f t="shared" si="16"/>
        <v>7.8976290026600265E-3</v>
      </c>
      <c r="N83" s="16">
        <f t="shared" si="17"/>
        <v>-1.1346185040665518E-2</v>
      </c>
      <c r="O83" s="16">
        <f t="shared" si="18"/>
        <v>2.3350855933198578E-2</v>
      </c>
      <c r="P83" s="16">
        <f t="shared" si="19"/>
        <v>1.7079479601322786E-3</v>
      </c>
      <c r="Q83" s="16">
        <f t="shared" si="20"/>
        <v>1.5210858909402354E-2</v>
      </c>
    </row>
    <row r="84" spans="1:23" x14ac:dyDescent="0.25">
      <c r="A84" s="2">
        <v>43306</v>
      </c>
      <c r="B84">
        <v>503.5931396484375</v>
      </c>
      <c r="C84" s="17">
        <f t="shared" si="11"/>
        <v>-2.5028253474432938E-2</v>
      </c>
      <c r="D84">
        <v>9906.19921875</v>
      </c>
      <c r="E84" s="18">
        <f t="shared" si="12"/>
        <v>-5.5294181082021776E-3</v>
      </c>
      <c r="F84">
        <v>1430.509643554688</v>
      </c>
      <c r="G84" s="18">
        <f t="shared" si="13"/>
        <v>-1.199118587514203E-2</v>
      </c>
      <c r="H84">
        <v>1076.08203125</v>
      </c>
      <c r="I84" s="18">
        <f t="shared" si="14"/>
        <v>4.9079992385043791E-3</v>
      </c>
      <c r="J84">
        <v>659.5545654296875</v>
      </c>
      <c r="K84" s="18">
        <f t="shared" si="15"/>
        <v>4.7925538839195259E-3</v>
      </c>
      <c r="M84" s="16">
        <f t="shared" si="16"/>
        <v>-2.4344086681314579E-2</v>
      </c>
      <c r="N84" s="16">
        <f t="shared" si="17"/>
        <v>-6.9749494145255712E-3</v>
      </c>
      <c r="O84" s="16">
        <f t="shared" si="18"/>
        <v>-1.2747374121757136E-2</v>
      </c>
      <c r="P84" s="16">
        <f t="shared" si="19"/>
        <v>5.0763395502628605E-3</v>
      </c>
      <c r="Q84" s="16">
        <f t="shared" si="20"/>
        <v>4.3686665749903836E-3</v>
      </c>
      <c r="T84" s="34" t="s">
        <v>39</v>
      </c>
      <c r="U84" s="35">
        <f>U77*W77 +U78*W78+U79*W79+U80*W80+U81*W81</f>
        <v>8.2542100129517709E-2</v>
      </c>
    </row>
    <row r="85" spans="1:23" x14ac:dyDescent="0.25">
      <c r="A85" s="2">
        <v>43307</v>
      </c>
      <c r="B85">
        <v>504.33297729492187</v>
      </c>
      <c r="C85" s="17">
        <f t="shared" si="11"/>
        <v>1.4691178021226659E-3</v>
      </c>
      <c r="D85">
        <v>9993.611328125</v>
      </c>
      <c r="E85" s="18">
        <f t="shared" si="12"/>
        <v>8.8239805645691227E-3</v>
      </c>
      <c r="F85">
        <v>1414.430419921875</v>
      </c>
      <c r="G85" s="18">
        <f t="shared" si="13"/>
        <v>-1.124020638746448E-2</v>
      </c>
      <c r="H85">
        <v>1087.108764648438</v>
      </c>
      <c r="I85" s="18">
        <f t="shared" si="14"/>
        <v>1.0247112281606574E-2</v>
      </c>
      <c r="J85">
        <v>654.5498046875</v>
      </c>
      <c r="K85" s="18">
        <f t="shared" si="15"/>
        <v>-7.5880920313651234E-3</v>
      </c>
      <c r="M85" s="16">
        <f t="shared" si="16"/>
        <v>2.1532845952410258E-3</v>
      </c>
      <c r="N85" s="16">
        <f t="shared" si="17"/>
        <v>7.3784492582457291E-3</v>
      </c>
      <c r="O85" s="16">
        <f t="shared" si="18"/>
        <v>-1.1996394634079586E-2</v>
      </c>
      <c r="P85" s="16">
        <f t="shared" si="19"/>
        <v>1.0415452593365055E-2</v>
      </c>
      <c r="Q85" s="16">
        <f t="shared" si="20"/>
        <v>-8.0119793402942657E-3</v>
      </c>
      <c r="T85" s="36"/>
      <c r="U85" s="37"/>
    </row>
    <row r="86" spans="1:23" x14ac:dyDescent="0.25">
      <c r="A86" s="2">
        <v>43308</v>
      </c>
      <c r="B86">
        <v>506.55245971679688</v>
      </c>
      <c r="C86" s="17">
        <f t="shared" si="11"/>
        <v>4.4008274727136421E-3</v>
      </c>
      <c r="D86">
        <v>9955.181640625</v>
      </c>
      <c r="E86" s="18">
        <f t="shared" si="12"/>
        <v>-3.8454254661522969E-3</v>
      </c>
      <c r="F86">
        <v>1415.416870117188</v>
      </c>
      <c r="G86" s="18">
        <f t="shared" si="13"/>
        <v>6.974186792216841E-4</v>
      </c>
      <c r="H86">
        <v>1091.838745117188</v>
      </c>
      <c r="I86" s="18">
        <f t="shared" si="14"/>
        <v>4.3509726188986075E-3</v>
      </c>
      <c r="J86">
        <v>654.6451416015625</v>
      </c>
      <c r="K86" s="18">
        <f t="shared" si="15"/>
        <v>1.4565265069177435E-4</v>
      </c>
      <c r="M86" s="16">
        <f t="shared" si="16"/>
        <v>5.084994265832002E-3</v>
      </c>
      <c r="N86" s="16">
        <f t="shared" si="17"/>
        <v>-5.2909567724756905E-3</v>
      </c>
      <c r="O86" s="16">
        <f t="shared" si="18"/>
        <v>-5.8769567393423009E-5</v>
      </c>
      <c r="P86" s="16">
        <f t="shared" si="19"/>
        <v>4.5193129306570889E-3</v>
      </c>
      <c r="Q86" s="16">
        <f t="shared" si="20"/>
        <v>-2.782346582373678E-4</v>
      </c>
      <c r="T86" s="38"/>
      <c r="U86" s="39"/>
    </row>
    <row r="87" spans="1:23" x14ac:dyDescent="0.25">
      <c r="A87" s="2">
        <v>43311</v>
      </c>
      <c r="B87">
        <v>514.88531494140625</v>
      </c>
      <c r="C87" s="17">
        <f t="shared" si="11"/>
        <v>1.6450132784407101E-2</v>
      </c>
      <c r="D87">
        <v>9798.55859375</v>
      </c>
      <c r="E87" s="18">
        <f t="shared" si="12"/>
        <v>-1.5732816590292464E-2</v>
      </c>
      <c r="F87">
        <v>1410.829833984375</v>
      </c>
      <c r="G87" s="18">
        <f t="shared" si="13"/>
        <v>-3.2407668932427081E-3</v>
      </c>
      <c r="H87">
        <v>1075.853759765625</v>
      </c>
      <c r="I87" s="18">
        <f t="shared" si="14"/>
        <v>-1.4640426915649818E-2</v>
      </c>
      <c r="J87">
        <v>643.9444580078125</v>
      </c>
      <c r="K87" s="18">
        <f t="shared" si="15"/>
        <v>-1.6345777145112872E-2</v>
      </c>
      <c r="M87" s="16">
        <f t="shared" si="16"/>
        <v>1.713429957752546E-2</v>
      </c>
      <c r="N87" s="16">
        <f t="shared" si="17"/>
        <v>-1.7178347896615858E-2</v>
      </c>
      <c r="O87" s="16">
        <f t="shared" si="18"/>
        <v>-3.9969551398578154E-3</v>
      </c>
      <c r="P87" s="16">
        <f t="shared" si="19"/>
        <v>-1.4472086603891337E-2</v>
      </c>
      <c r="Q87" s="16">
        <f t="shared" si="20"/>
        <v>-1.6769664454042012E-2</v>
      </c>
      <c r="T87" s="36" t="s">
        <v>40</v>
      </c>
      <c r="U87" s="37">
        <f xml:space="preserve"> T73*SQRT(252)</f>
        <v>0.20828085834932866</v>
      </c>
    </row>
    <row r="88" spans="1:23" x14ac:dyDescent="0.25">
      <c r="A88" s="2">
        <v>43312</v>
      </c>
      <c r="B88">
        <v>521.2322998046875</v>
      </c>
      <c r="C88" s="17">
        <f t="shared" si="11"/>
        <v>1.2326987542854217E-2</v>
      </c>
      <c r="D88">
        <v>10193.5048828125</v>
      </c>
      <c r="E88" s="18">
        <f t="shared" si="12"/>
        <v>4.0306570122917496E-2</v>
      </c>
      <c r="F88">
        <v>1431.74267578125</v>
      </c>
      <c r="G88" s="18">
        <f t="shared" si="13"/>
        <v>1.4823078795983768E-2</v>
      </c>
      <c r="H88">
        <v>1080.613525390625</v>
      </c>
      <c r="I88" s="18">
        <f t="shared" si="14"/>
        <v>4.4241752950111568E-3</v>
      </c>
      <c r="J88">
        <v>650.6651611328125</v>
      </c>
      <c r="K88" s="18">
        <f t="shared" si="15"/>
        <v>1.0436774540760974E-2</v>
      </c>
      <c r="M88" s="16">
        <f t="shared" si="16"/>
        <v>1.3011154335972578E-2</v>
      </c>
      <c r="N88" s="16">
        <f t="shared" si="17"/>
        <v>3.8861038816594098E-2</v>
      </c>
      <c r="O88" s="16">
        <f t="shared" si="18"/>
        <v>1.4066890549368662E-2</v>
      </c>
      <c r="P88" s="16">
        <f t="shared" si="19"/>
        <v>4.5925156067696381E-3</v>
      </c>
      <c r="Q88" s="16">
        <f t="shared" si="20"/>
        <v>1.0012887231831831E-2</v>
      </c>
      <c r="T88" s="40"/>
      <c r="U88" s="41"/>
    </row>
    <row r="89" spans="1:23" x14ac:dyDescent="0.25">
      <c r="A89" s="2">
        <v>43313</v>
      </c>
      <c r="B89">
        <v>515.741943359375</v>
      </c>
      <c r="C89" s="17">
        <f t="shared" si="11"/>
        <v>-1.0533415614054964E-2</v>
      </c>
      <c r="D89">
        <v>10490.1025390625</v>
      </c>
      <c r="E89" s="18">
        <f t="shared" si="12"/>
        <v>2.9096729697956958E-2</v>
      </c>
      <c r="F89">
        <v>1417.73486328125</v>
      </c>
      <c r="G89" s="18">
        <f t="shared" si="13"/>
        <v>-9.7837500669291089E-3</v>
      </c>
      <c r="H89">
        <v>1070.30078125</v>
      </c>
      <c r="I89" s="18">
        <f t="shared" si="14"/>
        <v>-9.5434157525440266E-3</v>
      </c>
      <c r="J89">
        <v>645.3983154296875</v>
      </c>
      <c r="K89" s="18">
        <f t="shared" si="15"/>
        <v>-8.0945561830225721E-3</v>
      </c>
      <c r="M89" s="16">
        <f t="shared" si="16"/>
        <v>-9.8492488209366031E-3</v>
      </c>
      <c r="N89" s="16">
        <f t="shared" si="17"/>
        <v>2.7651198391633564E-2</v>
      </c>
      <c r="O89" s="16">
        <f t="shared" si="18"/>
        <v>-1.0539938313544215E-2</v>
      </c>
      <c r="P89" s="16">
        <f t="shared" si="19"/>
        <v>-9.3750754407855453E-3</v>
      </c>
      <c r="Q89" s="16">
        <f t="shared" si="20"/>
        <v>-8.5184434919517143E-3</v>
      </c>
    </row>
    <row r="90" spans="1:23" x14ac:dyDescent="0.25">
      <c r="A90" s="2">
        <v>43314</v>
      </c>
      <c r="B90">
        <v>504.44976806640619</v>
      </c>
      <c r="C90" s="17">
        <f t="shared" si="11"/>
        <v>-2.1895010553951155E-2</v>
      </c>
      <c r="D90">
        <v>10415.2763671875</v>
      </c>
      <c r="E90" s="18">
        <f t="shared" si="12"/>
        <v>-7.1330257827667554E-3</v>
      </c>
      <c r="F90">
        <v>1399.189575195312</v>
      </c>
      <c r="G90" s="18">
        <f t="shared" si="13"/>
        <v>-1.3080928293613514E-2</v>
      </c>
      <c r="H90">
        <v>1056.170288085938</v>
      </c>
      <c r="I90" s="18">
        <f t="shared" si="14"/>
        <v>-1.3202357142595988E-2</v>
      </c>
      <c r="J90">
        <v>645.20758056640625</v>
      </c>
      <c r="K90" s="18">
        <f t="shared" si="15"/>
        <v>-2.9553046346930678E-4</v>
      </c>
      <c r="M90" s="16">
        <f t="shared" si="16"/>
        <v>-2.1210843760832796E-2</v>
      </c>
      <c r="N90" s="16">
        <f t="shared" si="17"/>
        <v>-8.578557089090149E-3</v>
      </c>
      <c r="O90" s="16">
        <f t="shared" si="18"/>
        <v>-1.3837116540228621E-2</v>
      </c>
      <c r="P90" s="16">
        <f t="shared" si="19"/>
        <v>-1.3034016830837507E-2</v>
      </c>
      <c r="Q90" s="16">
        <f t="shared" si="20"/>
        <v>-7.1941777239844899E-4</v>
      </c>
    </row>
    <row r="91" spans="1:23" x14ac:dyDescent="0.25">
      <c r="A91" s="2">
        <v>43315</v>
      </c>
      <c r="B91">
        <v>502.30819702148437</v>
      </c>
      <c r="C91" s="17">
        <f t="shared" si="11"/>
        <v>-4.2453603519942984E-3</v>
      </c>
      <c r="D91">
        <v>9994.2890625</v>
      </c>
      <c r="E91" s="18">
        <f t="shared" si="12"/>
        <v>-4.042017608037618E-2</v>
      </c>
      <c r="F91">
        <v>1392.728149414062</v>
      </c>
      <c r="G91" s="18">
        <f t="shared" si="13"/>
        <v>-4.6179773604645424E-3</v>
      </c>
      <c r="H91">
        <v>1051.926025390625</v>
      </c>
      <c r="I91" s="18">
        <f t="shared" si="14"/>
        <v>-4.0185401380725683E-3</v>
      </c>
      <c r="J91">
        <v>650.1884765625</v>
      </c>
      <c r="K91" s="18">
        <f t="shared" si="15"/>
        <v>7.7198348967337793E-3</v>
      </c>
      <c r="M91" s="16">
        <f t="shared" si="16"/>
        <v>-3.5611935588759384E-3</v>
      </c>
      <c r="N91" s="16">
        <f t="shared" si="17"/>
        <v>-4.1865707386699577E-2</v>
      </c>
      <c r="O91" s="16">
        <f t="shared" si="18"/>
        <v>-5.3741656070796498E-3</v>
      </c>
      <c r="P91" s="16">
        <f t="shared" si="19"/>
        <v>-3.8501998263140869E-3</v>
      </c>
      <c r="Q91" s="16">
        <f t="shared" si="20"/>
        <v>7.2959475878046371E-3</v>
      </c>
    </row>
    <row r="92" spans="1:23" x14ac:dyDescent="0.25">
      <c r="A92" s="2">
        <v>43318</v>
      </c>
      <c r="B92">
        <v>497.55764770507812</v>
      </c>
      <c r="C92" s="17">
        <f t="shared" si="11"/>
        <v>-9.4574393660612488E-3</v>
      </c>
      <c r="D92">
        <v>10197.6669921875</v>
      </c>
      <c r="E92" s="18">
        <f t="shared" si="12"/>
        <v>2.0349414392125453E-2</v>
      </c>
      <c r="F92">
        <v>1378.47412109375</v>
      </c>
      <c r="G92" s="18">
        <f t="shared" si="13"/>
        <v>-1.0234609192259714E-2</v>
      </c>
      <c r="H92">
        <v>1048.286987304688</v>
      </c>
      <c r="I92" s="18">
        <f t="shared" si="14"/>
        <v>-3.4594049373251057E-3</v>
      </c>
      <c r="J92">
        <v>648.54412841796875</v>
      </c>
      <c r="K92" s="18">
        <f t="shared" si="15"/>
        <v>-2.5290330478091594E-3</v>
      </c>
      <c r="M92" s="16">
        <f t="shared" si="16"/>
        <v>-8.7732725729428879E-3</v>
      </c>
      <c r="N92" s="16">
        <f t="shared" si="17"/>
        <v>1.890388308580206E-2</v>
      </c>
      <c r="O92" s="16">
        <f t="shared" si="18"/>
        <v>-1.099079743887482E-2</v>
      </c>
      <c r="P92" s="16">
        <f t="shared" si="19"/>
        <v>-3.2910646255666243E-3</v>
      </c>
      <c r="Q92" s="16">
        <f t="shared" si="20"/>
        <v>-2.9529203567383016E-3</v>
      </c>
    </row>
    <row r="93" spans="1:23" x14ac:dyDescent="0.25">
      <c r="A93" s="2">
        <v>43319</v>
      </c>
      <c r="B93">
        <v>496.73992919921881</v>
      </c>
      <c r="C93" s="17">
        <f t="shared" si="11"/>
        <v>-1.6434648520246009E-3</v>
      </c>
      <c r="D93">
        <v>10200.66796875</v>
      </c>
      <c r="E93" s="18">
        <f t="shared" si="12"/>
        <v>2.9428069820269798E-4</v>
      </c>
      <c r="F93">
        <v>1404.960327148438</v>
      </c>
      <c r="G93" s="18">
        <f t="shared" si="13"/>
        <v>1.9214148201543768E-2</v>
      </c>
      <c r="H93">
        <v>1056.517333984375</v>
      </c>
      <c r="I93" s="18">
        <f t="shared" si="14"/>
        <v>7.8512342320002926E-3</v>
      </c>
      <c r="J93">
        <v>652.02349853515625</v>
      </c>
      <c r="K93" s="18">
        <f t="shared" si="15"/>
        <v>5.3648934046708341E-3</v>
      </c>
      <c r="M93" s="16">
        <f t="shared" si="16"/>
        <v>-9.5929805890624081E-4</v>
      </c>
      <c r="N93" s="16">
        <f t="shared" si="17"/>
        <v>-1.1512506081206957E-3</v>
      </c>
      <c r="O93" s="16">
        <f t="shared" si="18"/>
        <v>1.845795995492866E-2</v>
      </c>
      <c r="P93" s="16">
        <f t="shared" si="19"/>
        <v>8.0195745437587739E-3</v>
      </c>
      <c r="Q93" s="16">
        <f t="shared" si="20"/>
        <v>4.9410060957416919E-3</v>
      </c>
    </row>
    <row r="94" spans="1:23" x14ac:dyDescent="0.25">
      <c r="A94" s="2">
        <v>43320</v>
      </c>
      <c r="B94">
        <v>501.84091186523438</v>
      </c>
      <c r="C94" s="17">
        <f t="shared" si="11"/>
        <v>1.0268920145474869E-2</v>
      </c>
      <c r="D94">
        <v>10421.8583984375</v>
      </c>
      <c r="E94" s="18">
        <f t="shared" si="12"/>
        <v>2.1683916226380662E-2</v>
      </c>
      <c r="F94">
        <v>1406.440185546875</v>
      </c>
      <c r="G94" s="18">
        <f t="shared" si="13"/>
        <v>1.0533097410947434E-3</v>
      </c>
      <c r="H94">
        <v>1059.224487304688</v>
      </c>
      <c r="I94" s="18">
        <f t="shared" si="14"/>
        <v>2.5623368715623762E-3</v>
      </c>
      <c r="J94">
        <v>649.5450439453125</v>
      </c>
      <c r="K94" s="18">
        <f t="shared" si="15"/>
        <v>-3.8011737236647303E-3</v>
      </c>
      <c r="M94" s="16">
        <f t="shared" si="16"/>
        <v>1.095308693859323E-2</v>
      </c>
      <c r="N94" s="16">
        <f t="shared" si="17"/>
        <v>2.0238384920057268E-2</v>
      </c>
      <c r="O94" s="16">
        <f t="shared" si="18"/>
        <v>2.9712149447963629E-4</v>
      </c>
      <c r="P94" s="16">
        <f t="shared" si="19"/>
        <v>2.7306771833208576E-3</v>
      </c>
      <c r="Q94" s="16">
        <f t="shared" si="20"/>
        <v>-4.2250610325938725E-3</v>
      </c>
    </row>
    <row r="95" spans="1:23" x14ac:dyDescent="0.25">
      <c r="A95" s="2">
        <v>43321</v>
      </c>
      <c r="B95">
        <v>500.32229614257812</v>
      </c>
      <c r="C95" s="17">
        <f t="shared" si="11"/>
        <v>-3.026089915650565E-3</v>
      </c>
      <c r="D95">
        <v>10534.33984375</v>
      </c>
      <c r="E95" s="18">
        <f t="shared" si="12"/>
        <v>1.0792839531322374E-2</v>
      </c>
      <c r="F95">
        <v>1398.15380859375</v>
      </c>
      <c r="G95" s="18">
        <f t="shared" si="13"/>
        <v>-5.8917379055853925E-3</v>
      </c>
      <c r="H95">
        <v>1050.369384765625</v>
      </c>
      <c r="I95" s="18">
        <f t="shared" si="14"/>
        <v>-8.3599866177525017E-3</v>
      </c>
      <c r="J95">
        <v>657.7432861328125</v>
      </c>
      <c r="K95" s="18">
        <f t="shared" si="15"/>
        <v>1.2621514495290809E-2</v>
      </c>
      <c r="M95" s="16">
        <f t="shared" si="16"/>
        <v>-2.341923122532205E-3</v>
      </c>
      <c r="N95" s="16">
        <f t="shared" si="17"/>
        <v>9.3473082249989799E-3</v>
      </c>
      <c r="O95" s="16">
        <f t="shared" si="18"/>
        <v>-6.6479261522004998E-3</v>
      </c>
      <c r="P95" s="16">
        <f t="shared" si="19"/>
        <v>-8.1916463059940204E-3</v>
      </c>
      <c r="Q95" s="16">
        <f t="shared" si="20"/>
        <v>1.2197627186361666E-2</v>
      </c>
    </row>
    <row r="96" spans="1:23" x14ac:dyDescent="0.25">
      <c r="A96" s="2">
        <v>43322</v>
      </c>
      <c r="B96">
        <v>497.791259765625</v>
      </c>
      <c r="C96" s="17">
        <f t="shared" si="11"/>
        <v>-5.0588118827945561E-3</v>
      </c>
      <c r="D96">
        <v>10363.1728515625</v>
      </c>
      <c r="E96" s="18">
        <f t="shared" si="12"/>
        <v>-1.6248478284004997E-2</v>
      </c>
      <c r="F96">
        <v>1399.386962890625</v>
      </c>
      <c r="G96" s="18">
        <f t="shared" si="13"/>
        <v>8.8198758197810534E-4</v>
      </c>
      <c r="H96">
        <v>1048.356323242188</v>
      </c>
      <c r="I96" s="18">
        <f t="shared" si="14"/>
        <v>-1.9165272261684185E-3</v>
      </c>
      <c r="J96">
        <v>660.3648681640625</v>
      </c>
      <c r="K96" s="18">
        <f t="shared" si="15"/>
        <v>3.985722220995358E-3</v>
      </c>
      <c r="M96" s="16">
        <f t="shared" si="16"/>
        <v>-4.3746450896761961E-3</v>
      </c>
      <c r="N96" s="16">
        <f t="shared" si="17"/>
        <v>-1.769400959032839E-2</v>
      </c>
      <c r="O96" s="16">
        <f t="shared" si="18"/>
        <v>1.2579933536299823E-4</v>
      </c>
      <c r="P96" s="16">
        <f t="shared" si="19"/>
        <v>-1.7481869144099374E-3</v>
      </c>
      <c r="Q96" s="16">
        <f t="shared" si="20"/>
        <v>3.5618349120662158E-3</v>
      </c>
    </row>
    <row r="97" spans="1:17" x14ac:dyDescent="0.25">
      <c r="A97" s="2">
        <v>43325</v>
      </c>
      <c r="B97">
        <v>498.02493286132812</v>
      </c>
      <c r="C97" s="17">
        <f t="shared" si="11"/>
        <v>4.6941984440063145E-4</v>
      </c>
      <c r="D97">
        <v>10523.3828125</v>
      </c>
      <c r="E97" s="18">
        <f t="shared" si="12"/>
        <v>1.5459547305856747E-2</v>
      </c>
      <c r="F97">
        <v>1380.299072265625</v>
      </c>
      <c r="G97" s="18">
        <f t="shared" si="13"/>
        <v>-1.364018040126036E-2</v>
      </c>
      <c r="H97">
        <v>1037.051879882812</v>
      </c>
      <c r="I97" s="18">
        <f t="shared" si="14"/>
        <v>-1.0783016335910833E-2</v>
      </c>
      <c r="J97">
        <v>671.4705810546875</v>
      </c>
      <c r="K97" s="18">
        <f t="shared" si="15"/>
        <v>1.6817540462897407E-2</v>
      </c>
      <c r="M97" s="16">
        <f t="shared" si="16"/>
        <v>1.1535866375189914E-3</v>
      </c>
      <c r="N97" s="16">
        <f t="shared" si="17"/>
        <v>1.4014015999533353E-2</v>
      </c>
      <c r="O97" s="16">
        <f t="shared" si="18"/>
        <v>-1.4396368647875466E-2</v>
      </c>
      <c r="P97" s="16">
        <f t="shared" si="19"/>
        <v>-1.0614676024152352E-2</v>
      </c>
      <c r="Q97" s="16">
        <f t="shared" si="20"/>
        <v>1.6393653153968266E-2</v>
      </c>
    </row>
    <row r="98" spans="1:17" x14ac:dyDescent="0.25">
      <c r="A98" s="2">
        <v>43326</v>
      </c>
      <c r="B98">
        <v>500.400146484375</v>
      </c>
      <c r="C98" s="17">
        <f t="shared" si="11"/>
        <v>4.7692664891303416E-3</v>
      </c>
      <c r="D98">
        <v>10529.005859375</v>
      </c>
      <c r="E98" s="18">
        <f t="shared" si="12"/>
        <v>5.343383373188626E-4</v>
      </c>
      <c r="F98">
        <v>1376.205200195312</v>
      </c>
      <c r="G98" s="18">
        <f t="shared" si="13"/>
        <v>-2.9659311902552332E-3</v>
      </c>
      <c r="H98">
        <v>1035.792724609375</v>
      </c>
      <c r="I98" s="18">
        <f t="shared" si="14"/>
        <v>-1.2141680641659658E-3</v>
      </c>
      <c r="J98">
        <v>671.256103515625</v>
      </c>
      <c r="K98" s="18">
        <f t="shared" si="15"/>
        <v>-3.1941464766127581E-4</v>
      </c>
      <c r="M98" s="16">
        <f t="shared" si="16"/>
        <v>5.4534332822487016E-3</v>
      </c>
      <c r="N98" s="16">
        <f t="shared" si="17"/>
        <v>-9.1119296900453103E-4</v>
      </c>
      <c r="O98" s="16">
        <f t="shared" si="18"/>
        <v>-3.7221194368703405E-3</v>
      </c>
      <c r="P98" s="16">
        <f t="shared" si="19"/>
        <v>-1.0458277524074847E-3</v>
      </c>
      <c r="Q98" s="16">
        <f t="shared" si="20"/>
        <v>-7.4330195659041802E-4</v>
      </c>
    </row>
    <row r="99" spans="1:17" x14ac:dyDescent="0.25">
      <c r="A99" s="2">
        <v>43328</v>
      </c>
      <c r="B99">
        <v>502.853271484375</v>
      </c>
      <c r="C99" s="17">
        <f t="shared" si="11"/>
        <v>4.9023267024095318E-3</v>
      </c>
      <c r="D99">
        <v>10529.19921875</v>
      </c>
      <c r="E99" s="18">
        <f t="shared" si="12"/>
        <v>1.8364447468499634E-5</v>
      </c>
      <c r="F99">
        <v>1375.909301757812</v>
      </c>
      <c r="G99" s="18">
        <f t="shared" si="13"/>
        <v>-2.1501040503113522E-4</v>
      </c>
      <c r="H99">
        <v>1029.148803710938</v>
      </c>
      <c r="I99" s="18">
        <f t="shared" si="14"/>
        <v>-6.4143343939229158E-3</v>
      </c>
      <c r="J99">
        <v>681.3848876953125</v>
      </c>
      <c r="K99" s="18">
        <f t="shared" si="15"/>
        <v>1.5089299190933492E-2</v>
      </c>
      <c r="M99" s="16">
        <f t="shared" si="16"/>
        <v>5.5864934955278918E-3</v>
      </c>
      <c r="N99" s="16">
        <f t="shared" si="17"/>
        <v>-1.427166858854894E-3</v>
      </c>
      <c r="O99" s="16">
        <f t="shared" si="18"/>
        <v>-9.7119865164624233E-4</v>
      </c>
      <c r="P99" s="16">
        <f t="shared" si="19"/>
        <v>-6.2459940821644345E-3</v>
      </c>
      <c r="Q99" s="16">
        <f t="shared" si="20"/>
        <v>1.4665411882004349E-2</v>
      </c>
    </row>
    <row r="100" spans="1:17" x14ac:dyDescent="0.25">
      <c r="A100" s="2">
        <v>43329</v>
      </c>
      <c r="B100">
        <v>497.24612426757812</v>
      </c>
      <c r="C100" s="17">
        <f t="shared" si="11"/>
        <v>-1.1150662697778868E-2</v>
      </c>
      <c r="D100">
        <v>10544.5224609375</v>
      </c>
      <c r="E100" s="18">
        <f t="shared" si="12"/>
        <v>1.4553093610587542E-3</v>
      </c>
      <c r="F100">
        <v>1381.68017578125</v>
      </c>
      <c r="G100" s="18">
        <f t="shared" si="13"/>
        <v>4.1942256048892457E-3</v>
      </c>
      <c r="H100">
        <v>1029.971923828125</v>
      </c>
      <c r="I100" s="18">
        <f t="shared" si="14"/>
        <v>7.9980670843604607E-4</v>
      </c>
      <c r="J100">
        <v>681.76611328125</v>
      </c>
      <c r="K100" s="18">
        <f t="shared" si="15"/>
        <v>5.5948641189695891E-4</v>
      </c>
      <c r="M100" s="16">
        <f t="shared" si="16"/>
        <v>-1.0466495904660507E-2</v>
      </c>
      <c r="N100" s="16">
        <f t="shared" si="17"/>
        <v>9.7780547353605585E-6</v>
      </c>
      <c r="O100" s="16">
        <f t="shared" si="18"/>
        <v>3.4380373582741383E-3</v>
      </c>
      <c r="P100" s="16">
        <f t="shared" si="19"/>
        <v>9.6814702019452719E-4</v>
      </c>
      <c r="Q100" s="16">
        <f t="shared" si="20"/>
        <v>1.3559910296781676E-4</v>
      </c>
    </row>
    <row r="101" spans="1:17" x14ac:dyDescent="0.25">
      <c r="A101" s="2">
        <v>43332</v>
      </c>
      <c r="B101">
        <v>489.22476196289062</v>
      </c>
      <c r="C101" s="17">
        <f t="shared" si="11"/>
        <v>-1.6131573305880664E-2</v>
      </c>
      <c r="D101">
        <v>10513.490234375</v>
      </c>
      <c r="E101" s="18">
        <f t="shared" si="12"/>
        <v>-2.9429712609043701E-3</v>
      </c>
      <c r="F101">
        <v>1390.015747070312</v>
      </c>
      <c r="G101" s="18">
        <f t="shared" si="13"/>
        <v>6.0329238525469453E-3</v>
      </c>
      <c r="H101">
        <v>1039.312744140625</v>
      </c>
      <c r="I101" s="18">
        <f t="shared" si="14"/>
        <v>9.0690047916865968E-3</v>
      </c>
      <c r="J101">
        <v>659.7928466796875</v>
      </c>
      <c r="K101" s="18">
        <f t="shared" si="15"/>
        <v>-3.2229918990558382E-2</v>
      </c>
      <c r="M101" s="16">
        <f t="shared" si="16"/>
        <v>-1.5447406512762303E-2</v>
      </c>
      <c r="N101" s="16">
        <f t="shared" si="17"/>
        <v>-4.3885025672277637E-3</v>
      </c>
      <c r="O101" s="16">
        <f t="shared" si="18"/>
        <v>5.276735605931838E-3</v>
      </c>
      <c r="P101" s="16">
        <f t="shared" si="19"/>
        <v>9.2373451034450781E-3</v>
      </c>
      <c r="Q101" s="16">
        <f t="shared" si="20"/>
        <v>-3.2653806299487526E-2</v>
      </c>
    </row>
    <row r="102" spans="1:17" x14ac:dyDescent="0.25">
      <c r="A102" s="2">
        <v>43333</v>
      </c>
      <c r="B102">
        <v>494.48147583007812</v>
      </c>
      <c r="C102" s="17">
        <f t="shared" si="11"/>
        <v>1.0744987326676281E-2</v>
      </c>
      <c r="D102">
        <v>10557.5185546875</v>
      </c>
      <c r="E102" s="18">
        <f t="shared" si="12"/>
        <v>4.1877929527669444E-3</v>
      </c>
      <c r="F102">
        <v>1384.294189453125</v>
      </c>
      <c r="G102" s="18">
        <f t="shared" si="13"/>
        <v>-4.1161818700587993E-3</v>
      </c>
      <c r="H102">
        <v>1039.243530273438</v>
      </c>
      <c r="I102" s="18">
        <f t="shared" si="14"/>
        <v>-6.6595803406843679E-5</v>
      </c>
      <c r="J102">
        <v>659.64984130859375</v>
      </c>
      <c r="K102" s="18">
        <f t="shared" si="15"/>
        <v>-2.1674283347172807E-4</v>
      </c>
      <c r="M102" s="16">
        <f t="shared" si="16"/>
        <v>1.1429154119794642E-2</v>
      </c>
      <c r="N102" s="16">
        <f t="shared" si="17"/>
        <v>2.7422616464435508E-3</v>
      </c>
      <c r="O102" s="16">
        <f t="shared" si="18"/>
        <v>-4.8723701166739066E-3</v>
      </c>
      <c r="P102" s="16">
        <f t="shared" si="19"/>
        <v>1.0174450835163747E-4</v>
      </c>
      <c r="Q102" s="16">
        <f t="shared" si="20"/>
        <v>-6.4063014240087028E-4</v>
      </c>
    </row>
    <row r="103" spans="1:17" x14ac:dyDescent="0.25">
      <c r="A103" s="2">
        <v>43335</v>
      </c>
      <c r="B103">
        <v>500.86746215820312</v>
      </c>
      <c r="C103" s="17">
        <f t="shared" si="11"/>
        <v>1.2914510735523299E-2</v>
      </c>
      <c r="D103">
        <v>11195.251953125</v>
      </c>
      <c r="E103" s="18">
        <f t="shared" si="12"/>
        <v>6.0405614741197766E-2</v>
      </c>
      <c r="F103">
        <v>1375.859985351562</v>
      </c>
      <c r="G103" s="18">
        <f t="shared" si="13"/>
        <v>-6.092782997879187E-3</v>
      </c>
      <c r="H103">
        <v>1031.231079101562</v>
      </c>
      <c r="I103" s="18">
        <f t="shared" si="14"/>
        <v>-7.7098879506786178E-3</v>
      </c>
      <c r="J103">
        <v>666.06072998046875</v>
      </c>
      <c r="K103" s="18">
        <f t="shared" si="15"/>
        <v>9.7186238370909894E-3</v>
      </c>
      <c r="M103" s="16">
        <f t="shared" si="16"/>
        <v>1.359867752864166E-2</v>
      </c>
      <c r="N103" s="16">
        <f t="shared" si="17"/>
        <v>5.8960083434874369E-2</v>
      </c>
      <c r="O103" s="16">
        <f t="shared" si="18"/>
        <v>-6.8489712444942943E-3</v>
      </c>
      <c r="P103" s="16">
        <f t="shared" si="19"/>
        <v>-7.5415476389201364E-3</v>
      </c>
      <c r="Q103" s="16">
        <f t="shared" si="20"/>
        <v>9.2947365281618472E-3</v>
      </c>
    </row>
    <row r="104" spans="1:17" x14ac:dyDescent="0.25">
      <c r="A104" s="2">
        <v>43336</v>
      </c>
      <c r="B104">
        <v>498.72579956054687</v>
      </c>
      <c r="C104" s="17">
        <f t="shared" si="11"/>
        <v>-4.2759068205947548E-3</v>
      </c>
      <c r="D104">
        <v>11019.4287109375</v>
      </c>
      <c r="E104" s="18">
        <f t="shared" si="12"/>
        <v>-1.5705161699234638E-2</v>
      </c>
      <c r="F104">
        <v>1374.626831054688</v>
      </c>
      <c r="G104" s="18">
        <f t="shared" si="13"/>
        <v>-8.9627891646182345E-4</v>
      </c>
      <c r="H104">
        <v>1026.253173828125</v>
      </c>
      <c r="I104" s="18">
        <f t="shared" si="14"/>
        <v>-4.8271482253753328E-3</v>
      </c>
      <c r="J104">
        <v>656.9569091796875</v>
      </c>
      <c r="K104" s="18">
        <f t="shared" si="15"/>
        <v>-1.3668154255315756E-2</v>
      </c>
      <c r="M104" s="16">
        <f t="shared" si="16"/>
        <v>-3.5917400274763948E-3</v>
      </c>
      <c r="N104" s="16">
        <f t="shared" si="17"/>
        <v>-1.7150693005558031E-2</v>
      </c>
      <c r="O104" s="16">
        <f t="shared" si="18"/>
        <v>-1.6524671630769306E-3</v>
      </c>
      <c r="P104" s="16">
        <f t="shared" si="19"/>
        <v>-4.6588079136168515E-3</v>
      </c>
      <c r="Q104" s="16">
        <f t="shared" si="20"/>
        <v>-1.4092041564244899E-2</v>
      </c>
    </row>
    <row r="105" spans="1:17" x14ac:dyDescent="0.25">
      <c r="A105" s="2">
        <v>43339</v>
      </c>
      <c r="B105">
        <v>504.17718505859381</v>
      </c>
      <c r="C105" s="17">
        <f t="shared" si="11"/>
        <v>1.0930626614565453E-2</v>
      </c>
      <c r="D105">
        <v>10990.916015625</v>
      </c>
      <c r="E105" s="18">
        <f t="shared" si="12"/>
        <v>-2.5874930597989954E-3</v>
      </c>
      <c r="F105">
        <v>1380.841552734375</v>
      </c>
      <c r="G105" s="18">
        <f t="shared" si="13"/>
        <v>4.5210245713875885E-3</v>
      </c>
      <c r="H105">
        <v>1031.498901367188</v>
      </c>
      <c r="I105" s="18">
        <f t="shared" si="14"/>
        <v>5.1115335599842826E-3</v>
      </c>
      <c r="J105">
        <v>674.64031982421875</v>
      </c>
      <c r="K105" s="18">
        <f t="shared" si="15"/>
        <v>2.6917154530898824E-2</v>
      </c>
      <c r="M105" s="16">
        <f t="shared" si="16"/>
        <v>1.1614793407683814E-2</v>
      </c>
      <c r="N105" s="16">
        <f t="shared" si="17"/>
        <v>-4.033024366122389E-3</v>
      </c>
      <c r="O105" s="16">
        <f t="shared" si="18"/>
        <v>3.7648363247724812E-3</v>
      </c>
      <c r="P105" s="16">
        <f t="shared" si="19"/>
        <v>5.2798738717427639E-3</v>
      </c>
      <c r="Q105" s="16">
        <f t="shared" si="20"/>
        <v>2.6493267221969683E-2</v>
      </c>
    </row>
    <row r="106" spans="1:17" x14ac:dyDescent="0.25">
      <c r="A106" s="2">
        <v>43340</v>
      </c>
      <c r="B106">
        <v>491.75582885742187</v>
      </c>
      <c r="C106" s="17">
        <f t="shared" si="11"/>
        <v>-2.4636886732049113E-2</v>
      </c>
      <c r="D106">
        <v>10983.93359375</v>
      </c>
      <c r="E106" s="18">
        <f t="shared" si="12"/>
        <v>-6.3529025834363484E-4</v>
      </c>
      <c r="F106">
        <v>1388.437255859375</v>
      </c>
      <c r="G106" s="18">
        <f t="shared" si="13"/>
        <v>5.5007782101854641E-3</v>
      </c>
      <c r="H106">
        <v>1038.6484375</v>
      </c>
      <c r="I106" s="18">
        <f t="shared" si="14"/>
        <v>6.9312106133470053E-3</v>
      </c>
      <c r="J106">
        <v>679.07305908203125</v>
      </c>
      <c r="K106" s="18">
        <f t="shared" si="15"/>
        <v>6.570522288035674E-3</v>
      </c>
      <c r="M106" s="16">
        <f t="shared" si="16"/>
        <v>-2.3952719938930753E-2</v>
      </c>
      <c r="N106" s="16">
        <f t="shared" si="17"/>
        <v>-2.0808215646670285E-3</v>
      </c>
      <c r="O106" s="16">
        <f t="shared" si="18"/>
        <v>4.7445899635703568E-3</v>
      </c>
      <c r="P106" s="16">
        <f t="shared" si="19"/>
        <v>7.0995509251054866E-3</v>
      </c>
      <c r="Q106" s="16">
        <f t="shared" si="20"/>
        <v>6.1466349791065317E-3</v>
      </c>
    </row>
    <row r="107" spans="1:17" x14ac:dyDescent="0.25">
      <c r="A107" s="2">
        <v>43341</v>
      </c>
      <c r="B107">
        <v>498.95944213867187</v>
      </c>
      <c r="C107" s="17">
        <f t="shared" si="11"/>
        <v>1.4648760336989586E-2</v>
      </c>
      <c r="D107">
        <v>10957.9443359375</v>
      </c>
      <c r="E107" s="18">
        <f t="shared" si="12"/>
        <v>-2.3661157080636652E-3</v>
      </c>
      <c r="F107">
        <v>1375.120239257812</v>
      </c>
      <c r="G107" s="18">
        <f t="shared" si="13"/>
        <v>-9.5913708346296866E-3</v>
      </c>
      <c r="H107">
        <v>1030.536987304688</v>
      </c>
      <c r="I107" s="18">
        <f t="shared" si="14"/>
        <v>-7.8096205630810989E-3</v>
      </c>
      <c r="J107">
        <v>672.11407470703125</v>
      </c>
      <c r="K107" s="18">
        <f t="shared" si="15"/>
        <v>-1.0247769782543159E-2</v>
      </c>
      <c r="M107" s="16">
        <f t="shared" si="16"/>
        <v>1.5332927130107947E-2</v>
      </c>
      <c r="N107" s="16">
        <f t="shared" si="17"/>
        <v>-3.8116470143870589E-3</v>
      </c>
      <c r="O107" s="16">
        <f t="shared" si="18"/>
        <v>-1.0347559081244793E-2</v>
      </c>
      <c r="P107" s="16">
        <f t="shared" si="19"/>
        <v>-7.6412802513226175E-3</v>
      </c>
      <c r="Q107" s="16">
        <f t="shared" si="20"/>
        <v>-1.0671657091472301E-2</v>
      </c>
    </row>
    <row r="108" spans="1:17" x14ac:dyDescent="0.25">
      <c r="A108" s="2">
        <v>43342</v>
      </c>
      <c r="B108">
        <v>492.72927856445312</v>
      </c>
      <c r="C108" s="17">
        <f t="shared" si="11"/>
        <v>-1.2486312609928052E-2</v>
      </c>
      <c r="D108">
        <v>10945.43359375</v>
      </c>
      <c r="E108" s="18">
        <f t="shared" si="12"/>
        <v>-1.1417052144050421E-3</v>
      </c>
      <c r="F108">
        <v>1360.027221679688</v>
      </c>
      <c r="G108" s="18">
        <f t="shared" si="13"/>
        <v>-1.0975780260692125E-2</v>
      </c>
      <c r="H108">
        <v>1024.389038085938</v>
      </c>
      <c r="I108" s="18">
        <f t="shared" si="14"/>
        <v>-5.9657724996651229E-3</v>
      </c>
      <c r="J108">
        <v>675.0216064453125</v>
      </c>
      <c r="K108" s="18">
        <f t="shared" si="15"/>
        <v>4.3259497869445607E-3</v>
      </c>
      <c r="M108" s="16">
        <f t="shared" si="16"/>
        <v>-1.1802145816809691E-2</v>
      </c>
      <c r="N108" s="16">
        <f t="shared" si="17"/>
        <v>-2.5872365207284358E-3</v>
      </c>
      <c r="O108" s="16">
        <f t="shared" si="18"/>
        <v>-1.1731968507307232E-2</v>
      </c>
      <c r="P108" s="16">
        <f t="shared" si="19"/>
        <v>-5.7974321879066416E-3</v>
      </c>
      <c r="Q108" s="16">
        <f t="shared" si="20"/>
        <v>3.9020624780154185E-3</v>
      </c>
    </row>
    <row r="109" spans="1:17" x14ac:dyDescent="0.25">
      <c r="A109" s="2">
        <v>43343</v>
      </c>
      <c r="B109">
        <v>507.6427001953125</v>
      </c>
      <c r="C109" s="17">
        <f t="shared" si="11"/>
        <v>3.0266968657330473E-2</v>
      </c>
      <c r="D109">
        <v>11232.296875</v>
      </c>
      <c r="E109" s="18">
        <f t="shared" si="12"/>
        <v>2.6208489484948583E-2</v>
      </c>
      <c r="F109">
        <v>1353.862060546875</v>
      </c>
      <c r="G109" s="18">
        <f t="shared" si="13"/>
        <v>-4.5331159807218135E-3</v>
      </c>
      <c r="H109">
        <v>1021.959533691406</v>
      </c>
      <c r="I109" s="18">
        <f t="shared" si="14"/>
        <v>-2.3716618435037917E-3</v>
      </c>
      <c r="J109">
        <v>686.8900146484375</v>
      </c>
      <c r="K109" s="18">
        <f t="shared" si="15"/>
        <v>1.7582264167252948E-2</v>
      </c>
      <c r="M109" s="16">
        <f t="shared" si="16"/>
        <v>3.0951135450448832E-2</v>
      </c>
      <c r="N109" s="16">
        <f t="shared" si="17"/>
        <v>2.4762958178625189E-2</v>
      </c>
      <c r="O109" s="16">
        <f t="shared" si="18"/>
        <v>-5.2893042273369209E-3</v>
      </c>
      <c r="P109" s="16">
        <f t="shared" si="19"/>
        <v>-2.2033215317453104E-3</v>
      </c>
      <c r="Q109" s="16">
        <f t="shared" si="20"/>
        <v>1.7158376858323807E-2</v>
      </c>
    </row>
    <row r="110" spans="1:17" x14ac:dyDescent="0.25">
      <c r="A110" s="2">
        <v>43346</v>
      </c>
      <c r="B110">
        <v>506.82504272460937</v>
      </c>
      <c r="C110" s="17">
        <f t="shared" si="11"/>
        <v>-1.6106948260824483E-3</v>
      </c>
      <c r="D110">
        <v>10937.1904296875</v>
      </c>
      <c r="E110" s="18">
        <f t="shared" si="12"/>
        <v>-2.6273027555862249E-2</v>
      </c>
      <c r="F110">
        <v>1343.158935546875</v>
      </c>
      <c r="G110" s="18">
        <f t="shared" si="13"/>
        <v>-7.9056244442484713E-3</v>
      </c>
      <c r="H110">
        <v>1028.831420898438</v>
      </c>
      <c r="I110" s="18">
        <f t="shared" si="14"/>
        <v>6.7242263323383789E-3</v>
      </c>
      <c r="J110">
        <v>683.625</v>
      </c>
      <c r="K110" s="18">
        <f t="shared" si="15"/>
        <v>-4.7533296143613679E-3</v>
      </c>
      <c r="M110" s="16">
        <f t="shared" si="16"/>
        <v>-9.265280329640882E-4</v>
      </c>
      <c r="N110" s="16">
        <f t="shared" si="17"/>
        <v>-2.7718558862185643E-2</v>
      </c>
      <c r="O110" s="16">
        <f t="shared" si="18"/>
        <v>-8.6618126908635778E-3</v>
      </c>
      <c r="P110" s="16">
        <f t="shared" si="19"/>
        <v>6.8925666440968602E-3</v>
      </c>
      <c r="Q110" s="16">
        <f t="shared" si="20"/>
        <v>-5.1772169232905101E-3</v>
      </c>
    </row>
    <row r="111" spans="1:17" x14ac:dyDescent="0.25">
      <c r="A111" s="2">
        <v>43347</v>
      </c>
      <c r="B111">
        <v>490.35400390625</v>
      </c>
      <c r="C111" s="17">
        <f t="shared" si="11"/>
        <v>-3.2498470734227625E-2</v>
      </c>
      <c r="D111">
        <v>10513.6845703125</v>
      </c>
      <c r="E111" s="18">
        <f t="shared" si="12"/>
        <v>-3.872163167475362E-2</v>
      </c>
      <c r="F111">
        <v>1293.540283203125</v>
      </c>
      <c r="G111" s="18">
        <f t="shared" si="13"/>
        <v>-3.6941757993477875E-2</v>
      </c>
      <c r="H111">
        <v>1017.298950195312</v>
      </c>
      <c r="I111" s="18">
        <f t="shared" si="14"/>
        <v>-1.1209290918676507E-2</v>
      </c>
      <c r="J111">
        <v>702.71453857421875</v>
      </c>
      <c r="K111" s="18">
        <f t="shared" si="15"/>
        <v>2.7923991331824771E-2</v>
      </c>
      <c r="M111" s="16">
        <f t="shared" si="16"/>
        <v>-3.1814303941109262E-2</v>
      </c>
      <c r="N111" s="16">
        <f t="shared" si="17"/>
        <v>-4.0167162981077018E-2</v>
      </c>
      <c r="O111" s="16">
        <f t="shared" si="18"/>
        <v>-3.7697946240092983E-2</v>
      </c>
      <c r="P111" s="16">
        <f t="shared" si="19"/>
        <v>-1.1040950606918025E-2</v>
      </c>
      <c r="Q111" s="16">
        <f t="shared" si="20"/>
        <v>2.7500104022895631E-2</v>
      </c>
    </row>
    <row r="112" spans="1:17" x14ac:dyDescent="0.25">
      <c r="A112" s="2">
        <v>43348</v>
      </c>
      <c r="B112">
        <v>499.34884643554687</v>
      </c>
      <c r="C112" s="17">
        <f t="shared" si="11"/>
        <v>1.8343569049385389E-2</v>
      </c>
      <c r="D112">
        <v>10072.236328125</v>
      </c>
      <c r="E112" s="18">
        <f t="shared" si="12"/>
        <v>-4.1987967133236825E-2</v>
      </c>
      <c r="F112">
        <v>1303.40478515625</v>
      </c>
      <c r="G112" s="18">
        <f t="shared" si="13"/>
        <v>7.6259719787759028E-3</v>
      </c>
      <c r="H112">
        <v>1014.343872070312</v>
      </c>
      <c r="I112" s="18">
        <f t="shared" si="14"/>
        <v>-2.9048276560520447E-3</v>
      </c>
      <c r="J112">
        <v>695.80328369140625</v>
      </c>
      <c r="K112" s="18">
        <f t="shared" si="15"/>
        <v>-9.8350816774549488E-3</v>
      </c>
      <c r="M112" s="16">
        <f t="shared" si="16"/>
        <v>1.9027735842503748E-2</v>
      </c>
      <c r="N112" s="16">
        <f t="shared" si="17"/>
        <v>-4.3433498439560222E-2</v>
      </c>
      <c r="O112" s="16">
        <f t="shared" si="18"/>
        <v>6.8697837321607955E-3</v>
      </c>
      <c r="P112" s="16">
        <f t="shared" si="19"/>
        <v>-2.7364873442935634E-3</v>
      </c>
      <c r="Q112" s="16">
        <f t="shared" si="20"/>
        <v>-1.0258968986384091E-2</v>
      </c>
    </row>
    <row r="113" spans="1:17" x14ac:dyDescent="0.25">
      <c r="A113" s="2">
        <v>43349</v>
      </c>
      <c r="B113">
        <v>497.75234985351562</v>
      </c>
      <c r="C113" s="17">
        <f t="shared" si="11"/>
        <v>-3.1971568442129561E-3</v>
      </c>
      <c r="D113">
        <v>10023.2607421875</v>
      </c>
      <c r="E113" s="18">
        <f t="shared" si="12"/>
        <v>-4.8624341548404448E-3</v>
      </c>
      <c r="F113">
        <v>1296.696899414062</v>
      </c>
      <c r="G113" s="18">
        <f t="shared" si="13"/>
        <v>-5.1464332635420273E-3</v>
      </c>
      <c r="H113">
        <v>1017.497192382812</v>
      </c>
      <c r="I113" s="18">
        <f t="shared" si="14"/>
        <v>3.1087290999884942E-3</v>
      </c>
      <c r="J113">
        <v>693.18170166015625</v>
      </c>
      <c r="K113" s="18">
        <f t="shared" si="15"/>
        <v>-3.7677057477248921E-3</v>
      </c>
      <c r="M113" s="16">
        <f t="shared" si="16"/>
        <v>-2.5129900510945961E-3</v>
      </c>
      <c r="N113" s="16">
        <f t="shared" si="17"/>
        <v>-6.3079654611638385E-3</v>
      </c>
      <c r="O113" s="16">
        <f t="shared" si="18"/>
        <v>-5.9026215101571347E-3</v>
      </c>
      <c r="P113" s="16">
        <f t="shared" si="19"/>
        <v>3.2770694117469756E-3</v>
      </c>
      <c r="Q113" s="16">
        <f t="shared" si="20"/>
        <v>-4.1915930566540343E-3</v>
      </c>
    </row>
    <row r="114" spans="1:17" x14ac:dyDescent="0.25">
      <c r="A114" s="2">
        <v>43350</v>
      </c>
      <c r="B114">
        <v>513.2109375</v>
      </c>
      <c r="C114" s="17">
        <f t="shared" si="11"/>
        <v>3.1056784867080411E-2</v>
      </c>
      <c r="D114">
        <v>10130.9072265625</v>
      </c>
      <c r="E114" s="18">
        <f t="shared" si="12"/>
        <v>1.0739667174567202E-2</v>
      </c>
      <c r="F114">
        <v>1298.176513671875</v>
      </c>
      <c r="G114" s="18">
        <f t="shared" si="13"/>
        <v>1.1410640825018081E-3</v>
      </c>
      <c r="H114">
        <v>1019.847412109375</v>
      </c>
      <c r="I114" s="18">
        <f t="shared" si="14"/>
        <v>2.309804630575174E-3</v>
      </c>
      <c r="J114">
        <v>698.56781005859375</v>
      </c>
      <c r="K114" s="18">
        <f t="shared" si="15"/>
        <v>7.7701248973218728E-3</v>
      </c>
      <c r="M114" s="16">
        <f t="shared" si="16"/>
        <v>3.1740951660198774E-2</v>
      </c>
      <c r="N114" s="16">
        <f t="shared" si="17"/>
        <v>9.2941358682438087E-3</v>
      </c>
      <c r="O114" s="16">
        <f t="shared" si="18"/>
        <v>3.8487583588670102E-4</v>
      </c>
      <c r="P114" s="16">
        <f t="shared" si="19"/>
        <v>2.4781449423336554E-3</v>
      </c>
      <c r="Q114" s="16">
        <f t="shared" si="20"/>
        <v>7.3462375883927306E-3</v>
      </c>
    </row>
    <row r="115" spans="1:17" x14ac:dyDescent="0.25">
      <c r="A115" s="2">
        <v>43353</v>
      </c>
      <c r="B115">
        <v>513.444580078125</v>
      </c>
      <c r="C115" s="17">
        <f t="shared" si="11"/>
        <v>4.5525642782107134E-4</v>
      </c>
      <c r="D115">
        <v>10018.2177734375</v>
      </c>
      <c r="E115" s="18">
        <f t="shared" si="12"/>
        <v>-1.1123332847184364E-2</v>
      </c>
      <c r="F115">
        <v>1275.586669921875</v>
      </c>
      <c r="G115" s="18">
        <f t="shared" si="13"/>
        <v>-1.7401211246770187E-2</v>
      </c>
      <c r="H115">
        <v>1012.023559570312</v>
      </c>
      <c r="I115" s="18">
        <f t="shared" si="14"/>
        <v>-7.6715913048999163E-3</v>
      </c>
      <c r="J115">
        <v>696.7088623046875</v>
      </c>
      <c r="K115" s="18">
        <f t="shared" si="15"/>
        <v>-2.6610841884487924E-3</v>
      </c>
      <c r="M115" s="16">
        <f t="shared" si="16"/>
        <v>1.1394232209394313E-3</v>
      </c>
      <c r="N115" s="16">
        <f t="shared" si="17"/>
        <v>-1.2568864153507758E-2</v>
      </c>
      <c r="O115" s="16">
        <f t="shared" si="18"/>
        <v>-1.8157399493385296E-2</v>
      </c>
      <c r="P115" s="16">
        <f t="shared" si="19"/>
        <v>-7.5032509931414349E-3</v>
      </c>
      <c r="Q115" s="16">
        <f t="shared" si="20"/>
        <v>-3.0849714973779346E-3</v>
      </c>
    </row>
    <row r="116" spans="1:17" x14ac:dyDescent="0.25">
      <c r="A116" s="2">
        <v>43354</v>
      </c>
      <c r="B116">
        <v>496.88504028320312</v>
      </c>
      <c r="C116" s="17">
        <f t="shared" si="11"/>
        <v>-3.2251854313862238E-2</v>
      </c>
      <c r="D116">
        <v>9744.1552734375</v>
      </c>
      <c r="E116" s="18">
        <f t="shared" si="12"/>
        <v>-2.7356412707123856E-2</v>
      </c>
      <c r="F116">
        <v>1280.272338867188</v>
      </c>
      <c r="G116" s="18">
        <f t="shared" si="13"/>
        <v>3.6733442390080029E-3</v>
      </c>
      <c r="H116">
        <v>991.814453125</v>
      </c>
      <c r="I116" s="18">
        <f t="shared" si="14"/>
        <v>-1.996900788939393E-2</v>
      </c>
      <c r="J116">
        <v>699.9976806640625</v>
      </c>
      <c r="K116" s="18">
        <f t="shared" si="15"/>
        <v>4.7205059922672543E-3</v>
      </c>
      <c r="M116" s="16">
        <f t="shared" si="16"/>
        <v>-3.1567687520743876E-2</v>
      </c>
      <c r="N116" s="16">
        <f t="shared" si="17"/>
        <v>-2.880194401344725E-2</v>
      </c>
      <c r="O116" s="16">
        <f t="shared" si="18"/>
        <v>2.9171559923928956E-3</v>
      </c>
      <c r="P116" s="16">
        <f t="shared" si="19"/>
        <v>-1.9800667577635451E-2</v>
      </c>
      <c r="Q116" s="16">
        <f t="shared" si="20"/>
        <v>4.2966186833381121E-3</v>
      </c>
    </row>
    <row r="117" spans="1:17" x14ac:dyDescent="0.25">
      <c r="A117" s="2">
        <v>43355</v>
      </c>
      <c r="B117">
        <v>494.88494873046881</v>
      </c>
      <c r="C117" s="17">
        <f t="shared" si="11"/>
        <v>-4.0252601519142894E-3</v>
      </c>
      <c r="D117">
        <v>10041.2021484375</v>
      </c>
      <c r="E117" s="18">
        <f t="shared" si="12"/>
        <v>3.0484620438032906E-2</v>
      </c>
      <c r="F117">
        <v>1273.515014648438</v>
      </c>
      <c r="G117" s="18">
        <f t="shared" si="13"/>
        <v>-5.2780365658208206E-3</v>
      </c>
      <c r="H117">
        <v>997.4864501953125</v>
      </c>
      <c r="I117" s="18">
        <f t="shared" si="14"/>
        <v>5.718808646558049E-3</v>
      </c>
      <c r="J117">
        <v>708.19598388671875</v>
      </c>
      <c r="K117" s="18">
        <f t="shared" si="15"/>
        <v>1.1711900552125787E-2</v>
      </c>
      <c r="M117" s="16">
        <f t="shared" si="16"/>
        <v>-3.3410933587959294E-3</v>
      </c>
      <c r="N117" s="16">
        <f t="shared" si="17"/>
        <v>2.9039089131709512E-2</v>
      </c>
      <c r="O117" s="16">
        <f t="shared" si="18"/>
        <v>-6.0342248124359279E-3</v>
      </c>
      <c r="P117" s="16">
        <f t="shared" si="19"/>
        <v>5.8871489583165303E-3</v>
      </c>
      <c r="Q117" s="16">
        <f t="shared" si="20"/>
        <v>1.1288013243196645E-2</v>
      </c>
    </row>
    <row r="118" spans="1:17" x14ac:dyDescent="0.25">
      <c r="A118" s="2">
        <v>43357</v>
      </c>
      <c r="B118">
        <v>506.61093139648437</v>
      </c>
      <c r="C118" s="17">
        <f t="shared" si="11"/>
        <v>2.3694361075430326E-2</v>
      </c>
      <c r="D118">
        <v>10023.2607421875</v>
      </c>
      <c r="E118" s="18">
        <f t="shared" si="12"/>
        <v>-1.7867787128249546E-3</v>
      </c>
      <c r="F118">
        <v>1315.834106445312</v>
      </c>
      <c r="G118" s="18">
        <f t="shared" si="13"/>
        <v>3.3230147513067632E-2</v>
      </c>
      <c r="H118">
        <v>1006.2919921875</v>
      </c>
      <c r="I118" s="18">
        <f t="shared" si="14"/>
        <v>8.8277309335513809E-3</v>
      </c>
      <c r="J118">
        <v>699.4256591796875</v>
      </c>
      <c r="K118" s="18">
        <f t="shared" si="15"/>
        <v>-1.2384036208307747E-2</v>
      </c>
      <c r="M118" s="16">
        <f t="shared" si="16"/>
        <v>2.4378527868548685E-2</v>
      </c>
      <c r="N118" s="16">
        <f t="shared" si="17"/>
        <v>-3.2323100191483482E-3</v>
      </c>
      <c r="O118" s="16">
        <f t="shared" si="18"/>
        <v>3.2473959266452523E-2</v>
      </c>
      <c r="P118" s="16">
        <f t="shared" si="19"/>
        <v>8.9960712453098623E-3</v>
      </c>
      <c r="Q118" s="16">
        <f t="shared" si="20"/>
        <v>-1.2807923517236889E-2</v>
      </c>
    </row>
    <row r="119" spans="1:17" x14ac:dyDescent="0.25">
      <c r="A119" s="2">
        <v>43360</v>
      </c>
      <c r="B119">
        <v>497.23800659179687</v>
      </c>
      <c r="C119" s="17">
        <f t="shared" si="11"/>
        <v>-1.8501228899366229E-2</v>
      </c>
      <c r="D119">
        <v>9867.6103515625</v>
      </c>
      <c r="E119" s="18">
        <f t="shared" si="12"/>
        <v>-1.5528917647515073E-2</v>
      </c>
      <c r="F119">
        <v>1290.926025390625</v>
      </c>
      <c r="G119" s="18">
        <f t="shared" si="13"/>
        <v>-1.8929499495932256E-2</v>
      </c>
      <c r="H119">
        <v>987.748779296875</v>
      </c>
      <c r="I119" s="18">
        <f t="shared" si="14"/>
        <v>-1.8427268660178187E-2</v>
      </c>
      <c r="J119">
        <v>692.0377197265625</v>
      </c>
      <c r="K119" s="18">
        <f t="shared" si="15"/>
        <v>-1.056286591171085E-2</v>
      </c>
      <c r="M119" s="16">
        <f t="shared" si="16"/>
        <v>-1.781706210624787E-2</v>
      </c>
      <c r="N119" s="16">
        <f t="shared" si="17"/>
        <v>-1.6974448953838466E-2</v>
      </c>
      <c r="O119" s="16">
        <f t="shared" si="18"/>
        <v>-1.9685687742547364E-2</v>
      </c>
      <c r="P119" s="16">
        <f t="shared" si="19"/>
        <v>-1.8258928348419707E-2</v>
      </c>
      <c r="Q119" s="16">
        <f t="shared" si="20"/>
        <v>-1.0986753220639993E-2</v>
      </c>
    </row>
    <row r="120" spans="1:17" x14ac:dyDescent="0.25">
      <c r="A120" s="2">
        <v>43361</v>
      </c>
      <c r="B120">
        <v>481.31573486328119</v>
      </c>
      <c r="C120" s="17">
        <f t="shared" si="11"/>
        <v>-3.2021429410939883E-2</v>
      </c>
      <c r="D120">
        <v>9934.0390625</v>
      </c>
      <c r="E120" s="18">
        <f t="shared" si="12"/>
        <v>6.7319957487965709E-3</v>
      </c>
      <c r="F120">
        <v>1274.600219726562</v>
      </c>
      <c r="G120" s="18">
        <f t="shared" si="13"/>
        <v>-1.2646584965333663E-2</v>
      </c>
      <c r="H120">
        <v>986.26129150390625</v>
      </c>
      <c r="I120" s="18">
        <f t="shared" si="14"/>
        <v>-1.50593736397997E-3</v>
      </c>
      <c r="J120">
        <v>685.50775146484375</v>
      </c>
      <c r="K120" s="18">
        <f t="shared" si="15"/>
        <v>-9.4358559881662085E-3</v>
      </c>
      <c r="M120" s="16">
        <f t="shared" si="16"/>
        <v>-3.1337262617821521E-2</v>
      </c>
      <c r="N120" s="16">
        <f t="shared" si="17"/>
        <v>5.2864644424731773E-3</v>
      </c>
      <c r="O120" s="16">
        <f t="shared" si="18"/>
        <v>-1.3402773211948769E-2</v>
      </c>
      <c r="P120" s="16">
        <f t="shared" si="19"/>
        <v>-1.3375970522214889E-3</v>
      </c>
      <c r="Q120" s="16">
        <f t="shared" si="20"/>
        <v>-9.8597432970953507E-3</v>
      </c>
    </row>
    <row r="121" spans="1:17" x14ac:dyDescent="0.25">
      <c r="A121" s="2">
        <v>43362</v>
      </c>
      <c r="B121">
        <v>487.6689453125</v>
      </c>
      <c r="C121" s="17">
        <f t="shared" si="11"/>
        <v>1.3199673289350233E-2</v>
      </c>
      <c r="D121">
        <v>9838.517578125</v>
      </c>
      <c r="E121" s="18">
        <f t="shared" si="12"/>
        <v>-9.61557366284016E-3</v>
      </c>
      <c r="F121">
        <v>1273.860473632812</v>
      </c>
      <c r="G121" s="18">
        <f t="shared" si="13"/>
        <v>-5.8037499311647256E-4</v>
      </c>
      <c r="H121">
        <v>972.453125</v>
      </c>
      <c r="I121" s="18">
        <f t="shared" si="14"/>
        <v>-1.4000515505227629E-2</v>
      </c>
      <c r="J121">
        <v>686.12738037109375</v>
      </c>
      <c r="K121" s="18">
        <f t="shared" si="15"/>
        <v>9.0389773846610844E-4</v>
      </c>
      <c r="M121" s="16">
        <f t="shared" si="16"/>
        <v>1.3883840082468594E-2</v>
      </c>
      <c r="N121" s="16">
        <f t="shared" si="17"/>
        <v>-1.1061104969163554E-2</v>
      </c>
      <c r="O121" s="16">
        <f t="shared" si="18"/>
        <v>-1.3365632397315797E-3</v>
      </c>
      <c r="P121" s="16">
        <f t="shared" si="19"/>
        <v>-1.3832175193469147E-2</v>
      </c>
      <c r="Q121" s="16">
        <f t="shared" si="20"/>
        <v>4.8001042953696628E-4</v>
      </c>
    </row>
    <row r="122" spans="1:17" x14ac:dyDescent="0.25">
      <c r="A122" s="2">
        <v>43364</v>
      </c>
      <c r="B122">
        <v>504.88540649414062</v>
      </c>
      <c r="C122" s="17">
        <f t="shared" si="11"/>
        <v>3.5303583193324384E-2</v>
      </c>
      <c r="D122">
        <v>9455.0595703125</v>
      </c>
      <c r="E122" s="18">
        <f t="shared" si="12"/>
        <v>-3.8975181450616292E-2</v>
      </c>
      <c r="F122">
        <v>1287.078857421875</v>
      </c>
      <c r="G122" s="18">
        <f t="shared" si="13"/>
        <v>1.0376633911378441E-2</v>
      </c>
      <c r="H122">
        <v>976.86578369140625</v>
      </c>
      <c r="I122" s="18">
        <f t="shared" si="14"/>
        <v>4.5376569604897998E-3</v>
      </c>
      <c r="J122">
        <v>672.35235595703125</v>
      </c>
      <c r="K122" s="18">
        <f t="shared" si="15"/>
        <v>-2.0076482600959955E-2</v>
      </c>
      <c r="M122" s="16">
        <f t="shared" si="16"/>
        <v>3.5987749986442746E-2</v>
      </c>
      <c r="N122" s="16">
        <f t="shared" si="17"/>
        <v>-4.0420712756939689E-2</v>
      </c>
      <c r="O122" s="16">
        <f t="shared" si="18"/>
        <v>9.6204456647633347E-3</v>
      </c>
      <c r="P122" s="16">
        <f t="shared" si="19"/>
        <v>4.7059972722482812E-3</v>
      </c>
      <c r="Q122" s="16">
        <f t="shared" si="20"/>
        <v>-2.0500369909889096E-2</v>
      </c>
    </row>
    <row r="123" spans="1:17" x14ac:dyDescent="0.25">
      <c r="A123" s="2">
        <v>43367</v>
      </c>
      <c r="B123">
        <v>486.923828125</v>
      </c>
      <c r="C123" s="17">
        <f t="shared" si="11"/>
        <v>-3.5575554646872232E-2</v>
      </c>
      <c r="D123">
        <v>9370.591796875</v>
      </c>
      <c r="E123" s="18">
        <f t="shared" si="12"/>
        <v>-8.9336056329794022E-3</v>
      </c>
      <c r="F123">
        <v>1254.72314453125</v>
      </c>
      <c r="G123" s="18">
        <f t="shared" si="13"/>
        <v>-2.5138873740367496E-2</v>
      </c>
      <c r="H123">
        <v>954.77752685546875</v>
      </c>
      <c r="I123" s="18">
        <f t="shared" si="14"/>
        <v>-2.2611352761757963E-2</v>
      </c>
      <c r="J123">
        <v>684.69744873046875</v>
      </c>
      <c r="K123" s="18">
        <f t="shared" si="15"/>
        <v>1.8361046353240429E-2</v>
      </c>
      <c r="M123" s="16">
        <f t="shared" si="16"/>
        <v>-3.4891387853753869E-2</v>
      </c>
      <c r="N123" s="16">
        <f t="shared" si="17"/>
        <v>-1.0379136939302796E-2</v>
      </c>
      <c r="O123" s="16">
        <f t="shared" si="18"/>
        <v>-2.5895061986982604E-2</v>
      </c>
      <c r="P123" s="16">
        <f t="shared" si="19"/>
        <v>-2.2443012449999484E-2</v>
      </c>
      <c r="Q123" s="16">
        <f t="shared" si="20"/>
        <v>1.7937159044311288E-2</v>
      </c>
    </row>
    <row r="124" spans="1:17" x14ac:dyDescent="0.25">
      <c r="A124" s="2">
        <v>43368</v>
      </c>
      <c r="B124">
        <v>480.57058715820312</v>
      </c>
      <c r="C124" s="17">
        <f t="shared" si="11"/>
        <v>-1.3047710134173052E-2</v>
      </c>
      <c r="D124">
        <v>9404.388671875</v>
      </c>
      <c r="E124" s="18">
        <f t="shared" si="12"/>
        <v>3.6066958984672937E-3</v>
      </c>
      <c r="F124">
        <v>1272.430053710938</v>
      </c>
      <c r="G124" s="18">
        <f t="shared" si="13"/>
        <v>1.4112204159829167E-2</v>
      </c>
      <c r="H124">
        <v>968.015625</v>
      </c>
      <c r="I124" s="18">
        <f t="shared" si="14"/>
        <v>1.3865112837469606E-2</v>
      </c>
      <c r="J124">
        <v>692.276123046875</v>
      </c>
      <c r="K124" s="18">
        <f t="shared" si="15"/>
        <v>1.1068646933705129E-2</v>
      </c>
      <c r="M124" s="16">
        <f t="shared" si="16"/>
        <v>-1.2363543341054691E-2</v>
      </c>
      <c r="N124" s="16">
        <f t="shared" si="17"/>
        <v>2.1611645921439E-3</v>
      </c>
      <c r="O124" s="16">
        <f t="shared" si="18"/>
        <v>1.3356015913214061E-2</v>
      </c>
      <c r="P124" s="16">
        <f t="shared" si="19"/>
        <v>1.4033453149228088E-2</v>
      </c>
      <c r="Q124" s="16">
        <f t="shared" si="20"/>
        <v>1.0644759624775986E-2</v>
      </c>
    </row>
    <row r="125" spans="1:17" x14ac:dyDescent="0.25">
      <c r="A125" s="2">
        <v>43369</v>
      </c>
      <c r="B125">
        <v>493.08096313476562</v>
      </c>
      <c r="C125" s="17">
        <f t="shared" si="11"/>
        <v>2.6032338039123637E-2</v>
      </c>
      <c r="D125">
        <v>9435.421875</v>
      </c>
      <c r="E125" s="18">
        <f t="shared" si="12"/>
        <v>3.2998639473300617E-3</v>
      </c>
      <c r="F125">
        <v>1264.636962890625</v>
      </c>
      <c r="G125" s="18">
        <f t="shared" si="13"/>
        <v>-6.124573054200555E-3</v>
      </c>
      <c r="H125">
        <v>975.849365234375</v>
      </c>
      <c r="I125" s="18">
        <f t="shared" si="14"/>
        <v>8.0925762271399915E-3</v>
      </c>
      <c r="J125">
        <v>684.31610107421875</v>
      </c>
      <c r="K125" s="18">
        <f t="shared" si="15"/>
        <v>-1.1498333840581187E-2</v>
      </c>
      <c r="M125" s="16">
        <f t="shared" si="16"/>
        <v>2.6716504832241996E-2</v>
      </c>
      <c r="N125" s="16">
        <f t="shared" si="17"/>
        <v>1.8543326410066681E-3</v>
      </c>
      <c r="O125" s="16">
        <f t="shared" si="18"/>
        <v>-6.8807613008156623E-3</v>
      </c>
      <c r="P125" s="16">
        <f t="shared" si="19"/>
        <v>8.2609165388984728E-3</v>
      </c>
      <c r="Q125" s="16">
        <f t="shared" si="20"/>
        <v>-1.192222114951033E-2</v>
      </c>
    </row>
    <row r="126" spans="1:17" x14ac:dyDescent="0.25">
      <c r="A126" s="2">
        <v>43370</v>
      </c>
      <c r="B126">
        <v>486.923828125</v>
      </c>
      <c r="C126" s="17">
        <f t="shared" si="11"/>
        <v>-1.2487066972980632E-2</v>
      </c>
      <c r="D126">
        <v>9289.2763671875</v>
      </c>
      <c r="E126" s="18">
        <f t="shared" si="12"/>
        <v>-1.5489027385169218E-2</v>
      </c>
      <c r="F126">
        <v>1270.0625</v>
      </c>
      <c r="G126" s="18">
        <f t="shared" si="13"/>
        <v>4.2901933666192882E-3</v>
      </c>
      <c r="H126">
        <v>979.79107666015625</v>
      </c>
      <c r="I126" s="18">
        <f t="shared" si="14"/>
        <v>4.0392621712004306E-3</v>
      </c>
      <c r="J126">
        <v>690.94146728515625</v>
      </c>
      <c r="K126" s="18">
        <f t="shared" si="15"/>
        <v>9.6817336323626879E-3</v>
      </c>
      <c r="M126" s="16">
        <f t="shared" si="16"/>
        <v>-1.1802900179862271E-2</v>
      </c>
      <c r="N126" s="16">
        <f t="shared" si="17"/>
        <v>-1.6934558691492612E-2</v>
      </c>
      <c r="O126" s="16">
        <f t="shared" si="18"/>
        <v>3.5340051200041809E-3</v>
      </c>
      <c r="P126" s="16">
        <f t="shared" si="19"/>
        <v>4.207602482958912E-3</v>
      </c>
      <c r="Q126" s="16">
        <f t="shared" si="20"/>
        <v>9.2578463234335457E-3</v>
      </c>
    </row>
    <row r="127" spans="1:17" x14ac:dyDescent="0.25">
      <c r="A127" s="2">
        <v>43371</v>
      </c>
      <c r="B127">
        <v>492.13970947265619</v>
      </c>
      <c r="C127" s="17">
        <f t="shared" si="11"/>
        <v>1.071190409337941E-2</v>
      </c>
      <c r="D127">
        <v>9406.6201171875</v>
      </c>
      <c r="E127" s="18">
        <f t="shared" si="12"/>
        <v>1.2632173418210879E-2</v>
      </c>
      <c r="F127">
        <v>1275.784057617188</v>
      </c>
      <c r="G127" s="18">
        <f t="shared" si="13"/>
        <v>4.5049417782101475E-3</v>
      </c>
      <c r="H127">
        <v>994.62066650390625</v>
      </c>
      <c r="I127" s="18">
        <f t="shared" si="14"/>
        <v>1.5135461219242918E-2</v>
      </c>
      <c r="J127">
        <v>695.94622802734375</v>
      </c>
      <c r="K127" s="18">
        <f t="shared" si="15"/>
        <v>7.2433932238169518E-3</v>
      </c>
      <c r="M127" s="16">
        <f t="shared" si="16"/>
        <v>1.139607088649777E-2</v>
      </c>
      <c r="N127" s="16">
        <f t="shared" si="17"/>
        <v>1.1186642111887486E-2</v>
      </c>
      <c r="O127" s="16">
        <f t="shared" si="18"/>
        <v>3.7487535315950402E-3</v>
      </c>
      <c r="P127" s="16">
        <f t="shared" si="19"/>
        <v>1.53038015310014E-2</v>
      </c>
      <c r="Q127" s="16">
        <f t="shared" si="20"/>
        <v>6.8195059148878096E-3</v>
      </c>
    </row>
    <row r="128" spans="1:17" x14ac:dyDescent="0.25">
      <c r="A128" s="2">
        <v>43374</v>
      </c>
      <c r="B128">
        <v>511.59158325195312</v>
      </c>
      <c r="C128" s="17">
        <f t="shared" si="11"/>
        <v>3.952510517824348E-2</v>
      </c>
      <c r="D128">
        <v>9319.3388671875</v>
      </c>
      <c r="E128" s="18">
        <f t="shared" si="12"/>
        <v>-9.2787046689088992E-3</v>
      </c>
      <c r="F128">
        <v>1262.466918945312</v>
      </c>
      <c r="G128" s="18">
        <f t="shared" si="13"/>
        <v>-1.0438395582986537E-2</v>
      </c>
      <c r="H128">
        <v>1009.1875</v>
      </c>
      <c r="I128" s="18">
        <f t="shared" si="14"/>
        <v>1.4645617155026658E-2</v>
      </c>
      <c r="J128">
        <v>711.77081298828125</v>
      </c>
      <c r="K128" s="18">
        <f t="shared" si="15"/>
        <v>2.2738229368369778E-2</v>
      </c>
      <c r="M128" s="16">
        <f t="shared" si="16"/>
        <v>4.0209271971361843E-2</v>
      </c>
      <c r="N128" s="16">
        <f t="shared" si="17"/>
        <v>-1.0724235975232293E-2</v>
      </c>
      <c r="O128" s="16">
        <f t="shared" si="18"/>
        <v>-1.1194583829601644E-2</v>
      </c>
      <c r="P128" s="16">
        <f t="shared" si="19"/>
        <v>1.4813957466785139E-2</v>
      </c>
      <c r="Q128" s="16">
        <f t="shared" si="20"/>
        <v>2.2314342059440637E-2</v>
      </c>
    </row>
    <row r="129" spans="1:17" x14ac:dyDescent="0.25">
      <c r="A129" s="2">
        <v>43376</v>
      </c>
      <c r="B129">
        <v>502.924560546875</v>
      </c>
      <c r="C129" s="17">
        <f t="shared" si="11"/>
        <v>-1.6941292602950631E-2</v>
      </c>
      <c r="D129">
        <v>9061.5205078125</v>
      </c>
      <c r="E129" s="18">
        <f t="shared" si="12"/>
        <v>-2.7664876559296947E-2</v>
      </c>
      <c r="F129">
        <v>1234.796752929688</v>
      </c>
      <c r="G129" s="18">
        <f t="shared" si="13"/>
        <v>-2.1917537481885296E-2</v>
      </c>
      <c r="H129">
        <v>1007.065490722656</v>
      </c>
      <c r="I129" s="18">
        <f t="shared" si="14"/>
        <v>-2.1026908055677973E-3</v>
      </c>
      <c r="J129">
        <v>694.4686279296875</v>
      </c>
      <c r="K129" s="18">
        <f t="shared" si="15"/>
        <v>-2.4308646467186112E-2</v>
      </c>
      <c r="M129" s="16">
        <f t="shared" si="16"/>
        <v>-1.6257125809832271E-2</v>
      </c>
      <c r="N129" s="16">
        <f t="shared" si="17"/>
        <v>-2.9110407865620341E-2</v>
      </c>
      <c r="O129" s="16">
        <f t="shared" si="18"/>
        <v>-2.2673725728500405E-2</v>
      </c>
      <c r="P129" s="16">
        <f t="shared" si="19"/>
        <v>-1.9343504938093162E-3</v>
      </c>
      <c r="Q129" s="16">
        <f t="shared" si="20"/>
        <v>-2.4732533776115253E-2</v>
      </c>
    </row>
    <row r="130" spans="1:17" x14ac:dyDescent="0.25">
      <c r="A130" s="2">
        <v>43377</v>
      </c>
      <c r="B130">
        <v>478.9234619140625</v>
      </c>
      <c r="C130" s="17">
        <f t="shared" si="11"/>
        <v>-4.7723059312740568E-2</v>
      </c>
      <c r="D130">
        <v>9065.544921875</v>
      </c>
      <c r="E130" s="18">
        <f t="shared" si="12"/>
        <v>4.4412127733206574E-4</v>
      </c>
      <c r="F130">
        <v>1208.112915039062</v>
      </c>
      <c r="G130" s="18">
        <f t="shared" si="13"/>
        <v>-2.1609902866456032E-2</v>
      </c>
      <c r="H130">
        <v>970.668212890625</v>
      </c>
      <c r="I130" s="18">
        <f t="shared" si="14"/>
        <v>-3.6141917449591943E-2</v>
      </c>
      <c r="J130">
        <v>674.16363525390625</v>
      </c>
      <c r="K130" s="18">
        <f t="shared" si="15"/>
        <v>-2.9238171256653289E-2</v>
      </c>
      <c r="M130" s="16">
        <f t="shared" si="16"/>
        <v>-4.7038892519622205E-2</v>
      </c>
      <c r="N130" s="16">
        <f t="shared" si="17"/>
        <v>-1.0014100289913279E-3</v>
      </c>
      <c r="O130" s="16">
        <f t="shared" si="18"/>
        <v>-2.236609111307114E-2</v>
      </c>
      <c r="P130" s="16">
        <f t="shared" si="19"/>
        <v>-3.597357713783346E-2</v>
      </c>
      <c r="Q130" s="16">
        <f t="shared" si="20"/>
        <v>-2.966205856558243E-2</v>
      </c>
    </row>
    <row r="131" spans="1:17" x14ac:dyDescent="0.25">
      <c r="A131" s="2">
        <v>43378</v>
      </c>
      <c r="B131">
        <v>475.11935424804687</v>
      </c>
      <c r="C131" s="17">
        <f t="shared" si="11"/>
        <v>-7.9430388538748176E-3</v>
      </c>
      <c r="D131">
        <v>9134.3525390625</v>
      </c>
      <c r="E131" s="18">
        <f t="shared" si="12"/>
        <v>7.5900144757397037E-3</v>
      </c>
      <c r="F131">
        <v>1193.119018554688</v>
      </c>
      <c r="G131" s="18">
        <f t="shared" si="13"/>
        <v>-1.2411005873477765E-2</v>
      </c>
      <c r="H131">
        <v>974.41156005859375</v>
      </c>
      <c r="I131" s="18">
        <f t="shared" si="14"/>
        <v>3.8564641535145938E-3</v>
      </c>
      <c r="J131">
        <v>690.75079345703125</v>
      </c>
      <c r="K131" s="18">
        <f t="shared" si="15"/>
        <v>2.4604053579481366E-2</v>
      </c>
      <c r="M131" s="16">
        <f t="shared" si="16"/>
        <v>-7.2588720607564576E-3</v>
      </c>
      <c r="N131" s="16">
        <f t="shared" si="17"/>
        <v>6.14448316941631E-3</v>
      </c>
      <c r="O131" s="16">
        <f t="shared" si="18"/>
        <v>-1.3167194120092872E-2</v>
      </c>
      <c r="P131" s="16">
        <f t="shared" si="19"/>
        <v>4.0248044652730752E-3</v>
      </c>
      <c r="Q131" s="16">
        <f t="shared" si="20"/>
        <v>2.4180166270552226E-2</v>
      </c>
    </row>
    <row r="132" spans="1:17" x14ac:dyDescent="0.25">
      <c r="A132" s="2">
        <v>43381</v>
      </c>
      <c r="B132">
        <v>470.21719360351562</v>
      </c>
      <c r="C132" s="17">
        <f t="shared" si="11"/>
        <v>-1.0317745637387743E-2</v>
      </c>
      <c r="D132">
        <v>9097.353515625</v>
      </c>
      <c r="E132" s="18">
        <f t="shared" si="12"/>
        <v>-4.0505359607345692E-3</v>
      </c>
      <c r="F132">
        <v>1230.900268554688</v>
      </c>
      <c r="G132" s="18">
        <f t="shared" si="13"/>
        <v>3.166595235885783E-2</v>
      </c>
      <c r="H132">
        <v>964.34661865234375</v>
      </c>
      <c r="I132" s="18">
        <f t="shared" si="14"/>
        <v>-1.0329250820510394E-2</v>
      </c>
      <c r="J132">
        <v>681.07501220703125</v>
      </c>
      <c r="K132" s="18">
        <f t="shared" si="15"/>
        <v>-1.4007629584578796E-2</v>
      </c>
      <c r="M132" s="16">
        <f t="shared" si="16"/>
        <v>-9.6335788442693821E-3</v>
      </c>
      <c r="N132" s="16">
        <f t="shared" si="17"/>
        <v>-5.4960672670579629E-3</v>
      </c>
      <c r="O132" s="16">
        <f t="shared" si="18"/>
        <v>3.0909764112242721E-2</v>
      </c>
      <c r="P132" s="16">
        <f t="shared" si="19"/>
        <v>-1.0160910508751913E-2</v>
      </c>
      <c r="Q132" s="16">
        <f t="shared" si="20"/>
        <v>-1.4431516893507938E-2</v>
      </c>
    </row>
    <row r="133" spans="1:17" x14ac:dyDescent="0.25">
      <c r="A133" s="2">
        <v>43382</v>
      </c>
      <c r="B133">
        <v>469.39361572265619</v>
      </c>
      <c r="C133" s="17">
        <f t="shared" ref="C133:C196" si="22">B133/B132 -1</f>
        <v>-1.7514839781760383E-3</v>
      </c>
      <c r="D133">
        <v>9205.1943359375</v>
      </c>
      <c r="E133" s="18">
        <f t="shared" ref="E133:E196" si="23">D133/D132 -1</f>
        <v>1.1854087029516958E-2</v>
      </c>
      <c r="F133">
        <v>1185.128662109375</v>
      </c>
      <c r="G133" s="18">
        <f t="shared" ref="G133:G196" si="24">F133/F132 -1</f>
        <v>-3.7185471166610085E-2</v>
      </c>
      <c r="H133">
        <v>962.16510009765625</v>
      </c>
      <c r="I133" s="18">
        <f t="shared" ref="I133:I196" si="25">H133/H132 -1</f>
        <v>-2.2621726591794955E-3</v>
      </c>
      <c r="J133">
        <v>684.22076416015625</v>
      </c>
      <c r="K133" s="18">
        <f t="shared" ref="K133:K196" si="26">J133/J132-1</f>
        <v>4.6188039448564755E-3</v>
      </c>
      <c r="M133" s="16">
        <f t="shared" ref="M133:M196" si="27">C133 - $C$497</f>
        <v>-1.0673171850576783E-3</v>
      </c>
      <c r="N133" s="16">
        <f t="shared" ref="N133:N196" si="28">E133 - $E$497</f>
        <v>1.0408555723193564E-2</v>
      </c>
      <c r="O133" s="16">
        <f t="shared" ref="O133:O196" si="29">G133 - $G$497</f>
        <v>-3.7941659413225193E-2</v>
      </c>
      <c r="P133" s="16">
        <f t="shared" ref="P133:P196" si="30">I133 - $I$497</f>
        <v>-2.0938323474210142E-3</v>
      </c>
      <c r="Q133" s="16">
        <f t="shared" ref="Q133:Q196" si="31">K133 - $K$497</f>
        <v>4.1949166359273333E-3</v>
      </c>
    </row>
    <row r="134" spans="1:17" x14ac:dyDescent="0.25">
      <c r="A134" s="2">
        <v>43383</v>
      </c>
      <c r="B134">
        <v>481.86477661132812</v>
      </c>
      <c r="C134" s="17">
        <f t="shared" si="22"/>
        <v>2.6568663209174614E-2</v>
      </c>
      <c r="D134">
        <v>9222.94140625</v>
      </c>
      <c r="E134" s="18">
        <f t="shared" si="23"/>
        <v>1.9279408630423767E-3</v>
      </c>
      <c r="F134">
        <v>1209.346069335938</v>
      </c>
      <c r="G134" s="18">
        <f t="shared" si="24"/>
        <v>2.0434411892004345E-2</v>
      </c>
      <c r="H134">
        <v>975.32879638671875</v>
      </c>
      <c r="I134" s="18">
        <f t="shared" si="25"/>
        <v>1.368132796307675E-2</v>
      </c>
      <c r="J134">
        <v>667.72894287109375</v>
      </c>
      <c r="K134" s="18">
        <f t="shared" si="26"/>
        <v>-2.4103070460460674E-2</v>
      </c>
      <c r="M134" s="16">
        <f t="shared" si="27"/>
        <v>2.7252830002292974E-2</v>
      </c>
      <c r="N134" s="16">
        <f t="shared" si="28"/>
        <v>4.8240955671898303E-4</v>
      </c>
      <c r="O134" s="16">
        <f t="shared" si="29"/>
        <v>1.9678223645389237E-2</v>
      </c>
      <c r="P134" s="16">
        <f t="shared" si="30"/>
        <v>1.3849668274835232E-2</v>
      </c>
      <c r="Q134" s="16">
        <f t="shared" si="31"/>
        <v>-2.4526957769389814E-2</v>
      </c>
    </row>
    <row r="135" spans="1:17" x14ac:dyDescent="0.25">
      <c r="A135" s="2">
        <v>43384</v>
      </c>
      <c r="B135">
        <v>466.21697998046881</v>
      </c>
      <c r="C135" s="17">
        <f t="shared" si="22"/>
        <v>-3.2473418665089127E-2</v>
      </c>
      <c r="D135">
        <v>9100.89453125</v>
      </c>
      <c r="E135" s="18">
        <f t="shared" si="23"/>
        <v>-1.3232966536824597E-2</v>
      </c>
      <c r="F135">
        <v>1202.539672851562</v>
      </c>
      <c r="G135" s="18">
        <f t="shared" si="24"/>
        <v>-5.6281627376630894E-3</v>
      </c>
      <c r="H135">
        <v>960.65289306640625</v>
      </c>
      <c r="I135" s="18">
        <f t="shared" si="25"/>
        <v>-1.504713423276538E-2</v>
      </c>
      <c r="J135">
        <v>641.89495849609375</v>
      </c>
      <c r="K135" s="18">
        <f t="shared" si="26"/>
        <v>-3.8689328433060388E-2</v>
      </c>
      <c r="M135" s="16">
        <f t="shared" si="27"/>
        <v>-3.1789251871970764E-2</v>
      </c>
      <c r="N135" s="16">
        <f t="shared" si="28"/>
        <v>-1.4678497843147991E-2</v>
      </c>
      <c r="O135" s="16">
        <f t="shared" si="29"/>
        <v>-6.3843509842781967E-3</v>
      </c>
      <c r="P135" s="16">
        <f t="shared" si="30"/>
        <v>-1.4878793921006899E-2</v>
      </c>
      <c r="Q135" s="16">
        <f t="shared" si="31"/>
        <v>-3.9113215741989532E-2</v>
      </c>
    </row>
    <row r="136" spans="1:17" x14ac:dyDescent="0.25">
      <c r="A136" s="2">
        <v>43385</v>
      </c>
      <c r="B136">
        <v>476.33511352539062</v>
      </c>
      <c r="C136" s="17">
        <f t="shared" si="22"/>
        <v>2.1702627702117727E-2</v>
      </c>
      <c r="D136">
        <v>9406.8134765625</v>
      </c>
      <c r="E136" s="18">
        <f t="shared" si="23"/>
        <v>3.3614162241091483E-2</v>
      </c>
      <c r="F136">
        <v>1244.11865234375</v>
      </c>
      <c r="G136" s="18">
        <f t="shared" si="24"/>
        <v>3.4575973193127441E-2</v>
      </c>
      <c r="H136">
        <v>982.61712646484375</v>
      </c>
      <c r="I136" s="18">
        <f t="shared" si="25"/>
        <v>2.2863860148619963E-2</v>
      </c>
      <c r="J136">
        <v>647.09033203125</v>
      </c>
      <c r="K136" s="18">
        <f t="shared" si="26"/>
        <v>8.0938064186211189E-3</v>
      </c>
      <c r="M136" s="16">
        <f t="shared" si="27"/>
        <v>2.2386794495236086E-2</v>
      </c>
      <c r="N136" s="16">
        <f t="shared" si="28"/>
        <v>3.2168630934768086E-2</v>
      </c>
      <c r="O136" s="16">
        <f t="shared" si="29"/>
        <v>3.3819784946512332E-2</v>
      </c>
      <c r="P136" s="16">
        <f t="shared" si="30"/>
        <v>2.3032200460378443E-2</v>
      </c>
      <c r="Q136" s="16">
        <f t="shared" si="31"/>
        <v>7.6699191096919767E-3</v>
      </c>
    </row>
    <row r="137" spans="1:17" x14ac:dyDescent="0.25">
      <c r="A137" s="2">
        <v>43388</v>
      </c>
      <c r="B137">
        <v>474.21734619140619</v>
      </c>
      <c r="C137" s="17">
        <f t="shared" si="22"/>
        <v>-4.4459609922742338E-3</v>
      </c>
      <c r="D137">
        <v>9364.1923828125</v>
      </c>
      <c r="E137" s="18">
        <f t="shared" si="23"/>
        <v>-4.5308747596827237E-3</v>
      </c>
      <c r="F137">
        <v>1233.366333007812</v>
      </c>
      <c r="G137" s="18">
        <f t="shared" si="24"/>
        <v>-8.6425191967679504E-3</v>
      </c>
      <c r="H137">
        <v>995.6123046875</v>
      </c>
      <c r="I137" s="18">
        <f t="shared" si="25"/>
        <v>1.3225067905552335E-2</v>
      </c>
      <c r="J137">
        <v>666.156005859375</v>
      </c>
      <c r="K137" s="18">
        <f t="shared" si="26"/>
        <v>2.9463697546333156E-2</v>
      </c>
      <c r="M137" s="16">
        <f t="shared" si="27"/>
        <v>-3.7617941991558738E-3</v>
      </c>
      <c r="N137" s="16">
        <f t="shared" si="28"/>
        <v>-5.9764060660061173E-3</v>
      </c>
      <c r="O137" s="16">
        <f t="shared" si="29"/>
        <v>-9.3987074433830569E-3</v>
      </c>
      <c r="P137" s="16">
        <f t="shared" si="30"/>
        <v>1.3393408217310816E-2</v>
      </c>
      <c r="Q137" s="16">
        <f t="shared" si="31"/>
        <v>2.9039810237404016E-2</v>
      </c>
    </row>
    <row r="138" spans="1:17" x14ac:dyDescent="0.25">
      <c r="A138" s="2">
        <v>43389</v>
      </c>
      <c r="B138">
        <v>471.6290283203125</v>
      </c>
      <c r="C138" s="17">
        <f t="shared" si="22"/>
        <v>-5.4580834966947434E-3</v>
      </c>
      <c r="D138">
        <v>9443.326171875</v>
      </c>
      <c r="E138" s="18">
        <f t="shared" si="23"/>
        <v>8.4506795490175701E-3</v>
      </c>
      <c r="F138">
        <v>1250.432006835938</v>
      </c>
      <c r="G138" s="18">
        <f t="shared" si="24"/>
        <v>1.383666261305172E-2</v>
      </c>
      <c r="H138">
        <v>988.021484375</v>
      </c>
      <c r="I138" s="18">
        <f t="shared" si="25"/>
        <v>-7.6242733007227947E-3</v>
      </c>
      <c r="J138">
        <v>662.77191162109375</v>
      </c>
      <c r="K138" s="18">
        <f t="shared" si="26"/>
        <v>-5.0800326177583566E-3</v>
      </c>
      <c r="M138" s="16">
        <f t="shared" si="27"/>
        <v>-4.7739167035763834E-3</v>
      </c>
      <c r="N138" s="16">
        <f t="shared" si="28"/>
        <v>7.0051482426941765E-3</v>
      </c>
      <c r="O138" s="16">
        <f t="shared" si="29"/>
        <v>1.3080474366436614E-2</v>
      </c>
      <c r="P138" s="16">
        <f t="shared" si="30"/>
        <v>-7.4559329889643134E-3</v>
      </c>
      <c r="Q138" s="16">
        <f t="shared" si="31"/>
        <v>-5.5039199266874988E-3</v>
      </c>
    </row>
    <row r="139" spans="1:17" x14ac:dyDescent="0.25">
      <c r="A139" s="2">
        <v>43390</v>
      </c>
      <c r="B139">
        <v>470.09951782226562</v>
      </c>
      <c r="C139" s="17">
        <f t="shared" si="22"/>
        <v>-3.2430372309655287E-3</v>
      </c>
      <c r="D139">
        <v>9431.5419921875</v>
      </c>
      <c r="E139" s="18">
        <f t="shared" si="23"/>
        <v>-1.2478844289628421E-3</v>
      </c>
      <c r="F139">
        <v>1241.948486328125</v>
      </c>
      <c r="G139" s="18">
        <f t="shared" si="24"/>
        <v>-6.7844716557435847E-3</v>
      </c>
      <c r="H139">
        <v>979.02252197265625</v>
      </c>
      <c r="I139" s="18">
        <f t="shared" si="25"/>
        <v>-9.1080634830894569E-3</v>
      </c>
      <c r="J139">
        <v>672.4000244140625</v>
      </c>
      <c r="K139" s="18">
        <f t="shared" si="26"/>
        <v>1.4527038071693532E-2</v>
      </c>
      <c r="M139" s="16">
        <f t="shared" si="27"/>
        <v>-2.5588704378471687E-3</v>
      </c>
      <c r="N139" s="16">
        <f t="shared" si="28"/>
        <v>-2.6934157352862358E-3</v>
      </c>
      <c r="O139" s="16">
        <f t="shared" si="29"/>
        <v>-7.540659902358692E-3</v>
      </c>
      <c r="P139" s="16">
        <f t="shared" si="30"/>
        <v>-8.9397231713309756E-3</v>
      </c>
      <c r="Q139" s="16">
        <f t="shared" si="31"/>
        <v>1.410315076276439E-2</v>
      </c>
    </row>
    <row r="140" spans="1:17" x14ac:dyDescent="0.25">
      <c r="A140" s="2">
        <v>43392</v>
      </c>
      <c r="B140">
        <v>464.41299438476562</v>
      </c>
      <c r="C140" s="17">
        <f t="shared" si="22"/>
        <v>-1.209642473968664E-2</v>
      </c>
      <c r="D140">
        <v>9318.7568359375</v>
      </c>
      <c r="E140" s="18">
        <f t="shared" si="23"/>
        <v>-1.1958294448927265E-2</v>
      </c>
      <c r="F140">
        <v>1218.668212890625</v>
      </c>
      <c r="G140" s="18">
        <f t="shared" si="24"/>
        <v>-1.874495898483608E-2</v>
      </c>
      <c r="H140">
        <v>975.62628173828125</v>
      </c>
      <c r="I140" s="18">
        <f t="shared" si="25"/>
        <v>-3.4690113436122161E-3</v>
      </c>
      <c r="J140">
        <v>651.618408203125</v>
      </c>
      <c r="K140" s="18">
        <f t="shared" si="26"/>
        <v>-3.0906626199258214E-2</v>
      </c>
      <c r="M140" s="16">
        <f t="shared" si="27"/>
        <v>-1.1412257946568279E-2</v>
      </c>
      <c r="N140" s="16">
        <f t="shared" si="28"/>
        <v>-1.3403825755250658E-2</v>
      </c>
      <c r="O140" s="16">
        <f t="shared" si="29"/>
        <v>-1.9501147231451188E-2</v>
      </c>
      <c r="P140" s="16">
        <f t="shared" si="30"/>
        <v>-3.3006710318537347E-3</v>
      </c>
      <c r="Q140" s="16">
        <f t="shared" si="31"/>
        <v>-3.1330513508187358E-2</v>
      </c>
    </row>
    <row r="141" spans="1:17" x14ac:dyDescent="0.25">
      <c r="A141" s="2">
        <v>43395</v>
      </c>
      <c r="B141">
        <v>451.62814331054687</v>
      </c>
      <c r="C141" s="17">
        <f t="shared" si="22"/>
        <v>-2.7529055450215334E-2</v>
      </c>
      <c r="D141">
        <v>9349.7412109375</v>
      </c>
      <c r="E141" s="18">
        <f t="shared" si="23"/>
        <v>3.3249472591139195E-3</v>
      </c>
      <c r="F141">
        <v>1184.142211914062</v>
      </c>
      <c r="G141" s="18">
        <f t="shared" si="24"/>
        <v>-2.8330927656403548E-2</v>
      </c>
      <c r="H141">
        <v>991.07073974609375</v>
      </c>
      <c r="I141" s="18">
        <f t="shared" si="25"/>
        <v>1.5830301311989148E-2</v>
      </c>
      <c r="J141">
        <v>648.1865234375</v>
      </c>
      <c r="K141" s="18">
        <f t="shared" si="26"/>
        <v>-5.2667093538512066E-3</v>
      </c>
      <c r="M141" s="16">
        <f t="shared" si="27"/>
        <v>-2.6844888657096975E-2</v>
      </c>
      <c r="N141" s="16">
        <f t="shared" si="28"/>
        <v>1.8794159527905259E-3</v>
      </c>
      <c r="O141" s="16">
        <f t="shared" si="29"/>
        <v>-2.9087115903018657E-2</v>
      </c>
      <c r="P141" s="16">
        <f t="shared" si="30"/>
        <v>1.5998641623747627E-2</v>
      </c>
      <c r="Q141" s="16">
        <f t="shared" si="31"/>
        <v>-5.6905966627803489E-3</v>
      </c>
    </row>
    <row r="142" spans="1:17" x14ac:dyDescent="0.25">
      <c r="A142" s="2">
        <v>43396</v>
      </c>
      <c r="B142">
        <v>452.45169067382812</v>
      </c>
      <c r="C142" s="17">
        <f t="shared" si="22"/>
        <v>1.8235076256418736E-3</v>
      </c>
      <c r="D142">
        <v>9069.9091796875</v>
      </c>
      <c r="E142" s="18">
        <f t="shared" si="23"/>
        <v>-2.9929387876815983E-2</v>
      </c>
      <c r="F142">
        <v>1123.031127929688</v>
      </c>
      <c r="G142" s="18">
        <f t="shared" si="24"/>
        <v>-5.160789250608111E-2</v>
      </c>
      <c r="H142">
        <v>984.1046142578125</v>
      </c>
      <c r="I142" s="18">
        <f t="shared" si="25"/>
        <v>-7.0288882608581238E-3</v>
      </c>
      <c r="J142">
        <v>626.88067626953125</v>
      </c>
      <c r="K142" s="18">
        <f t="shared" si="26"/>
        <v>-3.2869932338269514E-2</v>
      </c>
      <c r="M142" s="16">
        <f t="shared" si="27"/>
        <v>2.5076744187602336E-3</v>
      </c>
      <c r="N142" s="16">
        <f t="shared" si="28"/>
        <v>-3.137491918313938E-2</v>
      </c>
      <c r="O142" s="16">
        <f t="shared" si="29"/>
        <v>-5.2364080752696218E-2</v>
      </c>
      <c r="P142" s="16">
        <f t="shared" si="30"/>
        <v>-6.8605479490996425E-3</v>
      </c>
      <c r="Q142" s="16">
        <f t="shared" si="31"/>
        <v>-3.3293819647198658E-2</v>
      </c>
    </row>
    <row r="143" spans="1:17" x14ac:dyDescent="0.25">
      <c r="A143" s="2">
        <v>43397</v>
      </c>
      <c r="B143">
        <v>437.82357788085937</v>
      </c>
      <c r="C143" s="17">
        <f t="shared" si="22"/>
        <v>-3.2330772753182524E-2</v>
      </c>
      <c r="D143">
        <v>9246.1689453125</v>
      </c>
      <c r="E143" s="18">
        <f t="shared" si="23"/>
        <v>1.9433465333891453E-2</v>
      </c>
      <c r="F143">
        <v>1170.825073242188</v>
      </c>
      <c r="G143" s="18">
        <f t="shared" si="24"/>
        <v>4.2557988041354022E-2</v>
      </c>
      <c r="H143">
        <v>987.7735595703125</v>
      </c>
      <c r="I143" s="18">
        <f t="shared" si="25"/>
        <v>3.7282065944452825E-3</v>
      </c>
      <c r="J143">
        <v>619.44500732421875</v>
      </c>
      <c r="K143" s="18">
        <f t="shared" si="26"/>
        <v>-1.1861378451735072E-2</v>
      </c>
      <c r="M143" s="16">
        <f t="shared" si="27"/>
        <v>-3.1646605960064161E-2</v>
      </c>
      <c r="N143" s="16">
        <f t="shared" si="28"/>
        <v>1.798793402756806E-2</v>
      </c>
      <c r="O143" s="16">
        <f t="shared" si="29"/>
        <v>4.1801799794738914E-2</v>
      </c>
      <c r="P143" s="16">
        <f t="shared" si="30"/>
        <v>3.8965469062037638E-3</v>
      </c>
      <c r="Q143" s="16">
        <f t="shared" si="31"/>
        <v>-1.2285265760664214E-2</v>
      </c>
    </row>
    <row r="144" spans="1:17" x14ac:dyDescent="0.25">
      <c r="A144" s="2">
        <v>43398</v>
      </c>
      <c r="B144">
        <v>431.50955200195312</v>
      </c>
      <c r="C144" s="17">
        <f t="shared" si="22"/>
        <v>-1.4421392994564686E-2</v>
      </c>
      <c r="D144">
        <v>9250.0966796875</v>
      </c>
      <c r="E144" s="18">
        <f t="shared" si="23"/>
        <v>4.2479586931953861E-4</v>
      </c>
      <c r="F144">
        <v>1183.796875</v>
      </c>
      <c r="G144" s="18">
        <f t="shared" si="24"/>
        <v>1.1079197101486082E-2</v>
      </c>
      <c r="H144">
        <v>976.14691162109375</v>
      </c>
      <c r="I144" s="18">
        <f t="shared" si="25"/>
        <v>-1.1770559999881414E-2</v>
      </c>
      <c r="J144">
        <v>625.1788330078125</v>
      </c>
      <c r="K144" s="18">
        <f t="shared" si="26"/>
        <v>9.2563917955554853E-3</v>
      </c>
      <c r="M144" s="16">
        <f t="shared" si="27"/>
        <v>-1.3737226201446325E-2</v>
      </c>
      <c r="N144" s="16">
        <f t="shared" si="28"/>
        <v>-1.020735437003855E-3</v>
      </c>
      <c r="O144" s="16">
        <f t="shared" si="29"/>
        <v>1.0323008854870976E-2</v>
      </c>
      <c r="P144" s="16">
        <f t="shared" si="30"/>
        <v>-1.1602219688122932E-2</v>
      </c>
      <c r="Q144" s="16">
        <f t="shared" si="31"/>
        <v>8.8325044866263431E-3</v>
      </c>
    </row>
    <row r="145" spans="1:17" x14ac:dyDescent="0.25">
      <c r="A145" s="2">
        <v>43399</v>
      </c>
      <c r="B145">
        <v>450.49081420898437</v>
      </c>
      <c r="C145" s="17">
        <f t="shared" si="22"/>
        <v>4.3988046426711058E-2</v>
      </c>
      <c r="D145">
        <v>9280.353515625</v>
      </c>
      <c r="E145" s="18">
        <f t="shared" si="23"/>
        <v>3.2709751027728551E-3</v>
      </c>
      <c r="F145">
        <v>1174.178955078125</v>
      </c>
      <c r="G145" s="18">
        <f t="shared" si="24"/>
        <v>-8.1246370259889789E-3</v>
      </c>
      <c r="H145">
        <v>972.378662109375</v>
      </c>
      <c r="I145" s="18">
        <f t="shared" si="25"/>
        <v>-3.8603303118183163E-3</v>
      </c>
      <c r="J145">
        <v>610.5792236328125</v>
      </c>
      <c r="K145" s="18">
        <f t="shared" si="26"/>
        <v>-2.3352693028264371E-2</v>
      </c>
      <c r="M145" s="16">
        <f t="shared" si="27"/>
        <v>4.4672213219829421E-2</v>
      </c>
      <c r="N145" s="16">
        <f t="shared" si="28"/>
        <v>1.8254437964494614E-3</v>
      </c>
      <c r="O145" s="16">
        <f t="shared" si="29"/>
        <v>-8.8808252726040853E-3</v>
      </c>
      <c r="P145" s="16">
        <f t="shared" si="30"/>
        <v>-3.691990000059835E-3</v>
      </c>
      <c r="Q145" s="16">
        <f t="shared" si="31"/>
        <v>-2.3776580337193511E-2</v>
      </c>
    </row>
    <row r="146" spans="1:17" x14ac:dyDescent="0.25">
      <c r="A146" s="2">
        <v>43402</v>
      </c>
      <c r="B146">
        <v>486.13943481445312</v>
      </c>
      <c r="C146" s="17">
        <f t="shared" si="22"/>
        <v>7.9132846844089499E-2</v>
      </c>
      <c r="D146">
        <v>9390.6181640625</v>
      </c>
      <c r="E146" s="18">
        <f t="shared" si="23"/>
        <v>1.1881513807836308E-2</v>
      </c>
      <c r="F146">
        <v>1182.682983398438</v>
      </c>
      <c r="G146" s="18">
        <f t="shared" si="24"/>
        <v>7.2425317142115198E-3</v>
      </c>
      <c r="H146">
        <v>955.07501220703125</v>
      </c>
      <c r="I146" s="18">
        <f t="shared" si="25"/>
        <v>-1.7795176484855291E-2</v>
      </c>
      <c r="J146">
        <v>621.32415771484375</v>
      </c>
      <c r="K146" s="18">
        <f t="shared" si="26"/>
        <v>1.7597935969883238E-2</v>
      </c>
      <c r="M146" s="16">
        <f t="shared" si="27"/>
        <v>7.9817013637207862E-2</v>
      </c>
      <c r="N146" s="16">
        <f t="shared" si="28"/>
        <v>1.0435982501512914E-2</v>
      </c>
      <c r="O146" s="16">
        <f t="shared" si="29"/>
        <v>6.4863434675964124E-3</v>
      </c>
      <c r="P146" s="16">
        <f t="shared" si="30"/>
        <v>-1.7626836173096811E-2</v>
      </c>
      <c r="Q146" s="16">
        <f t="shared" si="31"/>
        <v>1.7174048660954098E-2</v>
      </c>
    </row>
    <row r="147" spans="1:17" x14ac:dyDescent="0.25">
      <c r="A147" s="2">
        <v>43403</v>
      </c>
      <c r="B147">
        <v>488.92388916015619</v>
      </c>
      <c r="C147" s="17">
        <f t="shared" si="22"/>
        <v>5.7276866394635473E-3</v>
      </c>
      <c r="D147">
        <v>9424.8525390625</v>
      </c>
      <c r="E147" s="18">
        <f t="shared" si="23"/>
        <v>3.6455933360184378E-3</v>
      </c>
      <c r="F147">
        <v>1182.930053710938</v>
      </c>
      <c r="G147" s="18">
        <f t="shared" si="24"/>
        <v>2.0890662668548998E-4</v>
      </c>
      <c r="H147">
        <v>948.3568115234375</v>
      </c>
      <c r="I147" s="18">
        <f t="shared" si="25"/>
        <v>-7.0342125987246096E-3</v>
      </c>
      <c r="J147">
        <v>635.63458251953125</v>
      </c>
      <c r="K147" s="18">
        <f t="shared" si="26"/>
        <v>2.3032139708392352E-2</v>
      </c>
      <c r="M147" s="16">
        <f t="shared" si="27"/>
        <v>6.4118534325819073E-3</v>
      </c>
      <c r="N147" s="16">
        <f t="shared" si="28"/>
        <v>2.2000620296950442E-3</v>
      </c>
      <c r="O147" s="16">
        <f t="shared" si="29"/>
        <v>-5.4728161992961713E-4</v>
      </c>
      <c r="P147" s="16">
        <f t="shared" si="30"/>
        <v>-6.8658722869661282E-3</v>
      </c>
      <c r="Q147" s="16">
        <f t="shared" si="31"/>
        <v>2.2608252399463211E-2</v>
      </c>
    </row>
    <row r="148" spans="1:17" x14ac:dyDescent="0.25">
      <c r="A148" s="2">
        <v>43404</v>
      </c>
      <c r="B148">
        <v>497.08114624023437</v>
      </c>
      <c r="C148" s="17">
        <f t="shared" si="22"/>
        <v>1.6684104133447564E-2</v>
      </c>
      <c r="D148">
        <v>9841.2314453125</v>
      </c>
      <c r="E148" s="18">
        <f t="shared" si="23"/>
        <v>4.4178824498766867E-2</v>
      </c>
      <c r="F148">
        <v>1216.649047851562</v>
      </c>
      <c r="G148" s="18">
        <f t="shared" si="24"/>
        <v>2.8504638997754128E-2</v>
      </c>
      <c r="H148">
        <v>947.86102294921875</v>
      </c>
      <c r="I148" s="18">
        <f t="shared" si="25"/>
        <v>-5.2278695971230693E-4</v>
      </c>
      <c r="J148">
        <v>661.46087646484375</v>
      </c>
      <c r="K148" s="18">
        <f t="shared" si="26"/>
        <v>4.0630725035353032E-2</v>
      </c>
      <c r="M148" s="16">
        <f t="shared" si="27"/>
        <v>1.7368270926565923E-2</v>
      </c>
      <c r="N148" s="16">
        <f t="shared" si="28"/>
        <v>4.2733293192443469E-2</v>
      </c>
      <c r="O148" s="16">
        <f t="shared" si="29"/>
        <v>2.774845075113902E-2</v>
      </c>
      <c r="P148" s="16">
        <f t="shared" si="30"/>
        <v>-3.5444664795382581E-4</v>
      </c>
      <c r="Q148" s="16">
        <f t="shared" si="31"/>
        <v>4.0206837726423889E-2</v>
      </c>
    </row>
    <row r="149" spans="1:17" x14ac:dyDescent="0.25">
      <c r="A149" s="2">
        <v>43405</v>
      </c>
      <c r="B149">
        <v>518.92529296875</v>
      </c>
      <c r="C149" s="17">
        <f t="shared" si="22"/>
        <v>4.3944830524629497E-2</v>
      </c>
      <c r="D149">
        <v>9668.318359375</v>
      </c>
      <c r="E149" s="18">
        <f t="shared" si="23"/>
        <v>-1.7570269218681989E-2</v>
      </c>
      <c r="F149">
        <v>1204.189819335938</v>
      </c>
      <c r="G149" s="18">
        <f t="shared" si="24"/>
        <v>-1.0240610090169744E-2</v>
      </c>
      <c r="H149">
        <v>948.0841064453125</v>
      </c>
      <c r="I149" s="18">
        <f t="shared" si="25"/>
        <v>2.3535464661228467E-4</v>
      </c>
      <c r="J149">
        <v>642.4766845703125</v>
      </c>
      <c r="K149" s="18">
        <f t="shared" si="26"/>
        <v>-2.8700400235296852E-2</v>
      </c>
      <c r="M149" s="16">
        <f t="shared" si="27"/>
        <v>4.4628997317747859E-2</v>
      </c>
      <c r="N149" s="16">
        <f t="shared" si="28"/>
        <v>-1.9015800525005382E-2</v>
      </c>
      <c r="O149" s="16">
        <f t="shared" si="29"/>
        <v>-1.099679833678485E-2</v>
      </c>
      <c r="P149" s="16">
        <f t="shared" si="30"/>
        <v>4.0369495837076579E-4</v>
      </c>
      <c r="Q149" s="16">
        <f t="shared" si="31"/>
        <v>-2.9124287544225993E-2</v>
      </c>
    </row>
    <row r="150" spans="1:17" x14ac:dyDescent="0.25">
      <c r="A150" s="2">
        <v>43406</v>
      </c>
      <c r="B150">
        <v>517.395751953125</v>
      </c>
      <c r="C150" s="17">
        <f t="shared" si="22"/>
        <v>-2.9475167935534285E-3</v>
      </c>
      <c r="D150">
        <v>9920.65625</v>
      </c>
      <c r="E150" s="18">
        <f t="shared" si="23"/>
        <v>2.6099460241740813E-2</v>
      </c>
      <c r="F150">
        <v>1233.0634765625</v>
      </c>
      <c r="G150" s="18">
        <f t="shared" si="24"/>
        <v>2.3977662626714968E-2</v>
      </c>
      <c r="H150">
        <v>966.552978515625</v>
      </c>
      <c r="I150" s="18">
        <f t="shared" si="25"/>
        <v>1.9480204282253499E-2</v>
      </c>
      <c r="J150">
        <v>638.1883544921875</v>
      </c>
      <c r="K150" s="18">
        <f t="shared" si="26"/>
        <v>-6.674685916412737E-3</v>
      </c>
      <c r="M150" s="16">
        <f t="shared" si="27"/>
        <v>-2.2633500004350686E-3</v>
      </c>
      <c r="N150" s="16">
        <f t="shared" si="28"/>
        <v>2.4653928935417419E-2</v>
      </c>
      <c r="O150" s="16">
        <f t="shared" si="29"/>
        <v>2.322147438009986E-2</v>
      </c>
      <c r="P150" s="16">
        <f t="shared" si="30"/>
        <v>1.9648544594011979E-2</v>
      </c>
      <c r="Q150" s="16">
        <f t="shared" si="31"/>
        <v>-7.0985732253418792E-3</v>
      </c>
    </row>
    <row r="151" spans="1:17" x14ac:dyDescent="0.25">
      <c r="A151" s="2">
        <v>43409</v>
      </c>
      <c r="B151">
        <v>513.2779541015625</v>
      </c>
      <c r="C151" s="17">
        <f t="shared" si="22"/>
        <v>-7.9587005421249968E-3</v>
      </c>
      <c r="D151">
        <v>10020.546875</v>
      </c>
      <c r="E151" s="18">
        <f t="shared" si="23"/>
        <v>1.0068953351750398E-2</v>
      </c>
      <c r="F151">
        <v>1230.146484375</v>
      </c>
      <c r="G151" s="18">
        <f t="shared" si="24"/>
        <v>-2.3656464107038033E-3</v>
      </c>
      <c r="H151">
        <v>969.80047607421875</v>
      </c>
      <c r="I151" s="18">
        <f t="shared" si="25"/>
        <v>3.3598753827037697E-3</v>
      </c>
      <c r="J151">
        <v>641.8021240234375</v>
      </c>
      <c r="K151" s="18">
        <f t="shared" si="26"/>
        <v>5.6625438333570699E-3</v>
      </c>
      <c r="M151" s="16">
        <f t="shared" si="27"/>
        <v>-7.2745337490066368E-3</v>
      </c>
      <c r="N151" s="16">
        <f t="shared" si="28"/>
        <v>8.6234220454270046E-3</v>
      </c>
      <c r="O151" s="16">
        <f t="shared" si="29"/>
        <v>-3.1218346573189107E-3</v>
      </c>
      <c r="P151" s="16">
        <f t="shared" si="30"/>
        <v>3.5282156944622511E-3</v>
      </c>
      <c r="Q151" s="16">
        <f t="shared" si="31"/>
        <v>5.2386565244279277E-3</v>
      </c>
    </row>
    <row r="152" spans="1:17" x14ac:dyDescent="0.25">
      <c r="A152" s="2">
        <v>43410</v>
      </c>
      <c r="B152">
        <v>526.7294921875</v>
      </c>
      <c r="C152" s="17">
        <f t="shared" si="22"/>
        <v>2.6207122239416902E-2</v>
      </c>
      <c r="D152">
        <v>9853.2568359375</v>
      </c>
      <c r="E152" s="18">
        <f t="shared" si="23"/>
        <v>-1.6694701511737575E-2</v>
      </c>
      <c r="F152">
        <v>1224.658447265625</v>
      </c>
      <c r="G152" s="18">
        <f t="shared" si="24"/>
        <v>-4.4612874800542546E-3</v>
      </c>
      <c r="H152">
        <v>965.11517333984375</v>
      </c>
      <c r="I152" s="18">
        <f t="shared" si="25"/>
        <v>-4.8312027576448147E-3</v>
      </c>
      <c r="J152">
        <v>642.23577880859375</v>
      </c>
      <c r="K152" s="18">
        <f t="shared" si="26"/>
        <v>6.7568300091891409E-4</v>
      </c>
      <c r="M152" s="16">
        <f t="shared" si="27"/>
        <v>2.6891289032535261E-2</v>
      </c>
      <c r="N152" s="16">
        <f t="shared" si="28"/>
        <v>-1.8140232818060969E-2</v>
      </c>
      <c r="O152" s="16">
        <f t="shared" si="29"/>
        <v>-5.2174757266693619E-3</v>
      </c>
      <c r="P152" s="16">
        <f t="shared" si="30"/>
        <v>-4.6628624458863333E-3</v>
      </c>
      <c r="Q152" s="16">
        <f t="shared" si="31"/>
        <v>2.5179569198977193E-4</v>
      </c>
    </row>
    <row r="153" spans="1:17" x14ac:dyDescent="0.25">
      <c r="A153" s="2">
        <v>43411</v>
      </c>
      <c r="B153">
        <v>523.55291748046875</v>
      </c>
      <c r="C153" s="17">
        <f t="shared" si="22"/>
        <v>-6.0307515606141671E-3</v>
      </c>
      <c r="D153">
        <v>9911.6396484375</v>
      </c>
      <c r="E153" s="18">
        <f t="shared" si="23"/>
        <v>5.925229949052202E-3</v>
      </c>
      <c r="F153">
        <v>1236.96923828125</v>
      </c>
      <c r="G153" s="18">
        <f t="shared" si="24"/>
        <v>1.0052428122397705E-2</v>
      </c>
      <c r="H153">
        <v>970.767333984375</v>
      </c>
      <c r="I153" s="18">
        <f t="shared" si="25"/>
        <v>5.8564623173125163E-3</v>
      </c>
      <c r="J153">
        <v>650.9569091796875</v>
      </c>
      <c r="K153" s="18">
        <f t="shared" si="26"/>
        <v>1.3579328120386425E-2</v>
      </c>
      <c r="M153" s="16">
        <f t="shared" si="27"/>
        <v>-5.3465847674958071E-3</v>
      </c>
      <c r="N153" s="16">
        <f t="shared" si="28"/>
        <v>4.4796986427288084E-3</v>
      </c>
      <c r="O153" s="16">
        <f t="shared" si="29"/>
        <v>9.2962398757825988E-3</v>
      </c>
      <c r="P153" s="16">
        <f t="shared" si="30"/>
        <v>6.0248026290709977E-3</v>
      </c>
      <c r="Q153" s="16">
        <f t="shared" si="31"/>
        <v>1.3155440811457282E-2</v>
      </c>
    </row>
    <row r="154" spans="1:17" x14ac:dyDescent="0.25">
      <c r="A154" s="2">
        <v>43413</v>
      </c>
      <c r="B154">
        <v>525.474609375</v>
      </c>
      <c r="C154" s="17">
        <f t="shared" si="22"/>
        <v>3.6704826396138923E-3</v>
      </c>
      <c r="D154">
        <v>9917.0703125</v>
      </c>
      <c r="E154" s="18">
        <f t="shared" si="23"/>
        <v>5.4790773828794492E-4</v>
      </c>
      <c r="F154">
        <v>1281.120239257812</v>
      </c>
      <c r="G154" s="18">
        <f t="shared" si="24"/>
        <v>3.569288516657787E-2</v>
      </c>
      <c r="H154">
        <v>964.54498291015625</v>
      </c>
      <c r="I154" s="18">
        <f t="shared" si="25"/>
        <v>-6.4097244070625559E-3</v>
      </c>
      <c r="J154">
        <v>635.53826904296875</v>
      </c>
      <c r="K154" s="18">
        <f t="shared" si="26"/>
        <v>-2.3686114886081744E-2</v>
      </c>
      <c r="M154" s="16">
        <f t="shared" si="27"/>
        <v>4.3546494327322523E-3</v>
      </c>
      <c r="N154" s="16">
        <f t="shared" si="28"/>
        <v>-8.9762356803544871E-4</v>
      </c>
      <c r="O154" s="16">
        <f t="shared" si="29"/>
        <v>3.4936696919962762E-2</v>
      </c>
      <c r="P154" s="16">
        <f t="shared" si="30"/>
        <v>-6.2413840953040745E-3</v>
      </c>
      <c r="Q154" s="16">
        <f t="shared" si="31"/>
        <v>-2.4110002195010884E-2</v>
      </c>
    </row>
    <row r="155" spans="1:17" x14ac:dyDescent="0.25">
      <c r="A155" s="2">
        <v>43416</v>
      </c>
      <c r="B155">
        <v>505.70895385742187</v>
      </c>
      <c r="C155" s="17">
        <f t="shared" si="22"/>
        <v>-3.761486314455309E-2</v>
      </c>
      <c r="D155">
        <v>9818.6357421875</v>
      </c>
      <c r="E155" s="18">
        <f t="shared" si="23"/>
        <v>-9.9257711411431249E-3</v>
      </c>
      <c r="F155">
        <v>1264.508056640625</v>
      </c>
      <c r="G155" s="18">
        <f t="shared" si="24"/>
        <v>-1.2966919191606086E-2</v>
      </c>
      <c r="H155">
        <v>952.4720458984375</v>
      </c>
      <c r="I155" s="18">
        <f t="shared" si="25"/>
        <v>-1.2516717442553227E-2</v>
      </c>
      <c r="J155">
        <v>640.0675048828125</v>
      </c>
      <c r="K155" s="18">
        <f t="shared" si="26"/>
        <v>7.1266138649119792E-3</v>
      </c>
      <c r="M155" s="16">
        <f t="shared" si="27"/>
        <v>-3.6930696351434728E-2</v>
      </c>
      <c r="N155" s="16">
        <f t="shared" si="28"/>
        <v>-1.1371302447466518E-2</v>
      </c>
      <c r="O155" s="16">
        <f t="shared" si="29"/>
        <v>-1.3723107438221192E-2</v>
      </c>
      <c r="P155" s="16">
        <f t="shared" si="30"/>
        <v>-1.2348377130794745E-2</v>
      </c>
      <c r="Q155" s="16">
        <f t="shared" si="31"/>
        <v>6.702726555982837E-3</v>
      </c>
    </row>
    <row r="156" spans="1:17" x14ac:dyDescent="0.25">
      <c r="A156" s="2">
        <v>43417</v>
      </c>
      <c r="B156">
        <v>525.67059326171875</v>
      </c>
      <c r="C156" s="17">
        <f t="shared" si="22"/>
        <v>3.9472584481715201E-2</v>
      </c>
      <c r="D156">
        <v>9837.6435546875</v>
      </c>
      <c r="E156" s="18">
        <f t="shared" si="23"/>
        <v>1.9358914007094885E-3</v>
      </c>
      <c r="F156">
        <v>1270.539916992188</v>
      </c>
      <c r="G156" s="18">
        <f t="shared" si="24"/>
        <v>4.7701240967872316E-3</v>
      </c>
      <c r="H156">
        <v>955.7939453125</v>
      </c>
      <c r="I156" s="18">
        <f t="shared" si="25"/>
        <v>3.4876607963114648E-3</v>
      </c>
      <c r="J156">
        <v>641.5130615234375</v>
      </c>
      <c r="K156" s="18">
        <f t="shared" si="26"/>
        <v>2.2584440384763038E-3</v>
      </c>
      <c r="M156" s="16">
        <f t="shared" si="27"/>
        <v>4.0156751274833563E-2</v>
      </c>
      <c r="N156" s="16">
        <f t="shared" si="28"/>
        <v>4.9036009438609487E-4</v>
      </c>
      <c r="O156" s="16">
        <f t="shared" si="29"/>
        <v>4.0139358501721243E-3</v>
      </c>
      <c r="P156" s="16">
        <f t="shared" si="30"/>
        <v>3.6560011080699461E-3</v>
      </c>
      <c r="Q156" s="16">
        <f t="shared" si="31"/>
        <v>1.8345567295471616E-3</v>
      </c>
    </row>
    <row r="157" spans="1:17" x14ac:dyDescent="0.25">
      <c r="A157" s="2">
        <v>43418</v>
      </c>
      <c r="B157">
        <v>523.39605712890625</v>
      </c>
      <c r="C157" s="17">
        <f t="shared" si="22"/>
        <v>-4.3269229094580197E-3</v>
      </c>
      <c r="D157">
        <v>10080.2841796875</v>
      </c>
      <c r="E157" s="18">
        <f t="shared" si="23"/>
        <v>2.4664506662714469E-2</v>
      </c>
      <c r="F157">
        <v>1305.791381835938</v>
      </c>
      <c r="G157" s="18">
        <f t="shared" si="24"/>
        <v>2.7745263546856913E-2</v>
      </c>
      <c r="H157">
        <v>970.668212890625</v>
      </c>
      <c r="I157" s="18">
        <f t="shared" si="25"/>
        <v>1.5562211553099781E-2</v>
      </c>
      <c r="J157">
        <v>629.46722412109375</v>
      </c>
      <c r="K157" s="18">
        <f t="shared" si="26"/>
        <v>-1.8777228594126893E-2</v>
      </c>
      <c r="M157" s="16">
        <f t="shared" si="27"/>
        <v>-3.6427561163396597E-3</v>
      </c>
      <c r="N157" s="16">
        <f t="shared" si="28"/>
        <v>2.3218975356391076E-2</v>
      </c>
      <c r="O157" s="16">
        <f t="shared" si="29"/>
        <v>2.6989075300241805E-2</v>
      </c>
      <c r="P157" s="16">
        <f t="shared" si="30"/>
        <v>1.573055186485826E-2</v>
      </c>
      <c r="Q157" s="16">
        <f t="shared" si="31"/>
        <v>-1.9201115903056034E-2</v>
      </c>
    </row>
    <row r="158" spans="1:17" x14ac:dyDescent="0.25">
      <c r="A158" s="2">
        <v>43419</v>
      </c>
      <c r="B158">
        <v>535.43572998046875</v>
      </c>
      <c r="C158" s="17">
        <f t="shared" si="22"/>
        <v>2.3002987293420318E-2</v>
      </c>
      <c r="D158">
        <v>10147.6845703125</v>
      </c>
      <c r="E158" s="18">
        <f t="shared" si="23"/>
        <v>6.686358184307517E-3</v>
      </c>
      <c r="F158">
        <v>1303.566650390625</v>
      </c>
      <c r="G158" s="18">
        <f t="shared" si="24"/>
        <v>-1.7037418658598646E-3</v>
      </c>
      <c r="H158">
        <v>979.29522705078125</v>
      </c>
      <c r="I158" s="18">
        <f t="shared" si="25"/>
        <v>8.8877064743526635E-3</v>
      </c>
      <c r="J158">
        <v>632.5509033203125</v>
      </c>
      <c r="K158" s="18">
        <f t="shared" si="26"/>
        <v>4.8988717459028663E-3</v>
      </c>
      <c r="M158" s="16">
        <f t="shared" si="27"/>
        <v>2.3687154086538677E-2</v>
      </c>
      <c r="N158" s="16">
        <f t="shared" si="28"/>
        <v>5.2408268779841234E-3</v>
      </c>
      <c r="O158" s="16">
        <f t="shared" si="29"/>
        <v>-2.459930112474972E-3</v>
      </c>
      <c r="P158" s="16">
        <f t="shared" si="30"/>
        <v>9.0560467861111448E-3</v>
      </c>
      <c r="Q158" s="16">
        <f t="shared" si="31"/>
        <v>4.4749844369737241E-3</v>
      </c>
    </row>
    <row r="159" spans="1:17" x14ac:dyDescent="0.25">
      <c r="A159" s="2">
        <v>43420</v>
      </c>
      <c r="B159">
        <v>526.88641357421875</v>
      </c>
      <c r="C159" s="17">
        <f t="shared" si="22"/>
        <v>-1.5967026344248403E-2</v>
      </c>
      <c r="D159">
        <v>10364.3349609375</v>
      </c>
      <c r="E159" s="18">
        <f t="shared" si="23"/>
        <v>2.1349736397879404E-2</v>
      </c>
      <c r="F159">
        <v>1306.533081054688</v>
      </c>
      <c r="G159" s="18">
        <f t="shared" si="24"/>
        <v>2.2756263848680014E-3</v>
      </c>
      <c r="H159">
        <v>993.748046875</v>
      </c>
      <c r="I159" s="18">
        <f t="shared" si="25"/>
        <v>1.4758388915816933E-2</v>
      </c>
      <c r="J159">
        <v>627.20257568359375</v>
      </c>
      <c r="K159" s="18">
        <f t="shared" si="26"/>
        <v>-8.4551735024721575E-3</v>
      </c>
      <c r="M159" s="16">
        <f t="shared" si="27"/>
        <v>-1.5282859551130042E-2</v>
      </c>
      <c r="N159" s="16">
        <f t="shared" si="28"/>
        <v>1.9904205091556011E-2</v>
      </c>
      <c r="O159" s="16">
        <f t="shared" si="29"/>
        <v>1.5194381382528943E-3</v>
      </c>
      <c r="P159" s="16">
        <f t="shared" si="30"/>
        <v>1.4926729227575415E-2</v>
      </c>
      <c r="Q159" s="16">
        <f t="shared" si="31"/>
        <v>-8.8790608114012997E-3</v>
      </c>
    </row>
    <row r="160" spans="1:17" x14ac:dyDescent="0.25">
      <c r="A160" s="2">
        <v>43423</v>
      </c>
      <c r="B160">
        <v>528.29827880859375</v>
      </c>
      <c r="C160" s="17">
        <f t="shared" si="22"/>
        <v>2.6796387190881621E-3</v>
      </c>
      <c r="D160">
        <v>10030.2431640625</v>
      </c>
      <c r="E160" s="18">
        <f t="shared" si="23"/>
        <v>-3.2234754871795501E-2</v>
      </c>
      <c r="F160">
        <v>1297.4853515625</v>
      </c>
      <c r="G160" s="18">
        <f t="shared" si="24"/>
        <v>-6.9249907433528435E-3</v>
      </c>
      <c r="H160">
        <v>998.50787353515625</v>
      </c>
      <c r="I160" s="18">
        <f t="shared" si="25"/>
        <v>4.7897720907470465E-3</v>
      </c>
      <c r="J160">
        <v>628.02166748046875</v>
      </c>
      <c r="K160" s="18">
        <f t="shared" si="26"/>
        <v>1.3059445681999904E-3</v>
      </c>
      <c r="M160" s="16">
        <f t="shared" si="27"/>
        <v>3.3638055122065221E-3</v>
      </c>
      <c r="N160" s="16">
        <f t="shared" si="28"/>
        <v>-3.3680286178118898E-2</v>
      </c>
      <c r="O160" s="16">
        <f t="shared" si="29"/>
        <v>-7.6811789899679508E-3</v>
      </c>
      <c r="P160" s="16">
        <f t="shared" si="30"/>
        <v>4.9581124025055278E-3</v>
      </c>
      <c r="Q160" s="16">
        <f t="shared" si="31"/>
        <v>8.8205725927084817E-4</v>
      </c>
    </row>
    <row r="161" spans="1:17" x14ac:dyDescent="0.25">
      <c r="A161" s="2">
        <v>43424</v>
      </c>
      <c r="B161">
        <v>530.53363037109375</v>
      </c>
      <c r="C161" s="17">
        <f t="shared" si="22"/>
        <v>4.2312300686293547E-3</v>
      </c>
      <c r="D161">
        <v>9944.90234375</v>
      </c>
      <c r="E161" s="18">
        <f t="shared" si="23"/>
        <v>-8.5083500884872709E-3</v>
      </c>
      <c r="F161">
        <v>1292.244506835938</v>
      </c>
      <c r="G161" s="18">
        <f t="shared" si="24"/>
        <v>-4.0392322890202559E-3</v>
      </c>
      <c r="H161">
        <v>997.78387451171875</v>
      </c>
      <c r="I161" s="18">
        <f t="shared" si="25"/>
        <v>-7.2508093589107592E-4</v>
      </c>
      <c r="J161">
        <v>618.095947265625</v>
      </c>
      <c r="K161" s="18">
        <f t="shared" si="26"/>
        <v>-1.5804741665465638E-2</v>
      </c>
      <c r="M161" s="16">
        <f t="shared" si="27"/>
        <v>4.9153968617477147E-3</v>
      </c>
      <c r="N161" s="16">
        <f t="shared" si="28"/>
        <v>-9.9538813948106646E-3</v>
      </c>
      <c r="O161" s="16">
        <f t="shared" si="29"/>
        <v>-4.7954205356353632E-3</v>
      </c>
      <c r="P161" s="16">
        <f t="shared" si="30"/>
        <v>-5.5674062413259479E-4</v>
      </c>
      <c r="Q161" s="16">
        <f t="shared" si="31"/>
        <v>-1.6228628974394779E-2</v>
      </c>
    </row>
    <row r="162" spans="1:17" x14ac:dyDescent="0.25">
      <c r="A162" s="2">
        <v>43425</v>
      </c>
      <c r="B162">
        <v>530.376708984375</v>
      </c>
      <c r="C162" s="17">
        <f t="shared" si="22"/>
        <v>-2.9578028184373828E-4</v>
      </c>
      <c r="D162">
        <v>9928.99609375</v>
      </c>
      <c r="E162" s="18">
        <f t="shared" si="23"/>
        <v>-1.5994375258995275E-3</v>
      </c>
      <c r="F162">
        <v>1309.400634765625</v>
      </c>
      <c r="G162" s="18">
        <f t="shared" si="24"/>
        <v>1.3276224305022399E-2</v>
      </c>
      <c r="H162">
        <v>1000.91748046875</v>
      </c>
      <c r="I162" s="18">
        <f t="shared" si="25"/>
        <v>3.1405658450480711E-3</v>
      </c>
      <c r="J162">
        <v>596.60614013671875</v>
      </c>
      <c r="K162" s="18">
        <f t="shared" si="26"/>
        <v>-3.4767752844803934E-2</v>
      </c>
      <c r="M162" s="16">
        <f t="shared" si="27"/>
        <v>3.8838651127462182E-4</v>
      </c>
      <c r="N162" s="16">
        <f t="shared" si="28"/>
        <v>-3.0449688322229211E-3</v>
      </c>
      <c r="O162" s="16">
        <f t="shared" si="29"/>
        <v>1.2520036058407293E-2</v>
      </c>
      <c r="P162" s="16">
        <f t="shared" si="30"/>
        <v>3.3089061568065525E-3</v>
      </c>
      <c r="Q162" s="16">
        <f t="shared" si="31"/>
        <v>-3.5191640153733078E-2</v>
      </c>
    </row>
    <row r="163" spans="1:17" x14ac:dyDescent="0.25">
      <c r="A163" s="2">
        <v>43426</v>
      </c>
      <c r="B163">
        <v>527.27850341796875</v>
      </c>
      <c r="C163" s="17">
        <f t="shared" si="22"/>
        <v>-5.8415188938802931E-3</v>
      </c>
      <c r="D163">
        <v>9991.9365234375</v>
      </c>
      <c r="E163" s="18">
        <f t="shared" si="23"/>
        <v>6.3390527192490609E-3</v>
      </c>
      <c r="F163">
        <v>1299.710205078125</v>
      </c>
      <c r="G163" s="18">
        <f t="shared" si="24"/>
        <v>-7.4006606001336683E-3</v>
      </c>
      <c r="H163">
        <v>994.343017578125</v>
      </c>
      <c r="I163" s="18">
        <f t="shared" si="25"/>
        <v>-6.5684364784458493E-3</v>
      </c>
      <c r="J163">
        <v>598.1961669921875</v>
      </c>
      <c r="K163" s="18">
        <f t="shared" si="26"/>
        <v>2.6651198311575808E-3</v>
      </c>
      <c r="M163" s="16">
        <f t="shared" si="27"/>
        <v>-5.1573521007619331E-3</v>
      </c>
      <c r="N163" s="16">
        <f t="shared" si="28"/>
        <v>4.8935214129256673E-3</v>
      </c>
      <c r="O163" s="16">
        <f t="shared" si="29"/>
        <v>-8.1568488467487748E-3</v>
      </c>
      <c r="P163" s="16">
        <f t="shared" si="30"/>
        <v>-6.400096166687368E-3</v>
      </c>
      <c r="Q163" s="16">
        <f t="shared" si="31"/>
        <v>2.2412325222284386E-3</v>
      </c>
    </row>
    <row r="164" spans="1:17" x14ac:dyDescent="0.25">
      <c r="A164" s="2">
        <v>43430</v>
      </c>
      <c r="B164">
        <v>526.45501708984375</v>
      </c>
      <c r="C164" s="17">
        <f t="shared" si="22"/>
        <v>-1.5617673066262716E-3</v>
      </c>
      <c r="D164">
        <v>10137.40625</v>
      </c>
      <c r="E164" s="18">
        <f t="shared" si="23"/>
        <v>1.4558712039581145E-2</v>
      </c>
      <c r="F164">
        <v>1334.41796875</v>
      </c>
      <c r="G164" s="18">
        <f t="shared" si="24"/>
        <v>2.6704232632988267E-2</v>
      </c>
      <c r="H164">
        <v>1016.307373046875</v>
      </c>
      <c r="I164" s="18">
        <f t="shared" si="25"/>
        <v>2.2089314331635412E-2</v>
      </c>
      <c r="J164">
        <v>598.8707275390625</v>
      </c>
      <c r="K164" s="18">
        <f t="shared" si="26"/>
        <v>1.1276577552590261E-3</v>
      </c>
      <c r="M164" s="16">
        <f t="shared" si="27"/>
        <v>-8.7760051350791151E-4</v>
      </c>
      <c r="N164" s="16">
        <f t="shared" si="28"/>
        <v>1.3113180733257752E-2</v>
      </c>
      <c r="O164" s="16">
        <f t="shared" si="29"/>
        <v>2.5948044386373159E-2</v>
      </c>
      <c r="P164" s="16">
        <f t="shared" si="30"/>
        <v>2.2257654643393892E-2</v>
      </c>
      <c r="Q164" s="16">
        <f t="shared" si="31"/>
        <v>7.0377044632988391E-4</v>
      </c>
    </row>
    <row r="165" spans="1:17" x14ac:dyDescent="0.25">
      <c r="A165" s="2">
        <v>43431</v>
      </c>
      <c r="B165">
        <v>523.9058837890625</v>
      </c>
      <c r="C165" s="17">
        <f t="shared" si="22"/>
        <v>-4.8420723861127835E-3</v>
      </c>
      <c r="D165">
        <v>10200.63671875</v>
      </c>
      <c r="E165" s="18">
        <f t="shared" si="23"/>
        <v>6.2373418989694063E-3</v>
      </c>
      <c r="F165">
        <v>1324.628540039062</v>
      </c>
      <c r="G165" s="18">
        <f t="shared" si="24"/>
        <v>-7.3361037847144983E-3</v>
      </c>
      <c r="H165">
        <v>1023.347839355469</v>
      </c>
      <c r="I165" s="18">
        <f t="shared" si="25"/>
        <v>6.927497030240648E-3</v>
      </c>
      <c r="J165">
        <v>615.686767578125</v>
      </c>
      <c r="K165" s="18">
        <f t="shared" si="26"/>
        <v>2.8079582563944383E-2</v>
      </c>
      <c r="M165" s="16">
        <f t="shared" si="27"/>
        <v>-4.1579055929944235E-3</v>
      </c>
      <c r="N165" s="16">
        <f t="shared" si="28"/>
        <v>4.7918105926460126E-3</v>
      </c>
      <c r="O165" s="16">
        <f t="shared" si="29"/>
        <v>-8.0922920313296048E-3</v>
      </c>
      <c r="P165" s="16">
        <f t="shared" si="30"/>
        <v>7.0958373419991293E-3</v>
      </c>
      <c r="Q165" s="16">
        <f t="shared" si="31"/>
        <v>2.7655695255015243E-2</v>
      </c>
    </row>
    <row r="166" spans="1:17" x14ac:dyDescent="0.25">
      <c r="A166" s="2">
        <v>43432</v>
      </c>
      <c r="B166">
        <v>521.59197998046875</v>
      </c>
      <c r="C166" s="17">
        <f t="shared" si="22"/>
        <v>-4.4166402405310112E-3</v>
      </c>
      <c r="D166">
        <v>10375.4892578125</v>
      </c>
      <c r="E166" s="18">
        <f t="shared" si="23"/>
        <v>1.7141335769864208E-2</v>
      </c>
      <c r="F166">
        <v>1309.450073242188</v>
      </c>
      <c r="G166" s="18">
        <f t="shared" si="24"/>
        <v>-1.1458659041444497E-2</v>
      </c>
      <c r="H166">
        <v>1035.861938476562</v>
      </c>
      <c r="I166" s="18">
        <f t="shared" si="25"/>
        <v>1.2228588012630048E-2</v>
      </c>
      <c r="J166">
        <v>642.18756103515625</v>
      </c>
      <c r="K166" s="18">
        <f t="shared" si="26"/>
        <v>4.3042655539399011E-2</v>
      </c>
      <c r="M166" s="16">
        <f t="shared" si="27"/>
        <v>-3.7324734474126512E-3</v>
      </c>
      <c r="N166" s="16">
        <f t="shared" si="28"/>
        <v>1.5695804463540814E-2</v>
      </c>
      <c r="O166" s="16">
        <f t="shared" si="29"/>
        <v>-1.2214847288059603E-2</v>
      </c>
      <c r="P166" s="16">
        <f t="shared" si="30"/>
        <v>1.239692832438853E-2</v>
      </c>
      <c r="Q166" s="16">
        <f t="shared" si="31"/>
        <v>4.2618768230469867E-2</v>
      </c>
    </row>
    <row r="167" spans="1:17" x14ac:dyDescent="0.25">
      <c r="A167" s="2">
        <v>43433</v>
      </c>
      <c r="B167">
        <v>529.31787109375</v>
      </c>
      <c r="C167" s="17">
        <f t="shared" si="22"/>
        <v>1.4812135557702666E-2</v>
      </c>
      <c r="D167">
        <v>10286.0732421875</v>
      </c>
      <c r="E167" s="18">
        <f t="shared" si="23"/>
        <v>-8.6180047420579831E-3</v>
      </c>
      <c r="F167">
        <v>1335.208984375</v>
      </c>
      <c r="G167" s="18">
        <f t="shared" si="24"/>
        <v>1.9671548888483548E-2</v>
      </c>
      <c r="H167">
        <v>1056.5966796875</v>
      </c>
      <c r="I167" s="18">
        <f t="shared" si="25"/>
        <v>2.0016896500157699E-2</v>
      </c>
      <c r="J167">
        <v>637.031982421875</v>
      </c>
      <c r="K167" s="18">
        <f t="shared" si="26"/>
        <v>-8.0281508489059572E-3</v>
      </c>
      <c r="M167" s="16">
        <f t="shared" si="27"/>
        <v>1.5496302350821027E-2</v>
      </c>
      <c r="N167" s="16">
        <f t="shared" si="28"/>
        <v>-1.0063536048381377E-2</v>
      </c>
      <c r="O167" s="16">
        <f t="shared" si="29"/>
        <v>1.8915360641868439E-2</v>
      </c>
      <c r="P167" s="16">
        <f t="shared" si="30"/>
        <v>2.0185236811916179E-2</v>
      </c>
      <c r="Q167" s="16">
        <f t="shared" si="31"/>
        <v>-8.4520381578350994E-3</v>
      </c>
    </row>
    <row r="168" spans="1:17" x14ac:dyDescent="0.25">
      <c r="A168" s="2">
        <v>43434</v>
      </c>
      <c r="B168">
        <v>529.39630126953125</v>
      </c>
      <c r="C168" s="17">
        <f t="shared" si="22"/>
        <v>1.48172166602345E-4</v>
      </c>
      <c r="D168">
        <v>10439.5927734375</v>
      </c>
      <c r="E168" s="18">
        <f t="shared" si="23"/>
        <v>1.4924989122219401E-2</v>
      </c>
      <c r="F168">
        <v>1330.907592773438</v>
      </c>
      <c r="G168" s="18">
        <f t="shared" si="24"/>
        <v>-3.2215118770905216E-3</v>
      </c>
      <c r="H168">
        <v>1055.297607421875</v>
      </c>
      <c r="I168" s="18">
        <f t="shared" si="25"/>
        <v>-1.2294873631527592E-3</v>
      </c>
      <c r="J168">
        <v>643.199462890625</v>
      </c>
      <c r="K168" s="18">
        <f t="shared" si="26"/>
        <v>9.6815868573856267E-3</v>
      </c>
      <c r="M168" s="16">
        <f t="shared" si="27"/>
        <v>8.323389597207051E-4</v>
      </c>
      <c r="N168" s="16">
        <f t="shared" si="28"/>
        <v>1.3479457815896007E-2</v>
      </c>
      <c r="O168" s="16">
        <f t="shared" si="29"/>
        <v>-3.9777001237056289E-3</v>
      </c>
      <c r="P168" s="16">
        <f t="shared" si="30"/>
        <v>-1.0611470513942781E-3</v>
      </c>
      <c r="Q168" s="16">
        <f t="shared" si="31"/>
        <v>9.2576995484564845E-3</v>
      </c>
    </row>
    <row r="169" spans="1:17" x14ac:dyDescent="0.25">
      <c r="A169" s="2">
        <v>43437</v>
      </c>
      <c r="B169">
        <v>533.47491455078125</v>
      </c>
      <c r="C169" s="17">
        <f t="shared" si="22"/>
        <v>7.7042723409082026E-3</v>
      </c>
      <c r="D169">
        <v>10421.0693359375</v>
      </c>
      <c r="E169" s="18">
        <f t="shared" si="23"/>
        <v>-1.7743448333665812E-3</v>
      </c>
      <c r="F169">
        <v>1323.738403320312</v>
      </c>
      <c r="G169" s="18">
        <f t="shared" si="24"/>
        <v>-5.3866921280284474E-3</v>
      </c>
      <c r="H169">
        <v>1047.791137695312</v>
      </c>
      <c r="I169" s="18">
        <f t="shared" si="25"/>
        <v>-7.1131306218930046E-3</v>
      </c>
      <c r="J169">
        <v>645.9940185546875</v>
      </c>
      <c r="K169" s="18">
        <f t="shared" si="26"/>
        <v>4.3447730063446155E-3</v>
      </c>
      <c r="M169" s="16">
        <f t="shared" si="27"/>
        <v>8.3884391340265634E-3</v>
      </c>
      <c r="N169" s="16">
        <f t="shared" si="28"/>
        <v>-3.2198761396899749E-3</v>
      </c>
      <c r="O169" s="16">
        <f t="shared" si="29"/>
        <v>-6.1428803746435548E-3</v>
      </c>
      <c r="P169" s="16">
        <f t="shared" si="30"/>
        <v>-6.9447903101345233E-3</v>
      </c>
      <c r="Q169" s="16">
        <f t="shared" si="31"/>
        <v>3.9208856974154733E-3</v>
      </c>
    </row>
    <row r="170" spans="1:17" x14ac:dyDescent="0.25">
      <c r="A170" s="2">
        <v>43438</v>
      </c>
      <c r="B170">
        <v>531.43560791015625</v>
      </c>
      <c r="C170" s="17">
        <f t="shared" si="22"/>
        <v>-3.8226851628857528E-3</v>
      </c>
      <c r="D170">
        <v>10269.103515625</v>
      </c>
      <c r="E170" s="18">
        <f t="shared" si="23"/>
        <v>-1.4582555341843828E-2</v>
      </c>
      <c r="F170">
        <v>1314.591918945312</v>
      </c>
      <c r="G170" s="18">
        <f t="shared" si="24"/>
        <v>-6.9095860270110832E-3</v>
      </c>
      <c r="H170">
        <v>1034.037475585938</v>
      </c>
      <c r="I170" s="18">
        <f t="shared" si="25"/>
        <v>-1.3126339414958443E-2</v>
      </c>
      <c r="J170">
        <v>660.35272216796875</v>
      </c>
      <c r="K170" s="18">
        <f t="shared" si="26"/>
        <v>2.2227301183696202E-2</v>
      </c>
      <c r="M170" s="16">
        <f t="shared" si="27"/>
        <v>-3.1385183697673928E-3</v>
      </c>
      <c r="N170" s="16">
        <f t="shared" si="28"/>
        <v>-1.6028086648167222E-2</v>
      </c>
      <c r="O170" s="16">
        <f t="shared" si="29"/>
        <v>-7.6657742736261905E-3</v>
      </c>
      <c r="P170" s="16">
        <f t="shared" si="30"/>
        <v>-1.2957999103199962E-2</v>
      </c>
      <c r="Q170" s="16">
        <f t="shared" si="31"/>
        <v>2.1803413874767062E-2</v>
      </c>
    </row>
    <row r="171" spans="1:17" x14ac:dyDescent="0.25">
      <c r="A171" s="2">
        <v>43439</v>
      </c>
      <c r="B171">
        <v>528.37664794921875</v>
      </c>
      <c r="C171" s="17">
        <f t="shared" si="22"/>
        <v>-5.7560312395450453E-3</v>
      </c>
      <c r="D171">
        <v>10171.638671875</v>
      </c>
      <c r="E171" s="18">
        <f t="shared" si="23"/>
        <v>-9.4910761783345565E-3</v>
      </c>
      <c r="F171">
        <v>1314.641357421875</v>
      </c>
      <c r="G171" s="18">
        <f t="shared" si="24"/>
        <v>3.7607470311007418E-5</v>
      </c>
      <c r="H171">
        <v>1040.800170898438</v>
      </c>
      <c r="I171" s="18">
        <f t="shared" si="25"/>
        <v>6.5400872523193598E-3</v>
      </c>
      <c r="J171">
        <v>656.642578125</v>
      </c>
      <c r="K171" s="18">
        <f t="shared" si="26"/>
        <v>-5.6184277256980941E-3</v>
      </c>
      <c r="M171" s="16">
        <f t="shared" si="27"/>
        <v>-5.0718644464266853E-3</v>
      </c>
      <c r="N171" s="16">
        <f t="shared" si="28"/>
        <v>-1.093660748465795E-2</v>
      </c>
      <c r="O171" s="16">
        <f t="shared" si="29"/>
        <v>-7.1858077630409969E-4</v>
      </c>
      <c r="P171" s="16">
        <f t="shared" si="30"/>
        <v>6.7084275640778412E-3</v>
      </c>
      <c r="Q171" s="16">
        <f t="shared" si="31"/>
        <v>-6.0423150346272363E-3</v>
      </c>
    </row>
    <row r="172" spans="1:17" x14ac:dyDescent="0.25">
      <c r="A172" s="2">
        <v>43440</v>
      </c>
      <c r="B172">
        <v>519.003662109375</v>
      </c>
      <c r="C172" s="17">
        <f t="shared" si="22"/>
        <v>-1.773921288199054E-2</v>
      </c>
      <c r="D172">
        <v>9997.8525390625</v>
      </c>
      <c r="E172" s="18">
        <f t="shared" si="23"/>
        <v>-1.7085362390331982E-2</v>
      </c>
      <c r="F172">
        <v>1280.6259765625</v>
      </c>
      <c r="G172" s="18">
        <f t="shared" si="24"/>
        <v>-2.5874266519411826E-2</v>
      </c>
      <c r="H172">
        <v>1039.7392578125</v>
      </c>
      <c r="I172" s="18">
        <f t="shared" si="25"/>
        <v>-1.0193244732292772E-3</v>
      </c>
      <c r="J172">
        <v>644.21124267578125</v>
      </c>
      <c r="K172" s="18">
        <f t="shared" si="26"/>
        <v>-1.8931662160433738E-2</v>
      </c>
      <c r="M172" s="16">
        <f t="shared" si="27"/>
        <v>-1.7055046088872181E-2</v>
      </c>
      <c r="N172" s="16">
        <f t="shared" si="28"/>
        <v>-1.8530893696655375E-2</v>
      </c>
      <c r="O172" s="16">
        <f t="shared" si="29"/>
        <v>-2.6630454766026934E-2</v>
      </c>
      <c r="P172" s="16">
        <f t="shared" si="30"/>
        <v>-8.5098416147079609E-4</v>
      </c>
      <c r="Q172" s="16">
        <f t="shared" si="31"/>
        <v>-1.9355549469362878E-2</v>
      </c>
    </row>
    <row r="173" spans="1:17" x14ac:dyDescent="0.25">
      <c r="A173" s="2">
        <v>43441</v>
      </c>
      <c r="B173">
        <v>518.33697509765625</v>
      </c>
      <c r="C173" s="17">
        <f t="shared" si="22"/>
        <v>-1.2845516523123379E-3</v>
      </c>
      <c r="D173">
        <v>10090.2724609375</v>
      </c>
      <c r="E173" s="18">
        <f t="shared" si="23"/>
        <v>9.2439772955148491E-3</v>
      </c>
      <c r="F173">
        <v>1303.912719726562</v>
      </c>
      <c r="G173" s="18">
        <f t="shared" si="24"/>
        <v>1.8183875378327885E-2</v>
      </c>
      <c r="H173">
        <v>1044.965087890625</v>
      </c>
      <c r="I173" s="18">
        <f t="shared" si="25"/>
        <v>5.0260967245956412E-3</v>
      </c>
      <c r="J173">
        <v>657.99169921875</v>
      </c>
      <c r="K173" s="18">
        <f t="shared" si="26"/>
        <v>2.1391207774845045E-2</v>
      </c>
      <c r="M173" s="16">
        <f t="shared" si="27"/>
        <v>-6.0038485919397782E-4</v>
      </c>
      <c r="N173" s="16">
        <f t="shared" si="28"/>
        <v>7.7984459891914555E-3</v>
      </c>
      <c r="O173" s="16">
        <f t="shared" si="29"/>
        <v>1.7427687131712777E-2</v>
      </c>
      <c r="P173" s="16">
        <f t="shared" si="30"/>
        <v>5.1944370363541225E-3</v>
      </c>
      <c r="Q173" s="16">
        <f t="shared" si="31"/>
        <v>2.0967320465915904E-2</v>
      </c>
    </row>
    <row r="174" spans="1:17" x14ac:dyDescent="0.25">
      <c r="A174" s="2">
        <v>43444</v>
      </c>
      <c r="B174">
        <v>520.8861083984375</v>
      </c>
      <c r="C174" s="17">
        <f t="shared" si="22"/>
        <v>4.9179075066003719E-3</v>
      </c>
      <c r="D174">
        <v>10084.744140625</v>
      </c>
      <c r="E174" s="18">
        <f t="shared" si="23"/>
        <v>-5.4788612833811534E-4</v>
      </c>
      <c r="F174">
        <v>1259.95947265625</v>
      </c>
      <c r="G174" s="18">
        <f t="shared" si="24"/>
        <v>-3.3708734032082521E-2</v>
      </c>
      <c r="H174">
        <v>1035.6240234375</v>
      </c>
      <c r="I174" s="18">
        <f t="shared" si="25"/>
        <v>-8.9391163029005627E-3</v>
      </c>
      <c r="J174">
        <v>644.88580322265625</v>
      </c>
      <c r="K174" s="18">
        <f t="shared" si="26"/>
        <v>-1.991802633932116E-2</v>
      </c>
      <c r="M174" s="16">
        <f t="shared" si="27"/>
        <v>5.6020742997187319E-3</v>
      </c>
      <c r="N174" s="16">
        <f t="shared" si="28"/>
        <v>-1.993417434661509E-3</v>
      </c>
      <c r="O174" s="16">
        <f t="shared" si="29"/>
        <v>-3.4464922278697629E-2</v>
      </c>
      <c r="P174" s="16">
        <f t="shared" si="30"/>
        <v>-8.7707759911420814E-3</v>
      </c>
      <c r="Q174" s="16">
        <f t="shared" si="31"/>
        <v>-2.03419136482503E-2</v>
      </c>
    </row>
    <row r="175" spans="1:17" x14ac:dyDescent="0.25">
      <c r="A175" s="2">
        <v>43445</v>
      </c>
      <c r="B175">
        <v>518.84686279296875</v>
      </c>
      <c r="C175" s="17">
        <f t="shared" si="22"/>
        <v>-3.914954867463849E-3</v>
      </c>
      <c r="D175">
        <v>10313.2265625</v>
      </c>
      <c r="E175" s="18">
        <f t="shared" si="23"/>
        <v>2.265624379646769E-2</v>
      </c>
      <c r="F175">
        <v>1308.807373046875</v>
      </c>
      <c r="G175" s="18">
        <f t="shared" si="24"/>
        <v>3.8769421914534918E-2</v>
      </c>
      <c r="H175">
        <v>1021.146423339844</v>
      </c>
      <c r="I175" s="18">
        <f t="shared" si="25"/>
        <v>-1.3979590826409316E-2</v>
      </c>
      <c r="J175">
        <v>649.9932861328125</v>
      </c>
      <c r="K175" s="18">
        <f t="shared" si="26"/>
        <v>7.9199803820038106E-3</v>
      </c>
      <c r="M175" s="16">
        <f t="shared" si="27"/>
        <v>-3.230788074345489E-3</v>
      </c>
      <c r="N175" s="16">
        <f t="shared" si="28"/>
        <v>2.1210712490144296E-2</v>
      </c>
      <c r="O175" s="16">
        <f t="shared" si="29"/>
        <v>3.801323366791981E-2</v>
      </c>
      <c r="P175" s="16">
        <f t="shared" si="30"/>
        <v>-1.3811250514650835E-2</v>
      </c>
      <c r="Q175" s="16">
        <f t="shared" si="31"/>
        <v>7.4960930730746684E-3</v>
      </c>
    </row>
    <row r="176" spans="1:17" x14ac:dyDescent="0.25">
      <c r="A176" s="2">
        <v>43446</v>
      </c>
      <c r="B176">
        <v>511.74847412109381</v>
      </c>
      <c r="C176" s="17">
        <f t="shared" si="22"/>
        <v>-1.3681086233545137E-2</v>
      </c>
      <c r="D176">
        <v>10566.857421875</v>
      </c>
      <c r="E176" s="18">
        <f t="shared" si="23"/>
        <v>2.4592774902980397E-2</v>
      </c>
      <c r="F176">
        <v>1316.025756835938</v>
      </c>
      <c r="G176" s="18">
        <f t="shared" si="24"/>
        <v>5.5152377177236644E-3</v>
      </c>
      <c r="H176">
        <v>1033.908569335938</v>
      </c>
      <c r="I176" s="18">
        <f t="shared" si="25"/>
        <v>1.2497860937859429E-2</v>
      </c>
      <c r="J176">
        <v>653.84796142578125</v>
      </c>
      <c r="K176" s="18">
        <f t="shared" si="26"/>
        <v>5.930330936035455E-3</v>
      </c>
      <c r="M176" s="16">
        <f t="shared" si="27"/>
        <v>-1.2996919440426776E-2</v>
      </c>
      <c r="N176" s="16">
        <f t="shared" si="28"/>
        <v>2.3147243596657003E-2</v>
      </c>
      <c r="O176" s="16">
        <f t="shared" si="29"/>
        <v>4.7590494711085571E-3</v>
      </c>
      <c r="P176" s="16">
        <f t="shared" si="30"/>
        <v>1.266620124961791E-2</v>
      </c>
      <c r="Q176" s="16">
        <f t="shared" si="31"/>
        <v>5.5064436271063128E-3</v>
      </c>
    </row>
    <row r="177" spans="1:17" x14ac:dyDescent="0.25">
      <c r="A177" s="2">
        <v>43447</v>
      </c>
      <c r="B177">
        <v>508.06204223632812</v>
      </c>
      <c r="C177" s="17">
        <f t="shared" si="22"/>
        <v>-7.2036011266999322E-3</v>
      </c>
      <c r="D177">
        <v>10714.6689453125</v>
      </c>
      <c r="E177" s="18">
        <f t="shared" si="23"/>
        <v>1.398821972666231E-2</v>
      </c>
      <c r="F177">
        <v>1305.445434570312</v>
      </c>
      <c r="G177" s="18">
        <f t="shared" si="24"/>
        <v>-8.0396012089183344E-3</v>
      </c>
      <c r="H177">
        <v>1041.841430664062</v>
      </c>
      <c r="I177" s="18">
        <f t="shared" si="25"/>
        <v>7.6726913417684006E-3</v>
      </c>
      <c r="J177">
        <v>672.3985595703125</v>
      </c>
      <c r="K177" s="18">
        <f t="shared" si="26"/>
        <v>2.8371424610821983E-2</v>
      </c>
      <c r="M177" s="16">
        <f t="shared" si="27"/>
        <v>-6.5194343335815723E-3</v>
      </c>
      <c r="N177" s="16">
        <f t="shared" si="28"/>
        <v>1.2542688420338916E-2</v>
      </c>
      <c r="O177" s="16">
        <f t="shared" si="29"/>
        <v>-8.7957894555334409E-3</v>
      </c>
      <c r="P177" s="16">
        <f t="shared" si="30"/>
        <v>7.841031653526882E-3</v>
      </c>
      <c r="Q177" s="16">
        <f t="shared" si="31"/>
        <v>2.7947537301892842E-2</v>
      </c>
    </row>
    <row r="178" spans="1:17" x14ac:dyDescent="0.25">
      <c r="A178" s="2">
        <v>43448</v>
      </c>
      <c r="B178">
        <v>510.33663940429688</v>
      </c>
      <c r="C178" s="17">
        <f t="shared" si="22"/>
        <v>4.477006701694819E-3</v>
      </c>
      <c r="D178">
        <v>10704.341796875</v>
      </c>
      <c r="E178" s="18">
        <f t="shared" si="23"/>
        <v>-9.6383271291067274E-4</v>
      </c>
      <c r="F178">
        <v>1325.963500976562</v>
      </c>
      <c r="G178" s="18">
        <f t="shared" si="24"/>
        <v>1.5717291479902862E-2</v>
      </c>
      <c r="H178">
        <v>1039.06494140625</v>
      </c>
      <c r="I178" s="18">
        <f t="shared" si="25"/>
        <v>-2.6649825742122157E-3</v>
      </c>
      <c r="J178">
        <v>680.39691162109375</v>
      </c>
      <c r="K178" s="18">
        <f t="shared" si="26"/>
        <v>1.1895254588130788E-2</v>
      </c>
      <c r="M178" s="16">
        <f t="shared" si="27"/>
        <v>5.1611734948131789E-3</v>
      </c>
      <c r="N178" s="16">
        <f t="shared" si="28"/>
        <v>-2.4093640192340664E-3</v>
      </c>
      <c r="O178" s="16">
        <f t="shared" si="29"/>
        <v>1.4961103233287755E-2</v>
      </c>
      <c r="P178" s="16">
        <f t="shared" si="30"/>
        <v>-2.4966422624537344E-3</v>
      </c>
      <c r="Q178" s="16">
        <f t="shared" si="31"/>
        <v>1.1471367279201646E-2</v>
      </c>
    </row>
    <row r="179" spans="1:17" x14ac:dyDescent="0.25">
      <c r="A179" s="2">
        <v>43451</v>
      </c>
      <c r="B179">
        <v>519.39581298828125</v>
      </c>
      <c r="C179" s="17">
        <f t="shared" si="22"/>
        <v>1.7751368184261596E-2</v>
      </c>
      <c r="D179">
        <v>10884.306640625</v>
      </c>
      <c r="E179" s="18">
        <f t="shared" si="23"/>
        <v>1.6812322248766165E-2</v>
      </c>
      <c r="F179">
        <v>1320.92041015625</v>
      </c>
      <c r="G179" s="18">
        <f t="shared" si="24"/>
        <v>-3.8033406022095484E-3</v>
      </c>
      <c r="H179">
        <v>1056.170288085938</v>
      </c>
      <c r="I179" s="18">
        <f t="shared" si="25"/>
        <v>1.6462249853736788E-2</v>
      </c>
      <c r="J179">
        <v>669.1702880859375</v>
      </c>
      <c r="K179" s="18">
        <f t="shared" si="26"/>
        <v>-1.6500109485223846E-2</v>
      </c>
      <c r="M179" s="16">
        <f t="shared" si="27"/>
        <v>1.8435534977379955E-2</v>
      </c>
      <c r="N179" s="16">
        <f t="shared" si="28"/>
        <v>1.5366790942442771E-2</v>
      </c>
      <c r="O179" s="16">
        <f t="shared" si="29"/>
        <v>-4.5595288488246557E-3</v>
      </c>
      <c r="P179" s="16">
        <f t="shared" si="30"/>
        <v>1.6630590165495267E-2</v>
      </c>
      <c r="Q179" s="16">
        <f t="shared" si="31"/>
        <v>-1.6923996794152987E-2</v>
      </c>
    </row>
    <row r="180" spans="1:17" x14ac:dyDescent="0.25">
      <c r="A180" s="2">
        <v>43452</v>
      </c>
      <c r="B180">
        <v>517.9840087890625</v>
      </c>
      <c r="C180" s="17">
        <f t="shared" si="22"/>
        <v>-2.7181663076876195E-3</v>
      </c>
      <c r="D180">
        <v>10809.669921875</v>
      </c>
      <c r="E180" s="18">
        <f t="shared" si="23"/>
        <v>-6.8572782092910511E-3</v>
      </c>
      <c r="F180">
        <v>1340.548583984375</v>
      </c>
      <c r="G180" s="18">
        <f t="shared" si="24"/>
        <v>1.4859467441950658E-2</v>
      </c>
      <c r="H180">
        <v>1058.768310546875</v>
      </c>
      <c r="I180" s="18">
        <f t="shared" si="25"/>
        <v>2.459851872604224E-3</v>
      </c>
      <c r="J180">
        <v>652.0169677734375</v>
      </c>
      <c r="K180" s="18">
        <f t="shared" si="26"/>
        <v>-2.5633714792634543E-2</v>
      </c>
      <c r="M180" s="16">
        <f t="shared" si="27"/>
        <v>-2.0339995145692595E-3</v>
      </c>
      <c r="N180" s="16">
        <f t="shared" si="28"/>
        <v>-8.3028095156144448E-3</v>
      </c>
      <c r="O180" s="16">
        <f t="shared" si="29"/>
        <v>1.4103279195335551E-2</v>
      </c>
      <c r="P180" s="16">
        <f t="shared" si="30"/>
        <v>2.6281921843627053E-3</v>
      </c>
      <c r="Q180" s="16">
        <f t="shared" si="31"/>
        <v>-2.6057602101563684E-2</v>
      </c>
    </row>
    <row r="181" spans="1:17" x14ac:dyDescent="0.25">
      <c r="A181" s="2">
        <v>43453</v>
      </c>
      <c r="B181">
        <v>524.33721923828125</v>
      </c>
      <c r="C181" s="17">
        <f t="shared" si="22"/>
        <v>1.2265263678836735E-2</v>
      </c>
      <c r="D181">
        <v>10887.9111328125</v>
      </c>
      <c r="E181" s="18">
        <f t="shared" si="23"/>
        <v>7.238075861980553E-3</v>
      </c>
      <c r="F181">
        <v>1384.600708007812</v>
      </c>
      <c r="G181" s="18">
        <f t="shared" si="24"/>
        <v>3.2861266312710136E-2</v>
      </c>
      <c r="H181">
        <v>1052.818603515625</v>
      </c>
      <c r="I181" s="18">
        <f t="shared" si="25"/>
        <v>-5.6194608130808454E-3</v>
      </c>
      <c r="J181">
        <v>640.69390869140625</v>
      </c>
      <c r="K181" s="18">
        <f t="shared" si="26"/>
        <v>-1.7366203092379906E-2</v>
      </c>
      <c r="M181" s="16">
        <f t="shared" si="27"/>
        <v>1.2949430471955096E-2</v>
      </c>
      <c r="N181" s="16">
        <f t="shared" si="28"/>
        <v>5.7925445556571593E-3</v>
      </c>
      <c r="O181" s="16">
        <f t="shared" si="29"/>
        <v>3.2105078066095027E-2</v>
      </c>
      <c r="P181" s="16">
        <f t="shared" si="30"/>
        <v>-5.4511205013223641E-3</v>
      </c>
      <c r="Q181" s="16">
        <f t="shared" si="31"/>
        <v>-1.7790090401309046E-2</v>
      </c>
    </row>
    <row r="182" spans="1:17" x14ac:dyDescent="0.25">
      <c r="A182" s="2">
        <v>43454</v>
      </c>
      <c r="B182">
        <v>522.7685546875</v>
      </c>
      <c r="C182" s="17">
        <f t="shared" si="22"/>
        <v>-2.9917093298470476E-3</v>
      </c>
      <c r="D182">
        <v>10944.6201171875</v>
      </c>
      <c r="E182" s="18">
        <f t="shared" si="23"/>
        <v>5.2084356386872255E-3</v>
      </c>
      <c r="F182">
        <v>1409.865112304688</v>
      </c>
      <c r="G182" s="18">
        <f t="shared" si="24"/>
        <v>1.8246707625353409E-2</v>
      </c>
      <c r="H182">
        <v>1059.760009765625</v>
      </c>
      <c r="I182" s="18">
        <f t="shared" si="25"/>
        <v>6.5931645079417844E-3</v>
      </c>
      <c r="J182">
        <v>642.81390380859375</v>
      </c>
      <c r="K182" s="18">
        <f t="shared" si="26"/>
        <v>3.3089047490986179E-3</v>
      </c>
      <c r="M182" s="16">
        <f t="shared" si="27"/>
        <v>-2.3075425367286876E-3</v>
      </c>
      <c r="N182" s="16">
        <f t="shared" si="28"/>
        <v>3.7629043323638318E-3</v>
      </c>
      <c r="O182" s="16">
        <f t="shared" si="29"/>
        <v>1.7490519378738301E-2</v>
      </c>
      <c r="P182" s="16">
        <f t="shared" si="30"/>
        <v>6.7615048197002658E-3</v>
      </c>
      <c r="Q182" s="16">
        <f t="shared" si="31"/>
        <v>2.8850174401694757E-3</v>
      </c>
    </row>
    <row r="183" spans="1:17" x14ac:dyDescent="0.25">
      <c r="A183" s="2">
        <v>43455</v>
      </c>
      <c r="B183">
        <v>515.00347900390625</v>
      </c>
      <c r="C183" s="17">
        <f t="shared" si="22"/>
        <v>-1.4853754331561775E-2</v>
      </c>
      <c r="D183">
        <v>10728.2138671875</v>
      </c>
      <c r="E183" s="18">
        <f t="shared" si="23"/>
        <v>-1.9772842518321343E-2</v>
      </c>
      <c r="F183">
        <v>1372.685424804688</v>
      </c>
      <c r="G183" s="18">
        <f t="shared" si="24"/>
        <v>-2.6371095486732665E-2</v>
      </c>
      <c r="H183">
        <v>1046.720092773438</v>
      </c>
      <c r="I183" s="18">
        <f t="shared" si="25"/>
        <v>-1.2304594315717732E-2</v>
      </c>
      <c r="J183">
        <v>622.7215576171875</v>
      </c>
      <c r="K183" s="18">
        <f t="shared" si="26"/>
        <v>-3.1256863101998156E-2</v>
      </c>
      <c r="M183" s="16">
        <f t="shared" si="27"/>
        <v>-1.4169587538443414E-2</v>
      </c>
      <c r="N183" s="16">
        <f t="shared" si="28"/>
        <v>-2.1218373824644737E-2</v>
      </c>
      <c r="O183" s="16">
        <f t="shared" si="29"/>
        <v>-2.7127283733347773E-2</v>
      </c>
      <c r="P183" s="16">
        <f t="shared" si="30"/>
        <v>-1.213625400395925E-2</v>
      </c>
      <c r="Q183" s="16">
        <f t="shared" si="31"/>
        <v>-3.16807504109273E-2</v>
      </c>
    </row>
    <row r="184" spans="1:17" x14ac:dyDescent="0.25">
      <c r="A184" s="2">
        <v>43458</v>
      </c>
      <c r="B184">
        <v>509.86599731445312</v>
      </c>
      <c r="C184" s="17">
        <f t="shared" si="22"/>
        <v>-9.9756252120660749E-3</v>
      </c>
      <c r="D184">
        <v>10643.3427734375</v>
      </c>
      <c r="E184" s="18">
        <f t="shared" si="23"/>
        <v>-7.9110180688679588E-3</v>
      </c>
      <c r="F184">
        <v>1341.883544921875</v>
      </c>
      <c r="G184" s="18">
        <f t="shared" si="24"/>
        <v>-2.2439139606363678E-2</v>
      </c>
      <c r="H184">
        <v>1031.598022460938</v>
      </c>
      <c r="I184" s="18">
        <f t="shared" si="25"/>
        <v>-1.444710043965225E-2</v>
      </c>
      <c r="J184">
        <v>625.4197998046875</v>
      </c>
      <c r="K184" s="18">
        <f t="shared" si="26"/>
        <v>4.3329834249270505E-3</v>
      </c>
      <c r="M184" s="16">
        <f t="shared" si="27"/>
        <v>-9.291458418947714E-3</v>
      </c>
      <c r="N184" s="16">
        <f t="shared" si="28"/>
        <v>-9.3565493751913524E-3</v>
      </c>
      <c r="O184" s="16">
        <f t="shared" si="29"/>
        <v>-2.3195327852978787E-2</v>
      </c>
      <c r="P184" s="16">
        <f t="shared" si="30"/>
        <v>-1.4278760127893768E-2</v>
      </c>
      <c r="Q184" s="16">
        <f t="shared" si="31"/>
        <v>3.9090961159979083E-3</v>
      </c>
    </row>
    <row r="185" spans="1:17" x14ac:dyDescent="0.25">
      <c r="A185" s="2">
        <v>43460</v>
      </c>
      <c r="B185">
        <v>511.86611938476562</v>
      </c>
      <c r="C185" s="17">
        <f t="shared" si="22"/>
        <v>3.9228387083027894E-3</v>
      </c>
      <c r="D185">
        <v>10493.9736328125</v>
      </c>
      <c r="E185" s="18">
        <f t="shared" si="23"/>
        <v>-1.4034043984543998E-2</v>
      </c>
      <c r="F185">
        <v>1347.766967773438</v>
      </c>
      <c r="G185" s="18">
        <f t="shared" si="24"/>
        <v>4.384451149898716E-3</v>
      </c>
      <c r="H185">
        <v>1052.283203125</v>
      </c>
      <c r="I185" s="18">
        <f t="shared" si="25"/>
        <v>2.0051590070632619E-2</v>
      </c>
      <c r="J185">
        <v>620.649658203125</v>
      </c>
      <c r="K185" s="18">
        <f t="shared" si="26"/>
        <v>-7.627103591942852E-3</v>
      </c>
      <c r="M185" s="16">
        <f t="shared" si="27"/>
        <v>4.6070055014211493E-3</v>
      </c>
      <c r="N185" s="16">
        <f t="shared" si="28"/>
        <v>-1.5479575290867392E-2</v>
      </c>
      <c r="O185" s="16">
        <f t="shared" si="29"/>
        <v>3.6282629032836087E-3</v>
      </c>
      <c r="P185" s="16">
        <f t="shared" si="30"/>
        <v>2.0219930382391098E-2</v>
      </c>
      <c r="Q185" s="16">
        <f t="shared" si="31"/>
        <v>-8.0509909008719942E-3</v>
      </c>
    </row>
    <row r="186" spans="1:17" x14ac:dyDescent="0.25">
      <c r="A186" s="2">
        <v>43461</v>
      </c>
      <c r="B186">
        <v>522.72930908203125</v>
      </c>
      <c r="C186" s="17">
        <f t="shared" si="22"/>
        <v>2.122271681181509E-2</v>
      </c>
      <c r="D186">
        <v>10662.345703125</v>
      </c>
      <c r="E186" s="18">
        <f t="shared" si="23"/>
        <v>1.6044643926494739E-2</v>
      </c>
      <c r="F186">
        <v>1357.160766601562</v>
      </c>
      <c r="G186" s="18">
        <f t="shared" si="24"/>
        <v>6.969898396933516E-3</v>
      </c>
      <c r="H186">
        <v>1043.705688476562</v>
      </c>
      <c r="I186" s="18">
        <f t="shared" si="25"/>
        <v>-8.151336658197228E-3</v>
      </c>
      <c r="J186">
        <v>632.93634033203125</v>
      </c>
      <c r="K186" s="18">
        <f t="shared" si="26"/>
        <v>1.979648577343629E-2</v>
      </c>
      <c r="M186" s="16">
        <f t="shared" si="27"/>
        <v>2.1906883604933449E-2</v>
      </c>
      <c r="N186" s="16">
        <f t="shared" si="28"/>
        <v>1.4599112620171346E-2</v>
      </c>
      <c r="O186" s="16">
        <f t="shared" si="29"/>
        <v>6.2137101503184087E-3</v>
      </c>
      <c r="P186" s="16">
        <f t="shared" si="30"/>
        <v>-7.9829963464387466E-3</v>
      </c>
      <c r="Q186" s="16">
        <f t="shared" si="31"/>
        <v>1.9372598464507149E-2</v>
      </c>
    </row>
    <row r="187" spans="1:17" x14ac:dyDescent="0.25">
      <c r="A187" s="2">
        <v>43462</v>
      </c>
      <c r="B187">
        <v>525.8275146484375</v>
      </c>
      <c r="C187" s="17">
        <f t="shared" si="22"/>
        <v>5.9269788637774656E-3</v>
      </c>
      <c r="D187">
        <v>10970.0517578125</v>
      </c>
      <c r="E187" s="18">
        <f t="shared" si="23"/>
        <v>2.8859133182796315E-2</v>
      </c>
      <c r="F187">
        <v>1350.7333984375</v>
      </c>
      <c r="G187" s="18">
        <f t="shared" si="24"/>
        <v>-4.7358929923657644E-3</v>
      </c>
      <c r="H187">
        <v>1052.55078125</v>
      </c>
      <c r="I187" s="18">
        <f t="shared" si="25"/>
        <v>8.4747001679645884E-3</v>
      </c>
      <c r="J187">
        <v>633.0809326171875</v>
      </c>
      <c r="K187" s="18">
        <f t="shared" si="26"/>
        <v>2.2844680569367171E-4</v>
      </c>
      <c r="M187" s="16">
        <f t="shared" si="27"/>
        <v>6.6111456568958256E-3</v>
      </c>
      <c r="N187" s="16">
        <f t="shared" si="28"/>
        <v>2.7413601876472921E-2</v>
      </c>
      <c r="O187" s="16">
        <f t="shared" si="29"/>
        <v>-5.4920812389808718E-3</v>
      </c>
      <c r="P187" s="16">
        <f t="shared" si="30"/>
        <v>8.6430404797230697E-3</v>
      </c>
      <c r="Q187" s="16">
        <f t="shared" si="31"/>
        <v>-1.9544050323547045E-4</v>
      </c>
    </row>
    <row r="188" spans="1:17" x14ac:dyDescent="0.25">
      <c r="A188" s="2">
        <v>43465</v>
      </c>
      <c r="B188">
        <v>539.396728515625</v>
      </c>
      <c r="C188" s="17">
        <f t="shared" si="22"/>
        <v>2.5805446632551687E-2</v>
      </c>
      <c r="D188">
        <v>10800.7041015625</v>
      </c>
      <c r="E188" s="18">
        <f t="shared" si="23"/>
        <v>-1.5437270487752786E-2</v>
      </c>
      <c r="F188">
        <v>1357.704711914062</v>
      </c>
      <c r="G188" s="18">
        <f t="shared" si="24"/>
        <v>5.1611320817464001E-3</v>
      </c>
      <c r="H188">
        <v>1051.955932617188</v>
      </c>
      <c r="I188" s="18">
        <f t="shared" si="25"/>
        <v>-5.6514958081699262E-4</v>
      </c>
      <c r="J188">
        <v>635.00823974609375</v>
      </c>
      <c r="K188" s="18">
        <f t="shared" si="26"/>
        <v>3.0443297682947179E-3</v>
      </c>
      <c r="M188" s="16">
        <f t="shared" si="27"/>
        <v>2.6489613425670046E-2</v>
      </c>
      <c r="N188" s="16">
        <f t="shared" si="28"/>
        <v>-1.6882801794076179E-2</v>
      </c>
      <c r="O188" s="16">
        <f t="shared" si="29"/>
        <v>4.4049438351312928E-3</v>
      </c>
      <c r="P188" s="16">
        <f t="shared" si="30"/>
        <v>-3.968092690585115E-4</v>
      </c>
      <c r="Q188" s="16">
        <f t="shared" si="31"/>
        <v>2.6204424593655757E-3</v>
      </c>
    </row>
    <row r="189" spans="1:17" x14ac:dyDescent="0.25">
      <c r="A189" s="2">
        <v>43466</v>
      </c>
      <c r="B189">
        <v>537.5142822265625</v>
      </c>
      <c r="C189" s="17">
        <f t="shared" si="22"/>
        <v>-3.4899104676493486E-3</v>
      </c>
      <c r="D189">
        <v>10732.6943359375</v>
      </c>
      <c r="E189" s="18">
        <f t="shared" si="23"/>
        <v>-6.296790004196251E-3</v>
      </c>
      <c r="F189">
        <v>1356.221557617188</v>
      </c>
      <c r="G189" s="18">
        <f t="shared" si="24"/>
        <v>-1.0923982835584489E-3</v>
      </c>
      <c r="H189">
        <v>1065.045288085938</v>
      </c>
      <c r="I189" s="18">
        <f t="shared" si="25"/>
        <v>1.2442874328570719E-2</v>
      </c>
      <c r="J189">
        <v>640.88665771484375</v>
      </c>
      <c r="K189" s="18">
        <f t="shared" si="26"/>
        <v>9.2572310102629896E-3</v>
      </c>
      <c r="M189" s="16">
        <f t="shared" si="27"/>
        <v>-2.8057436745309887E-3</v>
      </c>
      <c r="N189" s="16">
        <f t="shared" si="28"/>
        <v>-7.7423213105196446E-3</v>
      </c>
      <c r="O189" s="16">
        <f t="shared" si="29"/>
        <v>-1.848586530173556E-3</v>
      </c>
      <c r="P189" s="16">
        <f t="shared" si="30"/>
        <v>1.26112146403292E-2</v>
      </c>
      <c r="Q189" s="16">
        <f t="shared" si="31"/>
        <v>8.8333437013338473E-3</v>
      </c>
    </row>
    <row r="190" spans="1:17" x14ac:dyDescent="0.25">
      <c r="A190" s="2">
        <v>43467</v>
      </c>
      <c r="B190">
        <v>524.690185546875</v>
      </c>
      <c r="C190" s="17">
        <f t="shared" si="22"/>
        <v>-2.3858150571489656E-2</v>
      </c>
      <c r="D190">
        <v>10752.5712890625</v>
      </c>
      <c r="E190" s="18">
        <f t="shared" si="23"/>
        <v>1.8520002995374707E-3</v>
      </c>
      <c r="F190">
        <v>1367.840087890625</v>
      </c>
      <c r="G190" s="18">
        <f t="shared" si="24"/>
        <v>8.5668379242180848E-3</v>
      </c>
      <c r="H190">
        <v>1055.327392578125</v>
      </c>
      <c r="I190" s="18">
        <f t="shared" si="25"/>
        <v>-9.1243965083189771E-3</v>
      </c>
      <c r="J190">
        <v>644.74127197265625</v>
      </c>
      <c r="K190" s="18">
        <f t="shared" si="26"/>
        <v>6.014502270271338E-3</v>
      </c>
      <c r="M190" s="16">
        <f t="shared" si="27"/>
        <v>-2.3173983778371297E-2</v>
      </c>
      <c r="N190" s="16">
        <f t="shared" si="28"/>
        <v>4.0646899321407706E-4</v>
      </c>
      <c r="O190" s="16">
        <f t="shared" si="29"/>
        <v>7.8106496776029774E-3</v>
      </c>
      <c r="P190" s="16">
        <f t="shared" si="30"/>
        <v>-8.9560561965604957E-3</v>
      </c>
      <c r="Q190" s="16">
        <f t="shared" si="31"/>
        <v>5.5906149613421958E-3</v>
      </c>
    </row>
    <row r="191" spans="1:17" x14ac:dyDescent="0.25">
      <c r="A191" s="2">
        <v>43468</v>
      </c>
      <c r="B191">
        <v>525.5137939453125</v>
      </c>
      <c r="C191" s="17">
        <f t="shared" si="22"/>
        <v>1.5697042199847022E-3</v>
      </c>
      <c r="D191">
        <v>10919.9677734375</v>
      </c>
      <c r="E191" s="18">
        <f t="shared" si="23"/>
        <v>1.5568042273318872E-2</v>
      </c>
      <c r="F191">
        <v>1372.784301757812</v>
      </c>
      <c r="G191" s="18">
        <f t="shared" si="24"/>
        <v>3.6146139530182086E-3</v>
      </c>
      <c r="H191">
        <v>1047.04736328125</v>
      </c>
      <c r="I191" s="18">
        <f t="shared" si="25"/>
        <v>-7.8459342144500122E-3</v>
      </c>
      <c r="J191">
        <v>644.837646484375</v>
      </c>
      <c r="K191" s="18">
        <f t="shared" si="26"/>
        <v>1.4947780746821238E-4</v>
      </c>
      <c r="M191" s="16">
        <f t="shared" si="27"/>
        <v>2.2538710131030622E-3</v>
      </c>
      <c r="N191" s="16">
        <f t="shared" si="28"/>
        <v>1.4122510966995478E-2</v>
      </c>
      <c r="O191" s="16">
        <f t="shared" si="29"/>
        <v>2.8584257064031013E-3</v>
      </c>
      <c r="P191" s="16">
        <f t="shared" si="30"/>
        <v>-7.6775939026915308E-3</v>
      </c>
      <c r="Q191" s="16">
        <f t="shared" si="31"/>
        <v>-2.7440950146092978E-4</v>
      </c>
    </row>
    <row r="192" spans="1:17" x14ac:dyDescent="0.25">
      <c r="A192" s="2">
        <v>43469</v>
      </c>
      <c r="B192">
        <v>531.8277587890625</v>
      </c>
      <c r="C192" s="17">
        <f t="shared" si="22"/>
        <v>1.201484131624353E-2</v>
      </c>
      <c r="D192">
        <v>10573.09375</v>
      </c>
      <c r="E192" s="18">
        <f t="shared" si="23"/>
        <v>-3.1765114204939437E-2</v>
      </c>
      <c r="F192">
        <v>1370.361694335938</v>
      </c>
      <c r="G192" s="18">
        <f t="shared" si="24"/>
        <v>-1.7647400387460488E-3</v>
      </c>
      <c r="H192">
        <v>1049.84375</v>
      </c>
      <c r="I192" s="18">
        <f t="shared" si="25"/>
        <v>2.6707356484683142E-3</v>
      </c>
      <c r="J192">
        <v>637.031982421875</v>
      </c>
      <c r="K192" s="18">
        <f t="shared" si="26"/>
        <v>-1.2104851670891259E-2</v>
      </c>
      <c r="M192" s="16">
        <f t="shared" si="27"/>
        <v>1.2699008109361891E-2</v>
      </c>
      <c r="N192" s="16">
        <f t="shared" si="28"/>
        <v>-3.3210645511262835E-2</v>
      </c>
      <c r="O192" s="16">
        <f t="shared" si="29"/>
        <v>-2.5209282853611561E-3</v>
      </c>
      <c r="P192" s="16">
        <f t="shared" si="30"/>
        <v>2.8390759602267956E-3</v>
      </c>
      <c r="Q192" s="16">
        <f t="shared" si="31"/>
        <v>-1.2528738979820401E-2</v>
      </c>
    </row>
    <row r="193" spans="1:17" x14ac:dyDescent="0.25">
      <c r="A193" s="2">
        <v>43472</v>
      </c>
      <c r="B193">
        <v>534.25927734375</v>
      </c>
      <c r="C193" s="17">
        <f t="shared" si="22"/>
        <v>4.5720038386560802E-3</v>
      </c>
      <c r="D193">
        <v>10509.6611328125</v>
      </c>
      <c r="E193" s="18">
        <f t="shared" si="23"/>
        <v>-5.999437694147014E-3</v>
      </c>
      <c r="F193">
        <v>1380.398193359375</v>
      </c>
      <c r="G193" s="18">
        <f t="shared" si="24"/>
        <v>7.3239780890843598E-3</v>
      </c>
      <c r="H193">
        <v>1051.430297851562</v>
      </c>
      <c r="I193" s="18">
        <f t="shared" si="25"/>
        <v>1.5112228382194726E-3</v>
      </c>
      <c r="J193">
        <v>647.2950439453125</v>
      </c>
      <c r="K193" s="18">
        <f t="shared" si="26"/>
        <v>1.6110747665163183E-2</v>
      </c>
      <c r="M193" s="16">
        <f t="shared" si="27"/>
        <v>5.2561706317744402E-3</v>
      </c>
      <c r="N193" s="16">
        <f t="shared" si="28"/>
        <v>-7.4449690004704076E-3</v>
      </c>
      <c r="O193" s="16">
        <f t="shared" si="29"/>
        <v>6.5677898424692524E-3</v>
      </c>
      <c r="P193" s="16">
        <f t="shared" si="30"/>
        <v>1.6795631499779537E-3</v>
      </c>
      <c r="Q193" s="16">
        <f t="shared" si="31"/>
        <v>1.5686860356234043E-2</v>
      </c>
    </row>
    <row r="194" spans="1:17" x14ac:dyDescent="0.25">
      <c r="A194" s="2">
        <v>43473</v>
      </c>
      <c r="B194">
        <v>533.6710205078125</v>
      </c>
      <c r="C194" s="17">
        <f t="shared" si="22"/>
        <v>-1.1010699502724819E-3</v>
      </c>
      <c r="D194">
        <v>10723.3408203125</v>
      </c>
      <c r="E194" s="18">
        <f t="shared" si="23"/>
        <v>2.0331739035130747E-2</v>
      </c>
      <c r="F194">
        <v>1385.589477539062</v>
      </c>
      <c r="G194" s="18">
        <f t="shared" si="24"/>
        <v>3.7607149912688431E-3</v>
      </c>
      <c r="H194">
        <v>1042.684326171875</v>
      </c>
      <c r="I194" s="18">
        <f t="shared" si="25"/>
        <v>-8.3181659284101706E-3</v>
      </c>
      <c r="J194">
        <v>645.7049560546875</v>
      </c>
      <c r="K194" s="18">
        <f t="shared" si="26"/>
        <v>-2.4565117646093704E-3</v>
      </c>
      <c r="M194" s="16">
        <f t="shared" si="27"/>
        <v>-4.1690315715412179E-4</v>
      </c>
      <c r="N194" s="16">
        <f t="shared" si="28"/>
        <v>1.8886207728807353E-2</v>
      </c>
      <c r="O194" s="16">
        <f t="shared" si="29"/>
        <v>3.0045267446537358E-3</v>
      </c>
      <c r="P194" s="16">
        <f t="shared" si="30"/>
        <v>-8.1498256166516892E-3</v>
      </c>
      <c r="Q194" s="16">
        <f t="shared" si="31"/>
        <v>-2.8803990735385126E-3</v>
      </c>
    </row>
    <row r="195" spans="1:17" x14ac:dyDescent="0.25">
      <c r="A195" s="2">
        <v>43474</v>
      </c>
      <c r="B195">
        <v>536.84759521484375</v>
      </c>
      <c r="C195" s="17">
        <f t="shared" si="22"/>
        <v>5.9523087913009309E-3</v>
      </c>
      <c r="D195">
        <v>10963.8154296875</v>
      </c>
      <c r="E195" s="18">
        <f t="shared" si="23"/>
        <v>2.2425344247147816E-2</v>
      </c>
      <c r="F195">
        <v>1386.331176757812</v>
      </c>
      <c r="G195" s="18">
        <f t="shared" si="24"/>
        <v>5.3529507171723445E-4</v>
      </c>
      <c r="H195">
        <v>1049.526489257812</v>
      </c>
      <c r="I195" s="18">
        <f t="shared" si="25"/>
        <v>6.5620657318763431E-3</v>
      </c>
      <c r="J195">
        <v>651.53509521484375</v>
      </c>
      <c r="K195" s="18">
        <f t="shared" si="26"/>
        <v>9.0291070333095025E-3</v>
      </c>
      <c r="M195" s="16">
        <f t="shared" si="27"/>
        <v>6.6364755844192909E-3</v>
      </c>
      <c r="N195" s="16">
        <f t="shared" si="28"/>
        <v>2.0979812940824422E-2</v>
      </c>
      <c r="O195" s="16">
        <f t="shared" si="29"/>
        <v>-2.2089317489787266E-4</v>
      </c>
      <c r="P195" s="16">
        <f t="shared" si="30"/>
        <v>6.7304060436348245E-3</v>
      </c>
      <c r="Q195" s="16">
        <f t="shared" si="31"/>
        <v>8.6052197243803603E-3</v>
      </c>
    </row>
    <row r="196" spans="1:17" x14ac:dyDescent="0.25">
      <c r="A196" s="2">
        <v>43475</v>
      </c>
      <c r="B196">
        <v>540.45556640625</v>
      </c>
      <c r="C196" s="17">
        <f t="shared" si="22"/>
        <v>6.7206619226121145E-3</v>
      </c>
      <c r="D196">
        <v>11124.0009765625</v>
      </c>
      <c r="E196" s="18">
        <f t="shared" si="23"/>
        <v>1.4610383392742454E-2</v>
      </c>
      <c r="F196">
        <v>1380.744384765625</v>
      </c>
      <c r="G196" s="18">
        <f t="shared" si="24"/>
        <v>-4.0299115289701426E-3</v>
      </c>
      <c r="H196">
        <v>1045.411254882812</v>
      </c>
      <c r="I196" s="18">
        <f t="shared" si="25"/>
        <v>-3.9210390753550151E-3</v>
      </c>
      <c r="J196">
        <v>655.00433349609375</v>
      </c>
      <c r="K196" s="18">
        <f t="shared" si="26"/>
        <v>5.3247143657026985E-3</v>
      </c>
      <c r="M196" s="16">
        <f t="shared" si="27"/>
        <v>7.4048287157304745E-3</v>
      </c>
      <c r="N196" s="16">
        <f t="shared" si="28"/>
        <v>1.3164852086419061E-2</v>
      </c>
      <c r="O196" s="16">
        <f t="shared" si="29"/>
        <v>-4.7860997755852499E-3</v>
      </c>
      <c r="P196" s="16">
        <f t="shared" si="30"/>
        <v>-3.7526987635965337E-3</v>
      </c>
      <c r="Q196" s="16">
        <f t="shared" si="31"/>
        <v>4.9008270567735563E-3</v>
      </c>
    </row>
    <row r="197" spans="1:17" x14ac:dyDescent="0.25">
      <c r="A197" s="2">
        <v>43476</v>
      </c>
      <c r="B197">
        <v>532.219970703125</v>
      </c>
      <c r="C197" s="17">
        <f t="shared" ref="C197:C260" si="32">B197/B196 -1</f>
        <v>-1.5238247536032312E-2</v>
      </c>
      <c r="D197">
        <v>10984.0830078125</v>
      </c>
      <c r="E197" s="18">
        <f t="shared" ref="E197:E260" si="33">D197/D196 -1</f>
        <v>-1.2578025572345553E-2</v>
      </c>
      <c r="F197">
        <v>1387.962646484375</v>
      </c>
      <c r="G197" s="18">
        <f t="shared" ref="G197:G260" si="34">F197/F196 -1</f>
        <v>5.2278045077658319E-3</v>
      </c>
      <c r="H197">
        <v>1047.096923828125</v>
      </c>
      <c r="I197" s="18">
        <f t="shared" ref="I197:I260" si="35">H197/H196 -1</f>
        <v>1.6124457599242525E-3</v>
      </c>
      <c r="J197">
        <v>658.666259765625</v>
      </c>
      <c r="K197" s="18">
        <f t="shared" ref="K197:K260" si="36">J197/J196-1</f>
        <v>5.590690140911958E-3</v>
      </c>
      <c r="M197" s="16">
        <f t="shared" ref="M197:M260" si="37">C197 - $C$497</f>
        <v>-1.4554080742913951E-2</v>
      </c>
      <c r="N197" s="16">
        <f t="shared" ref="N197:N260" si="38">E197 - $E$497</f>
        <v>-1.4023556878668946E-2</v>
      </c>
      <c r="O197" s="16">
        <f t="shared" ref="O197:O260" si="39">G197 - $G$497</f>
        <v>4.4716162611507246E-3</v>
      </c>
      <c r="P197" s="16">
        <f t="shared" ref="P197:P260" si="40">I197 - $I$497</f>
        <v>1.7807860716827337E-3</v>
      </c>
      <c r="Q197" s="16">
        <f t="shared" ref="Q197:Q260" si="41">K197 - $K$497</f>
        <v>5.1668028319828158E-3</v>
      </c>
    </row>
    <row r="198" spans="1:17" x14ac:dyDescent="0.25">
      <c r="A198" s="2">
        <v>43479</v>
      </c>
      <c r="B198">
        <v>535.16131591796875</v>
      </c>
      <c r="C198" s="17">
        <f t="shared" si="32"/>
        <v>5.5265592738993341E-3</v>
      </c>
      <c r="D198">
        <v>10940.91796875</v>
      </c>
      <c r="E198" s="18">
        <f t="shared" si="33"/>
        <v>-3.9297808503266918E-3</v>
      </c>
      <c r="F198">
        <v>1373.080932617188</v>
      </c>
      <c r="G198" s="18">
        <f t="shared" si="34"/>
        <v>-1.0721984417146668E-2</v>
      </c>
      <c r="H198">
        <v>1042.009887695312</v>
      </c>
      <c r="I198" s="18">
        <f t="shared" si="35"/>
        <v>-4.8582285145247761E-3</v>
      </c>
      <c r="J198">
        <v>676.39776611328125</v>
      </c>
      <c r="K198" s="18">
        <f t="shared" si="36"/>
        <v>2.6920319789821567E-2</v>
      </c>
      <c r="M198" s="16">
        <f t="shared" si="37"/>
        <v>6.2107260670176941E-3</v>
      </c>
      <c r="N198" s="16">
        <f t="shared" si="38"/>
        <v>-5.3753121566500854E-3</v>
      </c>
      <c r="O198" s="16">
        <f t="shared" si="39"/>
        <v>-1.1478172663761775E-2</v>
      </c>
      <c r="P198" s="16">
        <f t="shared" si="40"/>
        <v>-4.6898882027662948E-3</v>
      </c>
      <c r="Q198" s="16">
        <f t="shared" si="41"/>
        <v>2.6496432480892427E-2</v>
      </c>
    </row>
    <row r="199" spans="1:17" x14ac:dyDescent="0.25">
      <c r="A199" s="2">
        <v>43480</v>
      </c>
      <c r="B199">
        <v>534.69061279296875</v>
      </c>
      <c r="C199" s="17">
        <f t="shared" si="32"/>
        <v>-8.795537177282986E-4</v>
      </c>
      <c r="D199">
        <v>10993.5341796875</v>
      </c>
      <c r="E199" s="18">
        <f t="shared" si="33"/>
        <v>4.809122149328271E-3</v>
      </c>
      <c r="F199">
        <v>1390.237060546875</v>
      </c>
      <c r="G199" s="18">
        <f t="shared" si="34"/>
        <v>1.2494622510696551E-2</v>
      </c>
      <c r="H199">
        <v>1052.055053710938</v>
      </c>
      <c r="I199" s="18">
        <f t="shared" si="35"/>
        <v>9.6401830100130148E-3</v>
      </c>
      <c r="J199">
        <v>700.20025634765625</v>
      </c>
      <c r="K199" s="18">
        <f t="shared" si="36"/>
        <v>3.5190078126882351E-2</v>
      </c>
      <c r="M199" s="16">
        <f t="shared" si="37"/>
        <v>-1.953869246099385E-4</v>
      </c>
      <c r="N199" s="16">
        <f t="shared" si="38"/>
        <v>3.3635908430048773E-3</v>
      </c>
      <c r="O199" s="16">
        <f t="shared" si="39"/>
        <v>1.1738434264081445E-2</v>
      </c>
      <c r="P199" s="16">
        <f t="shared" si="40"/>
        <v>9.8085233217714961E-3</v>
      </c>
      <c r="Q199" s="16">
        <f t="shared" si="41"/>
        <v>3.4766190817953208E-2</v>
      </c>
    </row>
    <row r="200" spans="1:17" x14ac:dyDescent="0.25">
      <c r="A200" s="2">
        <v>43481</v>
      </c>
      <c r="B200">
        <v>546.61279296875</v>
      </c>
      <c r="C200" s="17">
        <f t="shared" si="32"/>
        <v>2.229734334310729E-2</v>
      </c>
      <c r="D200">
        <v>10772.546875</v>
      </c>
      <c r="E200" s="18">
        <f t="shared" si="33"/>
        <v>-2.0101570711974825E-2</v>
      </c>
      <c r="F200">
        <v>1374.218017578125</v>
      </c>
      <c r="G200" s="18">
        <f t="shared" si="34"/>
        <v>-1.1522526210349104E-2</v>
      </c>
      <c r="H200">
        <v>1051.212158203125</v>
      </c>
      <c r="I200" s="18">
        <f t="shared" si="35"/>
        <v>-8.0118954311358959E-4</v>
      </c>
      <c r="J200">
        <v>710.0296630859375</v>
      </c>
      <c r="K200" s="18">
        <f t="shared" si="36"/>
        <v>1.4037993629926415E-2</v>
      </c>
      <c r="M200" s="16">
        <f t="shared" si="37"/>
        <v>2.2981510136225649E-2</v>
      </c>
      <c r="N200" s="16">
        <f t="shared" si="38"/>
        <v>-2.1547102018298219E-2</v>
      </c>
      <c r="O200" s="16">
        <f t="shared" si="39"/>
        <v>-1.2278714456964211E-2</v>
      </c>
      <c r="P200" s="16">
        <f t="shared" si="40"/>
        <v>-6.3284923135510846E-4</v>
      </c>
      <c r="Q200" s="16">
        <f t="shared" si="41"/>
        <v>1.3614106320997273E-2</v>
      </c>
    </row>
    <row r="201" spans="1:17" x14ac:dyDescent="0.25">
      <c r="A201" s="2">
        <v>43482</v>
      </c>
      <c r="B201">
        <v>544.65191650390625</v>
      </c>
      <c r="C201" s="17">
        <f t="shared" si="32"/>
        <v>-3.5873226716738316E-3</v>
      </c>
      <c r="D201">
        <v>10879.5322265625</v>
      </c>
      <c r="E201" s="18">
        <f t="shared" si="33"/>
        <v>9.9312959882107421E-3</v>
      </c>
      <c r="F201">
        <v>1374.06982421875</v>
      </c>
      <c r="G201" s="18">
        <f t="shared" si="34"/>
        <v>-1.0783831785010634E-4</v>
      </c>
      <c r="H201">
        <v>1057.211547851562</v>
      </c>
      <c r="I201" s="18">
        <f t="shared" si="35"/>
        <v>5.7071159248121006E-3</v>
      </c>
      <c r="J201">
        <v>706.705078125</v>
      </c>
      <c r="K201" s="18">
        <f t="shared" si="36"/>
        <v>-4.6823184069355595E-3</v>
      </c>
      <c r="M201" s="16">
        <f t="shared" si="37"/>
        <v>-2.9031558785554716E-3</v>
      </c>
      <c r="N201" s="16">
        <f t="shared" si="38"/>
        <v>8.4857646818873485E-3</v>
      </c>
      <c r="O201" s="16">
        <f t="shared" si="39"/>
        <v>-8.6402656446521345E-4</v>
      </c>
      <c r="P201" s="16">
        <f t="shared" si="40"/>
        <v>5.875456236570582E-3</v>
      </c>
      <c r="Q201" s="16">
        <f t="shared" si="41"/>
        <v>-5.1062057158647017E-3</v>
      </c>
    </row>
    <row r="202" spans="1:17" x14ac:dyDescent="0.25">
      <c r="A202" s="2">
        <v>43483</v>
      </c>
      <c r="B202">
        <v>536.37701416015625</v>
      </c>
      <c r="C202" s="17">
        <f t="shared" si="32"/>
        <v>-1.519301060550049E-2</v>
      </c>
      <c r="D202">
        <v>10960.11328125</v>
      </c>
      <c r="E202" s="18">
        <f t="shared" si="33"/>
        <v>7.4066653794875315E-3</v>
      </c>
      <c r="F202">
        <v>1384.79833984375</v>
      </c>
      <c r="G202" s="18">
        <f t="shared" si="34"/>
        <v>7.807838754555263E-3</v>
      </c>
      <c r="H202">
        <v>1056.190185546875</v>
      </c>
      <c r="I202" s="18">
        <f t="shared" si="35"/>
        <v>-9.6609075710785142E-4</v>
      </c>
      <c r="J202">
        <v>704.392333984375</v>
      </c>
      <c r="K202" s="18">
        <f t="shared" si="36"/>
        <v>-3.2725732589343748E-3</v>
      </c>
      <c r="M202" s="16">
        <f t="shared" si="37"/>
        <v>-1.4508843812382129E-2</v>
      </c>
      <c r="N202" s="16">
        <f t="shared" si="38"/>
        <v>5.9611340731641378E-3</v>
      </c>
      <c r="O202" s="16">
        <f t="shared" si="39"/>
        <v>7.0516505079401557E-3</v>
      </c>
      <c r="P202" s="16">
        <f t="shared" si="40"/>
        <v>-7.9775044534937029E-4</v>
      </c>
      <c r="Q202" s="16">
        <f t="shared" si="41"/>
        <v>-3.696460567863517E-3</v>
      </c>
    </row>
    <row r="203" spans="1:17" x14ac:dyDescent="0.25">
      <c r="A203" s="2">
        <v>43486</v>
      </c>
      <c r="B203">
        <v>521.59197998046875</v>
      </c>
      <c r="C203" s="17">
        <f t="shared" si="32"/>
        <v>-2.7564630454639194E-2</v>
      </c>
      <c r="D203">
        <v>10966.7392578125</v>
      </c>
      <c r="E203" s="18">
        <f t="shared" si="33"/>
        <v>6.0455365674316752E-4</v>
      </c>
      <c r="F203">
        <v>1406.206420898438</v>
      </c>
      <c r="G203" s="18">
        <f t="shared" si="34"/>
        <v>1.545934916206182E-2</v>
      </c>
      <c r="H203">
        <v>1065.065063476562</v>
      </c>
      <c r="I203" s="18">
        <f t="shared" si="35"/>
        <v>8.4027271329849551E-3</v>
      </c>
      <c r="J203">
        <v>717.9317626953125</v>
      </c>
      <c r="K203" s="18">
        <f t="shared" si="36"/>
        <v>1.9221431094163188E-2</v>
      </c>
      <c r="M203" s="16">
        <f t="shared" si="37"/>
        <v>-2.6880463661520835E-2</v>
      </c>
      <c r="N203" s="16">
        <f t="shared" si="38"/>
        <v>-8.4097764958022611E-4</v>
      </c>
      <c r="O203" s="16">
        <f t="shared" si="39"/>
        <v>1.4703160915446713E-2</v>
      </c>
      <c r="P203" s="16">
        <f t="shared" si="40"/>
        <v>8.5710674447434364E-3</v>
      </c>
      <c r="Q203" s="16">
        <f t="shared" si="41"/>
        <v>1.8797543785234048E-2</v>
      </c>
    </row>
    <row r="204" spans="1:17" x14ac:dyDescent="0.25">
      <c r="A204" s="2">
        <v>43487</v>
      </c>
      <c r="B204">
        <v>525.12158203125</v>
      </c>
      <c r="C204" s="17">
        <f t="shared" si="32"/>
        <v>6.7669791451039352E-3</v>
      </c>
      <c r="D204">
        <v>10948.517578125</v>
      </c>
      <c r="E204" s="18">
        <f t="shared" si="33"/>
        <v>-1.6615403411290863E-3</v>
      </c>
      <c r="F204">
        <v>1391.225830078125</v>
      </c>
      <c r="G204" s="18">
        <f t="shared" si="34"/>
        <v>-1.0653194721399251E-2</v>
      </c>
      <c r="H204">
        <v>1058.976684570312</v>
      </c>
      <c r="I204" s="18">
        <f t="shared" si="35"/>
        <v>-5.7164384740744367E-3</v>
      </c>
      <c r="J204">
        <v>718.26904296875</v>
      </c>
      <c r="K204" s="18">
        <f t="shared" si="36"/>
        <v>4.6979433278071525E-4</v>
      </c>
      <c r="M204" s="16">
        <f t="shared" si="37"/>
        <v>7.4511459382222952E-3</v>
      </c>
      <c r="N204" s="16">
        <f t="shared" si="38"/>
        <v>-3.10707164745248E-3</v>
      </c>
      <c r="O204" s="16">
        <f t="shared" si="39"/>
        <v>-1.1409382968014357E-2</v>
      </c>
      <c r="P204" s="16">
        <f t="shared" si="40"/>
        <v>-5.5480981623159554E-3</v>
      </c>
      <c r="Q204" s="16">
        <f t="shared" si="41"/>
        <v>4.5907023851573094E-5</v>
      </c>
    </row>
    <row r="205" spans="1:17" x14ac:dyDescent="0.25">
      <c r="A205" s="2">
        <v>43488</v>
      </c>
      <c r="B205">
        <v>517.59185791015625</v>
      </c>
      <c r="C205" s="17">
        <f t="shared" si="32"/>
        <v>-1.433901096193313E-2</v>
      </c>
      <c r="D205">
        <v>11025.8837890625</v>
      </c>
      <c r="E205" s="18">
        <f t="shared" si="33"/>
        <v>7.066364042934703E-3</v>
      </c>
      <c r="F205">
        <v>1380.942138671875</v>
      </c>
      <c r="G205" s="18">
        <f t="shared" si="34"/>
        <v>-7.3918203528987592E-3</v>
      </c>
      <c r="H205">
        <v>1043.874145507812</v>
      </c>
      <c r="I205" s="18">
        <f t="shared" si="35"/>
        <v>-1.4261446245748099E-2</v>
      </c>
      <c r="J205">
        <v>705.06683349609375</v>
      </c>
      <c r="K205" s="18">
        <f t="shared" si="36"/>
        <v>-1.8380590952505549E-2</v>
      </c>
      <c r="M205" s="16">
        <f t="shared" si="37"/>
        <v>-1.3654844168814769E-2</v>
      </c>
      <c r="N205" s="16">
        <f t="shared" si="38"/>
        <v>5.6208327366113094E-3</v>
      </c>
      <c r="O205" s="16">
        <f t="shared" si="39"/>
        <v>-8.1480085995138656E-3</v>
      </c>
      <c r="P205" s="16">
        <f t="shared" si="40"/>
        <v>-1.4093105933989618E-2</v>
      </c>
      <c r="Q205" s="16">
        <f t="shared" si="41"/>
        <v>-1.8804478261434689E-2</v>
      </c>
    </row>
    <row r="206" spans="1:17" x14ac:dyDescent="0.25">
      <c r="A206" s="2">
        <v>43489</v>
      </c>
      <c r="B206">
        <v>520.84686279296875</v>
      </c>
      <c r="C206" s="17">
        <f t="shared" si="32"/>
        <v>6.2887482348641388E-3</v>
      </c>
      <c r="D206">
        <v>11140.3720703125</v>
      </c>
      <c r="E206" s="18">
        <f t="shared" si="33"/>
        <v>1.0383592230816863E-2</v>
      </c>
      <c r="F206">
        <v>1386.182739257812</v>
      </c>
      <c r="G206" s="18">
        <f t="shared" si="34"/>
        <v>3.7949458121229185E-3</v>
      </c>
      <c r="H206">
        <v>1042.307495117188</v>
      </c>
      <c r="I206" s="18">
        <f t="shared" si="35"/>
        <v>-1.5008039018553632E-3</v>
      </c>
      <c r="J206">
        <v>705.40411376953125</v>
      </c>
      <c r="K206" s="18">
        <f t="shared" si="36"/>
        <v>4.7836638658083075E-4</v>
      </c>
      <c r="M206" s="16">
        <f t="shared" si="37"/>
        <v>6.9729150279824988E-3</v>
      </c>
      <c r="N206" s="16">
        <f t="shared" si="38"/>
        <v>8.938060924493469E-3</v>
      </c>
      <c r="O206" s="16">
        <f t="shared" si="39"/>
        <v>3.0387575655078112E-3</v>
      </c>
      <c r="P206" s="16">
        <f t="shared" si="40"/>
        <v>-1.332463590096882E-3</v>
      </c>
      <c r="Q206" s="16">
        <f t="shared" si="41"/>
        <v>5.4479077651688591E-5</v>
      </c>
    </row>
    <row r="207" spans="1:17" x14ac:dyDescent="0.25">
      <c r="A207" s="2">
        <v>43490</v>
      </c>
      <c r="B207">
        <v>517.9840087890625</v>
      </c>
      <c r="C207" s="17">
        <f t="shared" si="32"/>
        <v>-5.4965369063655345E-3</v>
      </c>
      <c r="D207">
        <v>11074.3076171875</v>
      </c>
      <c r="E207" s="18">
        <f t="shared" si="33"/>
        <v>-5.9301837234909671E-3</v>
      </c>
      <c r="F207">
        <v>1356.814819335938</v>
      </c>
      <c r="G207" s="18">
        <f t="shared" si="34"/>
        <v>-2.1186182088516081E-2</v>
      </c>
      <c r="H207">
        <v>1039.213623046875</v>
      </c>
      <c r="I207" s="18">
        <f t="shared" si="35"/>
        <v>-2.9682911087242081E-3</v>
      </c>
      <c r="J207">
        <v>703.81402587890625</v>
      </c>
      <c r="K207" s="18">
        <f t="shared" si="36"/>
        <v>-2.2541517118860321E-3</v>
      </c>
      <c r="M207" s="16">
        <f t="shared" si="37"/>
        <v>-4.8123701132471745E-3</v>
      </c>
      <c r="N207" s="16">
        <f t="shared" si="38"/>
        <v>-7.3757150298143608E-3</v>
      </c>
      <c r="O207" s="16">
        <f t="shared" si="39"/>
        <v>-2.1942370335131189E-2</v>
      </c>
      <c r="P207" s="16">
        <f t="shared" si="40"/>
        <v>-2.7999507969657268E-3</v>
      </c>
      <c r="Q207" s="16">
        <f t="shared" si="41"/>
        <v>-2.6780390208151744E-3</v>
      </c>
    </row>
    <row r="208" spans="1:17" x14ac:dyDescent="0.25">
      <c r="A208" s="2">
        <v>43493</v>
      </c>
      <c r="B208">
        <v>504.297119140625</v>
      </c>
      <c r="C208" s="17">
        <f t="shared" si="32"/>
        <v>-2.6423382606800105E-2</v>
      </c>
      <c r="D208">
        <v>11069.4375</v>
      </c>
      <c r="E208" s="18">
        <f t="shared" si="33"/>
        <v>-4.3976719410809828E-4</v>
      </c>
      <c r="F208">
        <v>1364.082641601562</v>
      </c>
      <c r="G208" s="18">
        <f t="shared" si="34"/>
        <v>5.356532197356989E-3</v>
      </c>
      <c r="H208">
        <v>1033.333251953125</v>
      </c>
      <c r="I208" s="18">
        <f t="shared" si="35"/>
        <v>-5.6584815319388193E-3</v>
      </c>
      <c r="J208">
        <v>701.50128173828125</v>
      </c>
      <c r="K208" s="18">
        <f t="shared" si="36"/>
        <v>-3.2860159865909511E-3</v>
      </c>
      <c r="M208" s="16">
        <f t="shared" si="37"/>
        <v>-2.5739215813681746E-2</v>
      </c>
      <c r="N208" s="16">
        <f t="shared" si="38"/>
        <v>-1.8852985004314919E-3</v>
      </c>
      <c r="O208" s="16">
        <f t="shared" si="39"/>
        <v>4.6003439507418817E-3</v>
      </c>
      <c r="P208" s="16">
        <f t="shared" si="40"/>
        <v>-5.490141220180338E-3</v>
      </c>
      <c r="Q208" s="16">
        <f t="shared" si="41"/>
        <v>-3.7099032955200933E-3</v>
      </c>
    </row>
    <row r="209" spans="1:17" x14ac:dyDescent="0.25">
      <c r="A209" s="2">
        <v>43494</v>
      </c>
      <c r="B209">
        <v>504.21871948242187</v>
      </c>
      <c r="C209" s="17">
        <f t="shared" si="32"/>
        <v>-1.5546322837756144E-4</v>
      </c>
      <c r="D209">
        <v>11106.9501953125</v>
      </c>
      <c r="E209" s="18">
        <f t="shared" si="33"/>
        <v>3.3888528945125174E-3</v>
      </c>
      <c r="F209">
        <v>1377.728515625</v>
      </c>
      <c r="G209" s="18">
        <f t="shared" si="34"/>
        <v>1.0003700367755108E-2</v>
      </c>
      <c r="H209">
        <v>1020.174682617188</v>
      </c>
      <c r="I209" s="18">
        <f t="shared" si="35"/>
        <v>-1.2734100360233036E-2</v>
      </c>
      <c r="J209">
        <v>701.45306396484375</v>
      </c>
      <c r="K209" s="18">
        <f t="shared" si="36"/>
        <v>-6.8735118085583302E-5</v>
      </c>
      <c r="M209" s="16">
        <f t="shared" si="37"/>
        <v>5.2870356474079866E-4</v>
      </c>
      <c r="N209" s="16">
        <f t="shared" si="38"/>
        <v>1.9433215881891237E-3</v>
      </c>
      <c r="O209" s="16">
        <f t="shared" si="39"/>
        <v>9.2475121211400019E-3</v>
      </c>
      <c r="P209" s="16">
        <f t="shared" si="40"/>
        <v>-1.2565760048474555E-2</v>
      </c>
      <c r="Q209" s="16">
        <f t="shared" si="41"/>
        <v>-4.9262242701472551E-4</v>
      </c>
    </row>
    <row r="210" spans="1:17" x14ac:dyDescent="0.25">
      <c r="A210" s="2">
        <v>43495</v>
      </c>
      <c r="B210">
        <v>518.8076171875</v>
      </c>
      <c r="C210" s="17">
        <f t="shared" si="32"/>
        <v>2.8933669341062007E-2</v>
      </c>
      <c r="D210">
        <v>11104.61328125</v>
      </c>
      <c r="E210" s="18">
        <f t="shared" si="33"/>
        <v>-2.1040105712244461E-4</v>
      </c>
      <c r="F210">
        <v>1374.860961914062</v>
      </c>
      <c r="G210" s="18">
        <f t="shared" si="34"/>
        <v>-2.0813634024531291E-3</v>
      </c>
      <c r="H210">
        <v>1008.820617675781</v>
      </c>
      <c r="I210" s="18">
        <f t="shared" si="35"/>
        <v>-1.1129530201905102E-2</v>
      </c>
      <c r="J210">
        <v>699.5257568359375</v>
      </c>
      <c r="K210" s="18">
        <f t="shared" si="36"/>
        <v>-2.747592430507706E-3</v>
      </c>
      <c r="M210" s="16">
        <f t="shared" si="37"/>
        <v>2.9617836134180366E-2</v>
      </c>
      <c r="N210" s="16">
        <f t="shared" si="38"/>
        <v>-1.6559323634458382E-3</v>
      </c>
      <c r="O210" s="16">
        <f t="shared" si="39"/>
        <v>-2.8375516490682364E-3</v>
      </c>
      <c r="P210" s="16">
        <f t="shared" si="40"/>
        <v>-1.0961189890146621E-2</v>
      </c>
      <c r="Q210" s="16">
        <f t="shared" si="41"/>
        <v>-3.1714797394368482E-3</v>
      </c>
    </row>
    <row r="211" spans="1:17" x14ac:dyDescent="0.25">
      <c r="A211" s="2">
        <v>43496</v>
      </c>
      <c r="B211">
        <v>514.1407470703125</v>
      </c>
      <c r="C211" s="17">
        <f t="shared" si="32"/>
        <v>-8.9953770194951543E-3</v>
      </c>
      <c r="D211">
        <v>11203.119140625</v>
      </c>
      <c r="E211" s="18">
        <f t="shared" si="33"/>
        <v>8.8707149794513551E-3</v>
      </c>
      <c r="F211">
        <v>1396.812622070312</v>
      </c>
      <c r="G211" s="18">
        <f t="shared" si="34"/>
        <v>1.5966458256032823E-2</v>
      </c>
      <c r="H211">
        <v>1031.250854492188</v>
      </c>
      <c r="I211" s="18">
        <f t="shared" si="35"/>
        <v>2.2234118160752825E-2</v>
      </c>
      <c r="J211">
        <v>722.31646728515625</v>
      </c>
      <c r="K211" s="18">
        <f t="shared" si="36"/>
        <v>3.2580230572644808E-2</v>
      </c>
      <c r="M211" s="16">
        <f t="shared" si="37"/>
        <v>-8.3112102263767935E-3</v>
      </c>
      <c r="N211" s="16">
        <f t="shared" si="38"/>
        <v>7.4251836731279615E-3</v>
      </c>
      <c r="O211" s="16">
        <f t="shared" si="39"/>
        <v>1.5210270009417716E-2</v>
      </c>
      <c r="P211" s="16">
        <f t="shared" si="40"/>
        <v>2.2402458472511304E-2</v>
      </c>
      <c r="Q211" s="16">
        <f t="shared" si="41"/>
        <v>3.2156343263715664E-2</v>
      </c>
    </row>
    <row r="212" spans="1:17" x14ac:dyDescent="0.25">
      <c r="A212" s="2">
        <v>43497</v>
      </c>
      <c r="B212">
        <v>516.65069580078125</v>
      </c>
      <c r="C212" s="17">
        <f t="shared" si="32"/>
        <v>4.8818319589936099E-3</v>
      </c>
      <c r="D212">
        <v>11260.3154296875</v>
      </c>
      <c r="E212" s="18">
        <f t="shared" si="33"/>
        <v>5.1053896994714965E-3</v>
      </c>
      <c r="F212">
        <v>1440.914306640625</v>
      </c>
      <c r="G212" s="18">
        <f t="shared" si="34"/>
        <v>3.157308566194561E-2</v>
      </c>
      <c r="H212">
        <v>1036.456909179688</v>
      </c>
      <c r="I212" s="18">
        <f t="shared" si="35"/>
        <v>5.0482912715390516E-3</v>
      </c>
      <c r="J212">
        <v>729.5439453125</v>
      </c>
      <c r="K212" s="18">
        <f t="shared" si="36"/>
        <v>1.0005971557741633E-2</v>
      </c>
      <c r="M212" s="16">
        <f t="shared" si="37"/>
        <v>5.5659987521119699E-3</v>
      </c>
      <c r="N212" s="16">
        <f t="shared" si="38"/>
        <v>3.6598583931481028E-3</v>
      </c>
      <c r="O212" s="16">
        <f t="shared" si="39"/>
        <v>3.0816897415330502E-2</v>
      </c>
      <c r="P212" s="16">
        <f t="shared" si="40"/>
        <v>5.2166315832975329E-3</v>
      </c>
      <c r="Q212" s="16">
        <f t="shared" si="41"/>
        <v>9.5820842488124908E-3</v>
      </c>
    </row>
    <row r="213" spans="1:17" x14ac:dyDescent="0.25">
      <c r="A213" s="2">
        <v>43500</v>
      </c>
      <c r="B213">
        <v>508.45416259765619</v>
      </c>
      <c r="C213" s="17">
        <f t="shared" si="32"/>
        <v>-1.5864748213337609E-2</v>
      </c>
      <c r="D213">
        <v>11238.1982421875</v>
      </c>
      <c r="E213" s="18">
        <f t="shared" si="33"/>
        <v>-1.9641712204339079E-3</v>
      </c>
      <c r="F213">
        <v>1430.185546875</v>
      </c>
      <c r="G213" s="18">
        <f t="shared" si="34"/>
        <v>-7.4458000147408221E-3</v>
      </c>
      <c r="H213">
        <v>1043.626342773438</v>
      </c>
      <c r="I213" s="18">
        <f t="shared" si="35"/>
        <v>6.9172519670155364E-3</v>
      </c>
      <c r="J213">
        <v>728.435791015625</v>
      </c>
      <c r="K213" s="18">
        <f t="shared" si="36"/>
        <v>-1.5189685336917114E-3</v>
      </c>
      <c r="M213" s="16">
        <f t="shared" si="37"/>
        <v>-1.5180581420219249E-2</v>
      </c>
      <c r="N213" s="16">
        <f t="shared" si="38"/>
        <v>-3.4097025267573015E-3</v>
      </c>
      <c r="O213" s="16">
        <f t="shared" si="39"/>
        <v>-8.2019882613559286E-3</v>
      </c>
      <c r="P213" s="16">
        <f t="shared" si="40"/>
        <v>7.0855922787740177E-3</v>
      </c>
      <c r="Q213" s="16">
        <f t="shared" si="41"/>
        <v>-1.9428558426208536E-3</v>
      </c>
    </row>
    <row r="214" spans="1:17" x14ac:dyDescent="0.25">
      <c r="A214" s="2">
        <v>43501</v>
      </c>
      <c r="B214">
        <v>507.2777099609375</v>
      </c>
      <c r="C214" s="17">
        <f t="shared" si="32"/>
        <v>-2.3137830767443468E-3</v>
      </c>
      <c r="D214">
        <v>11310.0087890625</v>
      </c>
      <c r="E214" s="18">
        <f t="shared" si="33"/>
        <v>6.3898629769163495E-3</v>
      </c>
      <c r="F214">
        <v>1434.140625</v>
      </c>
      <c r="G214" s="18">
        <f t="shared" si="34"/>
        <v>2.7654300755883821E-3</v>
      </c>
      <c r="H214">
        <v>1048.16796875</v>
      </c>
      <c r="I214" s="18">
        <f t="shared" si="35"/>
        <v>4.3517739926846044E-3</v>
      </c>
      <c r="J214">
        <v>727.42388916015625</v>
      </c>
      <c r="K214" s="18">
        <f t="shared" si="36"/>
        <v>-1.3891435153919884E-3</v>
      </c>
      <c r="M214" s="16">
        <f t="shared" si="37"/>
        <v>-1.6296162836259868E-3</v>
      </c>
      <c r="N214" s="16">
        <f t="shared" si="38"/>
        <v>4.9443316705929559E-3</v>
      </c>
      <c r="O214" s="16">
        <f t="shared" si="39"/>
        <v>2.0092418289732747E-3</v>
      </c>
      <c r="P214" s="16">
        <f t="shared" si="40"/>
        <v>4.5201143044430857E-3</v>
      </c>
      <c r="Q214" s="16">
        <f t="shared" si="41"/>
        <v>-1.8130308243211306E-3</v>
      </c>
    </row>
    <row r="215" spans="1:17" x14ac:dyDescent="0.25">
      <c r="A215" s="2">
        <v>43502</v>
      </c>
      <c r="B215">
        <v>500.46365356445313</v>
      </c>
      <c r="C215" s="17">
        <f t="shared" si="32"/>
        <v>-1.3432595721600049E-2</v>
      </c>
      <c r="D215">
        <v>11319.65625</v>
      </c>
      <c r="E215" s="18">
        <f t="shared" si="33"/>
        <v>8.5300207253857785E-4</v>
      </c>
      <c r="F215">
        <v>1452.977905273438</v>
      </c>
      <c r="G215" s="18">
        <f t="shared" si="34"/>
        <v>1.313489064117257E-2</v>
      </c>
      <c r="H215">
        <v>1052.421875</v>
      </c>
      <c r="I215" s="18">
        <f t="shared" si="35"/>
        <v>4.0584203837796817E-3</v>
      </c>
      <c r="J215">
        <v>735.56689453125</v>
      </c>
      <c r="K215" s="18">
        <f t="shared" si="36"/>
        <v>1.1194305675739091E-2</v>
      </c>
      <c r="M215" s="16">
        <f t="shared" si="37"/>
        <v>-1.2748428928481688E-2</v>
      </c>
      <c r="N215" s="16">
        <f t="shared" si="38"/>
        <v>-5.9252923378481578E-4</v>
      </c>
      <c r="O215" s="16">
        <f t="shared" si="39"/>
        <v>1.2378702394557463E-2</v>
      </c>
      <c r="P215" s="16">
        <f t="shared" si="40"/>
        <v>4.2267606955381631E-3</v>
      </c>
      <c r="Q215" s="16">
        <f t="shared" si="41"/>
        <v>1.0770418366809949E-2</v>
      </c>
    </row>
    <row r="216" spans="1:17" x14ac:dyDescent="0.25">
      <c r="A216" s="2">
        <v>43503</v>
      </c>
      <c r="B216">
        <v>503.45394897460937</v>
      </c>
      <c r="C216" s="17">
        <f t="shared" si="32"/>
        <v>5.9750501137465495E-3</v>
      </c>
      <c r="D216">
        <v>11415.4365234375</v>
      </c>
      <c r="E216" s="18">
        <f t="shared" si="33"/>
        <v>8.4614118416803663E-3</v>
      </c>
      <c r="F216">
        <v>1455.993774414062</v>
      </c>
      <c r="G216" s="18">
        <f t="shared" si="34"/>
        <v>2.0756469383864662E-3</v>
      </c>
      <c r="H216">
        <v>1049.74462890625</v>
      </c>
      <c r="I216" s="18">
        <f t="shared" si="35"/>
        <v>-2.5438905797638967E-3</v>
      </c>
      <c r="J216">
        <v>736.241455078125</v>
      </c>
      <c r="K216" s="18">
        <f t="shared" si="36"/>
        <v>9.1706213519149316E-4</v>
      </c>
      <c r="M216" s="16">
        <f t="shared" si="37"/>
        <v>6.6592169068649095E-3</v>
      </c>
      <c r="N216" s="16">
        <f t="shared" si="38"/>
        <v>7.0158805353569727E-3</v>
      </c>
      <c r="O216" s="16">
        <f t="shared" si="39"/>
        <v>1.3194586917713591E-3</v>
      </c>
      <c r="P216" s="16">
        <f t="shared" si="40"/>
        <v>-2.3755502680054153E-3</v>
      </c>
      <c r="Q216" s="16">
        <f t="shared" si="41"/>
        <v>4.9317482626235094E-4</v>
      </c>
    </row>
    <row r="217" spans="1:17" x14ac:dyDescent="0.25">
      <c r="A217" s="2">
        <v>43504</v>
      </c>
      <c r="B217">
        <v>499.97341918945312</v>
      </c>
      <c r="C217" s="17">
        <f t="shared" si="32"/>
        <v>-6.91330317747052E-3</v>
      </c>
      <c r="D217">
        <v>10954.5595703125</v>
      </c>
      <c r="E217" s="18">
        <f t="shared" si="33"/>
        <v>-4.0373134411352041E-2</v>
      </c>
      <c r="F217">
        <v>1432.608154296875</v>
      </c>
      <c r="G217" s="18">
        <f t="shared" si="34"/>
        <v>-1.6061620954799904E-2</v>
      </c>
      <c r="H217">
        <v>1052.421875</v>
      </c>
      <c r="I217" s="18">
        <f t="shared" si="35"/>
        <v>2.5503784635121374E-3</v>
      </c>
      <c r="J217">
        <v>733.25408935546875</v>
      </c>
      <c r="K217" s="18">
        <f t="shared" si="36"/>
        <v>-4.0575896698715752E-3</v>
      </c>
      <c r="M217" s="16">
        <f t="shared" si="37"/>
        <v>-6.22913638435216E-3</v>
      </c>
      <c r="N217" s="16">
        <f t="shared" si="38"/>
        <v>-4.1818665717675438E-2</v>
      </c>
      <c r="O217" s="16">
        <f t="shared" si="39"/>
        <v>-1.6817809201415013E-2</v>
      </c>
      <c r="P217" s="16">
        <f t="shared" si="40"/>
        <v>2.7187187752706187E-3</v>
      </c>
      <c r="Q217" s="16">
        <f t="shared" si="41"/>
        <v>-4.4814769788007174E-3</v>
      </c>
    </row>
    <row r="218" spans="1:17" x14ac:dyDescent="0.25">
      <c r="A218" s="2">
        <v>43507</v>
      </c>
      <c r="B218">
        <v>510.46408081054688</v>
      </c>
      <c r="C218" s="17">
        <f t="shared" si="32"/>
        <v>2.098243870264338E-2</v>
      </c>
      <c r="D218">
        <v>10565.5908203125</v>
      </c>
      <c r="E218" s="18">
        <f t="shared" si="33"/>
        <v>-3.550747499279916E-2</v>
      </c>
      <c r="F218">
        <v>1421.038940429688</v>
      </c>
      <c r="G218" s="18">
        <f t="shared" si="34"/>
        <v>-8.0756303337288227E-3</v>
      </c>
      <c r="H218">
        <v>1060.850708007812</v>
      </c>
      <c r="I218" s="18">
        <f t="shared" si="35"/>
        <v>8.0089868977799572E-3</v>
      </c>
      <c r="J218">
        <v>735.08502197265625</v>
      </c>
      <c r="K218" s="18">
        <f t="shared" si="36"/>
        <v>2.4969961214902359E-3</v>
      </c>
      <c r="M218" s="16">
        <f t="shared" si="37"/>
        <v>2.1666605495761739E-2</v>
      </c>
      <c r="N218" s="16">
        <f t="shared" si="38"/>
        <v>-3.6953006299122557E-2</v>
      </c>
      <c r="O218" s="16">
        <f t="shared" si="39"/>
        <v>-8.8318185803439291E-3</v>
      </c>
      <c r="P218" s="16">
        <f t="shared" si="40"/>
        <v>8.1773272095384385E-3</v>
      </c>
      <c r="Q218" s="16">
        <f t="shared" si="41"/>
        <v>2.0731088125610937E-3</v>
      </c>
    </row>
    <row r="219" spans="1:17" x14ac:dyDescent="0.25">
      <c r="A219" s="2">
        <v>43508</v>
      </c>
      <c r="B219">
        <v>502.37551879882812</v>
      </c>
      <c r="C219" s="17">
        <f t="shared" si="32"/>
        <v>-1.5845506698287659E-2</v>
      </c>
      <c r="D219">
        <v>10507.419921875</v>
      </c>
      <c r="E219" s="18">
        <f t="shared" si="33"/>
        <v>-5.5056929069849936E-3</v>
      </c>
      <c r="F219">
        <v>1435.871215820312</v>
      </c>
      <c r="G219" s="18">
        <f t="shared" si="34"/>
        <v>1.0437627688189233E-2</v>
      </c>
      <c r="H219">
        <v>1055.92236328125</v>
      </c>
      <c r="I219" s="18">
        <f t="shared" si="35"/>
        <v>-4.6456534264063265E-3</v>
      </c>
      <c r="J219">
        <v>723.18377685546875</v>
      </c>
      <c r="K219" s="18">
        <f t="shared" si="36"/>
        <v>-1.6190297396142861E-2</v>
      </c>
      <c r="M219" s="16">
        <f t="shared" si="37"/>
        <v>-1.5161339905169298E-2</v>
      </c>
      <c r="N219" s="16">
        <f t="shared" si="38"/>
        <v>-6.9512242133083872E-3</v>
      </c>
      <c r="O219" s="16">
        <f t="shared" si="39"/>
        <v>9.6814394415741262E-3</v>
      </c>
      <c r="P219" s="16">
        <f t="shared" si="40"/>
        <v>-4.4773131146478452E-3</v>
      </c>
      <c r="Q219" s="16">
        <f t="shared" si="41"/>
        <v>-1.6614184705072001E-2</v>
      </c>
    </row>
    <row r="220" spans="1:17" x14ac:dyDescent="0.25">
      <c r="A220" s="2">
        <v>43510</v>
      </c>
      <c r="B220">
        <v>488.2572021484375</v>
      </c>
      <c r="C220" s="17">
        <f t="shared" si="32"/>
        <v>-2.8103114347903135E-2</v>
      </c>
      <c r="D220">
        <v>10356.3916015625</v>
      </c>
      <c r="E220" s="18">
        <f t="shared" si="33"/>
        <v>-1.4373492392559695E-2</v>
      </c>
      <c r="F220">
        <v>1383.562377929688</v>
      </c>
      <c r="G220" s="18">
        <f t="shared" si="34"/>
        <v>-3.6430034472652917E-2</v>
      </c>
      <c r="H220">
        <v>1046.254150390625</v>
      </c>
      <c r="I220" s="18">
        <f t="shared" si="35"/>
        <v>-9.1561777899856756E-3</v>
      </c>
      <c r="J220">
        <v>713.16156005859375</v>
      </c>
      <c r="K220" s="18">
        <f t="shared" si="36"/>
        <v>-1.3858464635992496E-2</v>
      </c>
      <c r="M220" s="16">
        <f t="shared" si="37"/>
        <v>-2.7418947554784776E-2</v>
      </c>
      <c r="N220" s="16">
        <f t="shared" si="38"/>
        <v>-1.5819023698883088E-2</v>
      </c>
      <c r="O220" s="16">
        <f t="shared" si="39"/>
        <v>-3.7186222719268025E-2</v>
      </c>
      <c r="P220" s="16">
        <f t="shared" si="40"/>
        <v>-8.9878374782271942E-3</v>
      </c>
      <c r="Q220" s="16">
        <f t="shared" si="41"/>
        <v>-1.4282351944921638E-2</v>
      </c>
    </row>
    <row r="221" spans="1:17" x14ac:dyDescent="0.25">
      <c r="A221" s="2">
        <v>43511</v>
      </c>
      <c r="B221">
        <v>481.63925170898437</v>
      </c>
      <c r="C221" s="17">
        <f t="shared" si="32"/>
        <v>-1.3554230045829785E-2</v>
      </c>
      <c r="D221">
        <v>10265.4833984375</v>
      </c>
      <c r="E221" s="18">
        <f t="shared" si="33"/>
        <v>-8.7779804610018664E-3</v>
      </c>
      <c r="F221">
        <v>1378.025024414062</v>
      </c>
      <c r="G221" s="18">
        <f t="shared" si="34"/>
        <v>-4.002243486782131E-3</v>
      </c>
      <c r="H221">
        <v>1041.51416015625</v>
      </c>
      <c r="I221" s="18">
        <f t="shared" si="35"/>
        <v>-4.5304386439999345E-3</v>
      </c>
      <c r="J221">
        <v>714.99267578125</v>
      </c>
      <c r="K221" s="18">
        <f t="shared" si="36"/>
        <v>2.5676029461063621E-3</v>
      </c>
      <c r="M221" s="16">
        <f t="shared" si="37"/>
        <v>-1.2870063252711424E-2</v>
      </c>
      <c r="N221" s="16">
        <f t="shared" si="38"/>
        <v>-1.022351176732526E-2</v>
      </c>
      <c r="O221" s="16">
        <f t="shared" si="39"/>
        <v>-4.7584317333972384E-3</v>
      </c>
      <c r="P221" s="16">
        <f t="shared" si="40"/>
        <v>-4.3620983322414531E-3</v>
      </c>
      <c r="Q221" s="16">
        <f t="shared" si="41"/>
        <v>2.1437156371772199E-3</v>
      </c>
    </row>
    <row r="222" spans="1:17" x14ac:dyDescent="0.25">
      <c r="A222" s="2">
        <v>43514</v>
      </c>
      <c r="B222">
        <v>483.84524536132812</v>
      </c>
      <c r="C222" s="17">
        <f t="shared" si="32"/>
        <v>4.5801783067229707E-3</v>
      </c>
      <c r="D222">
        <v>10084.2509765625</v>
      </c>
      <c r="E222" s="18">
        <f t="shared" si="33"/>
        <v>-1.7654543370318576E-2</v>
      </c>
      <c r="F222">
        <v>1364.626586914062</v>
      </c>
      <c r="G222" s="18">
        <f t="shared" si="34"/>
        <v>-9.7229275685302152E-3</v>
      </c>
      <c r="H222">
        <v>1036.189086914062</v>
      </c>
      <c r="I222" s="18">
        <f t="shared" si="35"/>
        <v>-5.112818861136792E-3</v>
      </c>
      <c r="J222">
        <v>714.12530517578125</v>
      </c>
      <c r="K222" s="18">
        <f t="shared" si="36"/>
        <v>-1.2131181686875214E-3</v>
      </c>
      <c r="M222" s="16">
        <f t="shared" si="37"/>
        <v>5.2643450998413307E-3</v>
      </c>
      <c r="N222" s="16">
        <f t="shared" si="38"/>
        <v>-1.910007467664197E-2</v>
      </c>
      <c r="O222" s="16">
        <f t="shared" si="39"/>
        <v>-1.0479115815145322E-2</v>
      </c>
      <c r="P222" s="16">
        <f t="shared" si="40"/>
        <v>-4.9444785493783106E-3</v>
      </c>
      <c r="Q222" s="16">
        <f t="shared" si="41"/>
        <v>-1.6370054776166636E-3</v>
      </c>
    </row>
    <row r="223" spans="1:17" x14ac:dyDescent="0.25">
      <c r="A223" s="2">
        <v>43515</v>
      </c>
      <c r="B223">
        <v>480.16860961914062</v>
      </c>
      <c r="C223" s="17">
        <f t="shared" si="32"/>
        <v>-7.5987844820958328E-3</v>
      </c>
      <c r="D223">
        <v>10245.8984375</v>
      </c>
      <c r="E223" s="18">
        <f t="shared" si="33"/>
        <v>1.6029694353422608E-2</v>
      </c>
      <c r="F223">
        <v>1362.451049804688</v>
      </c>
      <c r="G223" s="18">
        <f t="shared" si="34"/>
        <v>-1.5942362036883706E-3</v>
      </c>
      <c r="H223">
        <v>1033.293701171875</v>
      </c>
      <c r="I223" s="18">
        <f t="shared" si="35"/>
        <v>-2.7942638836411238E-3</v>
      </c>
      <c r="J223">
        <v>697.98388671875</v>
      </c>
      <c r="K223" s="18">
        <f t="shared" si="36"/>
        <v>-2.2603061871695029E-2</v>
      </c>
      <c r="M223" s="16">
        <f t="shared" si="37"/>
        <v>-6.9146176889774728E-3</v>
      </c>
      <c r="N223" s="16">
        <f t="shared" si="38"/>
        <v>1.4584163047099214E-2</v>
      </c>
      <c r="O223" s="16">
        <f t="shared" si="39"/>
        <v>-2.3504244503034779E-3</v>
      </c>
      <c r="P223" s="16">
        <f t="shared" si="40"/>
        <v>-2.6259235718826424E-3</v>
      </c>
      <c r="Q223" s="16">
        <f t="shared" si="41"/>
        <v>-2.302694918062417E-2</v>
      </c>
    </row>
    <row r="224" spans="1:17" x14ac:dyDescent="0.25">
      <c r="A224" s="2">
        <v>43516</v>
      </c>
      <c r="B224">
        <v>482.27655029296881</v>
      </c>
      <c r="C224" s="17">
        <f t="shared" si="32"/>
        <v>4.3900009946509222E-3</v>
      </c>
      <c r="D224">
        <v>10252.134765625</v>
      </c>
      <c r="E224" s="18">
        <f t="shared" si="33"/>
        <v>6.0866581520802043E-4</v>
      </c>
      <c r="F224">
        <v>1381.288208007812</v>
      </c>
      <c r="G224" s="18">
        <f t="shared" si="34"/>
        <v>1.3825933934158208E-2</v>
      </c>
      <c r="H224">
        <v>1045.341796875</v>
      </c>
      <c r="I224" s="18">
        <f t="shared" si="35"/>
        <v>1.165989465479278E-2</v>
      </c>
      <c r="J224">
        <v>713.7879638671875</v>
      </c>
      <c r="K224" s="18">
        <f t="shared" si="36"/>
        <v>2.264246703850592E-2</v>
      </c>
      <c r="M224" s="16">
        <f t="shared" si="37"/>
        <v>5.0741677877692822E-3</v>
      </c>
      <c r="N224" s="16">
        <f t="shared" si="38"/>
        <v>-8.368654911153732E-4</v>
      </c>
      <c r="O224" s="16">
        <f t="shared" si="39"/>
        <v>1.3069745687543101E-2</v>
      </c>
      <c r="P224" s="16">
        <f t="shared" si="40"/>
        <v>1.1828234966551261E-2</v>
      </c>
      <c r="Q224" s="16">
        <f t="shared" si="41"/>
        <v>2.221857972957678E-2</v>
      </c>
    </row>
    <row r="225" spans="1:17" x14ac:dyDescent="0.25">
      <c r="A225" s="2">
        <v>43517</v>
      </c>
      <c r="B225">
        <v>473.15850830078119</v>
      </c>
      <c r="C225" s="17">
        <f t="shared" si="32"/>
        <v>-1.8906251997217516E-2</v>
      </c>
      <c r="D225">
        <v>10349.767578125</v>
      </c>
      <c r="E225" s="18">
        <f t="shared" si="33"/>
        <v>9.5231690503483346E-3</v>
      </c>
      <c r="F225">
        <v>1382.17822265625</v>
      </c>
      <c r="G225" s="18">
        <f t="shared" si="34"/>
        <v>6.4433667302621345E-4</v>
      </c>
      <c r="H225">
        <v>1049.080200195312</v>
      </c>
      <c r="I225" s="18">
        <f t="shared" si="35"/>
        <v>3.5762497314160147E-3</v>
      </c>
      <c r="J225">
        <v>706.80145263671875</v>
      </c>
      <c r="K225" s="18">
        <f t="shared" si="36"/>
        <v>-9.7879364519078971E-3</v>
      </c>
      <c r="M225" s="16">
        <f t="shared" si="37"/>
        <v>-1.8222085204099157E-2</v>
      </c>
      <c r="N225" s="16">
        <f t="shared" si="38"/>
        <v>8.077637744024941E-3</v>
      </c>
      <c r="O225" s="16">
        <f t="shared" si="39"/>
        <v>-1.1185157358889366E-4</v>
      </c>
      <c r="P225" s="16">
        <f t="shared" si="40"/>
        <v>3.744590043174496E-3</v>
      </c>
      <c r="Q225" s="16">
        <f t="shared" si="41"/>
        <v>-1.0211823760837039E-2</v>
      </c>
    </row>
    <row r="226" spans="1:17" x14ac:dyDescent="0.25">
      <c r="A226" s="2">
        <v>43518</v>
      </c>
      <c r="B226">
        <v>466.34445190429687</v>
      </c>
      <c r="C226" s="17">
        <f t="shared" si="32"/>
        <v>-1.4401212864067703E-2</v>
      </c>
      <c r="D226">
        <v>10411.638671875</v>
      </c>
      <c r="E226" s="18">
        <f t="shared" si="33"/>
        <v>5.9780176977857202E-3</v>
      </c>
      <c r="F226">
        <v>1382.17822265625</v>
      </c>
      <c r="G226" s="18">
        <f t="shared" si="34"/>
        <v>0</v>
      </c>
      <c r="H226">
        <v>1036.95263671875</v>
      </c>
      <c r="I226" s="18">
        <f t="shared" si="35"/>
        <v>-1.1560187175684189E-2</v>
      </c>
      <c r="J226">
        <v>708.2469482421875</v>
      </c>
      <c r="K226" s="18">
        <f t="shared" si="36"/>
        <v>2.0451225730737654E-3</v>
      </c>
      <c r="M226" s="16">
        <f t="shared" si="37"/>
        <v>-1.3717046070949342E-2</v>
      </c>
      <c r="N226" s="16">
        <f t="shared" si="38"/>
        <v>4.5324863914623266E-3</v>
      </c>
      <c r="O226" s="16">
        <f t="shared" si="39"/>
        <v>-7.5618824661510711E-4</v>
      </c>
      <c r="P226" s="16">
        <f t="shared" si="40"/>
        <v>-1.1391846863925708E-2</v>
      </c>
      <c r="Q226" s="16">
        <f t="shared" si="41"/>
        <v>1.6212352641446232E-3</v>
      </c>
    </row>
    <row r="227" spans="1:17" x14ac:dyDescent="0.25">
      <c r="A227" s="2">
        <v>43521</v>
      </c>
      <c r="B227">
        <v>465.21694946289062</v>
      </c>
      <c r="C227" s="17">
        <f t="shared" si="32"/>
        <v>-2.4177460175673904E-3</v>
      </c>
      <c r="D227">
        <v>10554.0927734375</v>
      </c>
      <c r="E227" s="18">
        <f t="shared" si="33"/>
        <v>1.3682197975935617E-2</v>
      </c>
      <c r="F227">
        <v>1382.623046875</v>
      </c>
      <c r="G227" s="18">
        <f t="shared" si="34"/>
        <v>3.2182840928807188E-4</v>
      </c>
      <c r="H227">
        <v>1053.790283203125</v>
      </c>
      <c r="I227" s="18">
        <f t="shared" si="35"/>
        <v>1.6237623482644903E-2</v>
      </c>
      <c r="J227">
        <v>727.4720458984375</v>
      </c>
      <c r="K227" s="18">
        <f t="shared" si="36"/>
        <v>2.7144624772426074E-2</v>
      </c>
      <c r="M227" s="16">
        <f t="shared" si="37"/>
        <v>-1.7335792244490304E-3</v>
      </c>
      <c r="N227" s="16">
        <f t="shared" si="38"/>
        <v>1.2236666669612224E-2</v>
      </c>
      <c r="O227" s="16">
        <f t="shared" si="39"/>
        <v>-4.3435983732703523E-4</v>
      </c>
      <c r="P227" s="16">
        <f t="shared" si="40"/>
        <v>1.6405963794403382E-2</v>
      </c>
      <c r="Q227" s="16">
        <f t="shared" si="41"/>
        <v>2.6720737463496933E-2</v>
      </c>
    </row>
    <row r="228" spans="1:17" x14ac:dyDescent="0.25">
      <c r="A228" s="2">
        <v>43522</v>
      </c>
      <c r="B228">
        <v>457.86367797851562</v>
      </c>
      <c r="C228" s="17">
        <f t="shared" si="32"/>
        <v>-1.5806112595133537E-2</v>
      </c>
      <c r="D228">
        <v>10527.4921875</v>
      </c>
      <c r="E228" s="18">
        <f t="shared" si="33"/>
        <v>-2.5204047859469503E-3</v>
      </c>
      <c r="F228">
        <v>1386.331176757812</v>
      </c>
      <c r="G228" s="18">
        <f t="shared" si="34"/>
        <v>2.6819528946759874E-3</v>
      </c>
      <c r="H228">
        <v>1046.472290039062</v>
      </c>
      <c r="I228" s="18">
        <f t="shared" si="35"/>
        <v>-6.9444492710817318E-3</v>
      </c>
      <c r="J228">
        <v>715.52264404296875</v>
      </c>
      <c r="K228" s="18">
        <f t="shared" si="36"/>
        <v>-1.6425925810951369E-2</v>
      </c>
      <c r="M228" s="16">
        <f t="shared" si="37"/>
        <v>-1.5121945802015176E-2</v>
      </c>
      <c r="N228" s="16">
        <f t="shared" si="38"/>
        <v>-3.9659360922703439E-3</v>
      </c>
      <c r="O228" s="16">
        <f t="shared" si="39"/>
        <v>1.9257646480608803E-3</v>
      </c>
      <c r="P228" s="16">
        <f t="shared" si="40"/>
        <v>-6.7761089593232505E-3</v>
      </c>
      <c r="Q228" s="16">
        <f t="shared" si="41"/>
        <v>-1.684981311988051E-2</v>
      </c>
    </row>
    <row r="229" spans="1:17" x14ac:dyDescent="0.25">
      <c r="A229" s="2">
        <v>43523</v>
      </c>
      <c r="B229">
        <v>464.677734375</v>
      </c>
      <c r="C229" s="17">
        <f t="shared" si="32"/>
        <v>1.4882282050781237E-2</v>
      </c>
      <c r="D229">
        <v>10439.1162109375</v>
      </c>
      <c r="E229" s="18">
        <f t="shared" si="33"/>
        <v>-8.394779591233914E-3</v>
      </c>
      <c r="F229">
        <v>1389.98974609375</v>
      </c>
      <c r="G229" s="18">
        <f t="shared" si="34"/>
        <v>2.6390298344831642E-3</v>
      </c>
      <c r="H229">
        <v>1037.349365234375</v>
      </c>
      <c r="I229" s="18">
        <f t="shared" si="35"/>
        <v>-8.7177891775295224E-3</v>
      </c>
      <c r="J229">
        <v>708.53607177734375</v>
      </c>
      <c r="K229" s="18">
        <f t="shared" si="36"/>
        <v>-9.7642923306358043E-3</v>
      </c>
      <c r="M229" s="16">
        <f t="shared" si="37"/>
        <v>1.5566448843899598E-2</v>
      </c>
      <c r="N229" s="16">
        <f t="shared" si="38"/>
        <v>-9.8403108975573077E-3</v>
      </c>
      <c r="O229" s="16">
        <f t="shared" si="39"/>
        <v>1.8828415878680571E-3</v>
      </c>
      <c r="P229" s="16">
        <f t="shared" si="40"/>
        <v>-8.5494488657710411E-3</v>
      </c>
      <c r="Q229" s="16">
        <f t="shared" si="41"/>
        <v>-1.0188179639564946E-2</v>
      </c>
    </row>
    <row r="230" spans="1:17" x14ac:dyDescent="0.25">
      <c r="A230" s="2">
        <v>43524</v>
      </c>
      <c r="B230">
        <v>463.50119018554687</v>
      </c>
      <c r="C230" s="17">
        <f t="shared" si="32"/>
        <v>-2.5319573166887599E-3</v>
      </c>
      <c r="D230">
        <v>10367.1103515625</v>
      </c>
      <c r="E230" s="18">
        <f t="shared" si="33"/>
        <v>-6.8976968854467247E-3</v>
      </c>
      <c r="F230">
        <v>1389.495361328125</v>
      </c>
      <c r="G230" s="18">
        <f t="shared" si="34"/>
        <v>-3.5567511703904486E-4</v>
      </c>
      <c r="H230">
        <v>1030.071044921875</v>
      </c>
      <c r="I230" s="18">
        <f t="shared" si="35"/>
        <v>-7.0162671867597393E-3</v>
      </c>
      <c r="J230">
        <v>707.62054443359375</v>
      </c>
      <c r="K230" s="18">
        <f t="shared" si="36"/>
        <v>-1.2921393563681827E-3</v>
      </c>
      <c r="M230" s="16">
        <f t="shared" si="37"/>
        <v>-1.8477905235703999E-3</v>
      </c>
      <c r="N230" s="16">
        <f t="shared" si="38"/>
        <v>-8.3432281917701183E-3</v>
      </c>
      <c r="O230" s="16">
        <f t="shared" si="39"/>
        <v>-1.111863363654152E-3</v>
      </c>
      <c r="P230" s="16">
        <f t="shared" si="40"/>
        <v>-6.8479268750012579E-3</v>
      </c>
      <c r="Q230" s="16">
        <f t="shared" si="41"/>
        <v>-1.7160266652973249E-3</v>
      </c>
    </row>
    <row r="231" spans="1:17" x14ac:dyDescent="0.25">
      <c r="A231" s="2">
        <v>43525</v>
      </c>
      <c r="B231">
        <v>468.7955322265625</v>
      </c>
      <c r="C231" s="17">
        <f t="shared" si="32"/>
        <v>1.1422499344384107E-2</v>
      </c>
      <c r="D231">
        <v>10183.9287109375</v>
      </c>
      <c r="E231" s="18">
        <f t="shared" si="33"/>
        <v>-1.7669498482515089E-2</v>
      </c>
      <c r="F231">
        <v>1376.7890625</v>
      </c>
      <c r="G231" s="18">
        <f t="shared" si="34"/>
        <v>-9.1445420990682313E-3</v>
      </c>
      <c r="H231">
        <v>1032.946655273438</v>
      </c>
      <c r="I231" s="18">
        <f t="shared" si="35"/>
        <v>2.7916621535373221E-3</v>
      </c>
      <c r="J231">
        <v>714.94451904296875</v>
      </c>
      <c r="K231" s="18">
        <f t="shared" si="36"/>
        <v>1.0350144108997483E-2</v>
      </c>
      <c r="M231" s="16">
        <f t="shared" si="37"/>
        <v>1.2106666137502468E-2</v>
      </c>
      <c r="N231" s="16">
        <f t="shared" si="38"/>
        <v>-1.9115029788838483E-2</v>
      </c>
      <c r="O231" s="16">
        <f t="shared" si="39"/>
        <v>-9.9007303456833378E-3</v>
      </c>
      <c r="P231" s="16">
        <f t="shared" si="40"/>
        <v>2.9600024652958034E-3</v>
      </c>
      <c r="Q231" s="16">
        <f t="shared" si="41"/>
        <v>9.9262568000683411E-3</v>
      </c>
    </row>
    <row r="232" spans="1:17" x14ac:dyDescent="0.25">
      <c r="A232" s="2">
        <v>43529</v>
      </c>
      <c r="B232">
        <v>474.97232055664062</v>
      </c>
      <c r="C232" s="17">
        <f t="shared" si="32"/>
        <v>1.3175868594014206E-2</v>
      </c>
      <c r="D232">
        <v>10236.7392578125</v>
      </c>
      <c r="E232" s="18">
        <f t="shared" si="33"/>
        <v>5.1856752314340948E-3</v>
      </c>
      <c r="F232">
        <v>1388.160522460938</v>
      </c>
      <c r="G232" s="18">
        <f t="shared" si="34"/>
        <v>8.2594060852643203E-3</v>
      </c>
      <c r="H232">
        <v>1044.717163085938</v>
      </c>
      <c r="I232" s="18">
        <f t="shared" si="35"/>
        <v>1.1395078102444778E-2</v>
      </c>
      <c r="J232">
        <v>705.88592529296875</v>
      </c>
      <c r="K232" s="18">
        <f t="shared" si="36"/>
        <v>-1.2670345052964271E-2</v>
      </c>
      <c r="M232" s="16">
        <f t="shared" si="37"/>
        <v>1.3860035387132567E-2</v>
      </c>
      <c r="N232" s="16">
        <f t="shared" si="38"/>
        <v>3.7401439251107012E-3</v>
      </c>
      <c r="O232" s="16">
        <f t="shared" si="39"/>
        <v>7.503217838649213E-3</v>
      </c>
      <c r="P232" s="16">
        <f t="shared" si="40"/>
        <v>1.1563418414203259E-2</v>
      </c>
      <c r="Q232" s="16">
        <f t="shared" si="41"/>
        <v>-1.3094232361893414E-2</v>
      </c>
    </row>
    <row r="233" spans="1:17" x14ac:dyDescent="0.25">
      <c r="A233" s="2">
        <v>43530</v>
      </c>
      <c r="B233">
        <v>477.37432861328119</v>
      </c>
      <c r="C233" s="17">
        <f t="shared" si="32"/>
        <v>5.0571537596666438E-3</v>
      </c>
      <c r="D233">
        <v>10056.2861328125</v>
      </c>
      <c r="E233" s="18">
        <f t="shared" si="33"/>
        <v>-1.7627988801442007E-2</v>
      </c>
      <c r="F233">
        <v>1378.123779296875</v>
      </c>
      <c r="G233" s="18">
        <f t="shared" si="34"/>
        <v>-7.2302467918261559E-3</v>
      </c>
      <c r="H233">
        <v>1043.299194335938</v>
      </c>
      <c r="I233" s="18">
        <f t="shared" si="35"/>
        <v>-1.357275251237855E-3</v>
      </c>
      <c r="J233">
        <v>705.88592529296875</v>
      </c>
      <c r="K233" s="18">
        <f t="shared" si="36"/>
        <v>0</v>
      </c>
      <c r="M233" s="16">
        <f t="shared" si="37"/>
        <v>5.7413205527850038E-3</v>
      </c>
      <c r="N233" s="16">
        <f t="shared" si="38"/>
        <v>-1.9073520107765401E-2</v>
      </c>
      <c r="O233" s="16">
        <f t="shared" si="39"/>
        <v>-7.9864350384412624E-3</v>
      </c>
      <c r="P233" s="16">
        <f t="shared" si="40"/>
        <v>-1.1889349394793739E-3</v>
      </c>
      <c r="Q233" s="16">
        <f t="shared" si="41"/>
        <v>-4.2388730892914216E-4</v>
      </c>
    </row>
    <row r="234" spans="1:17" x14ac:dyDescent="0.25">
      <c r="A234" s="2">
        <v>43531</v>
      </c>
      <c r="B234">
        <v>476.09979248046881</v>
      </c>
      <c r="C234" s="17">
        <f t="shared" si="32"/>
        <v>-2.669888296077394E-3</v>
      </c>
      <c r="D234">
        <v>9941.7978515625</v>
      </c>
      <c r="E234" s="18">
        <f t="shared" si="33"/>
        <v>-1.1384747782428151E-2</v>
      </c>
      <c r="F234">
        <v>1379.854248046875</v>
      </c>
      <c r="G234" s="18">
        <f t="shared" si="34"/>
        <v>1.2556700464765314E-3</v>
      </c>
      <c r="H234">
        <v>1054.335693359375</v>
      </c>
      <c r="I234" s="18">
        <f t="shared" si="35"/>
        <v>1.0578460218654495E-2</v>
      </c>
      <c r="J234">
        <v>696.68292236328125</v>
      </c>
      <c r="K234" s="18">
        <f t="shared" si="36"/>
        <v>-1.3037521503021732E-2</v>
      </c>
      <c r="M234" s="16">
        <f t="shared" si="37"/>
        <v>-1.985721502959034E-3</v>
      </c>
      <c r="N234" s="16">
        <f t="shared" si="38"/>
        <v>-1.2830279088751544E-2</v>
      </c>
      <c r="O234" s="16">
        <f t="shared" si="39"/>
        <v>4.9948179986142424E-4</v>
      </c>
      <c r="P234" s="16">
        <f t="shared" si="40"/>
        <v>1.0746800530412976E-2</v>
      </c>
      <c r="Q234" s="16">
        <f t="shared" si="41"/>
        <v>-1.3461408811950874E-2</v>
      </c>
    </row>
    <row r="235" spans="1:17" x14ac:dyDescent="0.25">
      <c r="A235" s="2">
        <v>43532</v>
      </c>
      <c r="B235">
        <v>478.89407348632812</v>
      </c>
      <c r="C235" s="17">
        <f t="shared" si="32"/>
        <v>5.8691078004911024E-3</v>
      </c>
      <c r="D235">
        <v>9836.4677734375</v>
      </c>
      <c r="E235" s="18">
        <f t="shared" si="33"/>
        <v>-1.0594671074351636E-2</v>
      </c>
      <c r="F235">
        <v>1366.900756835938</v>
      </c>
      <c r="G235" s="18">
        <f t="shared" si="34"/>
        <v>-9.3875793253325179E-3</v>
      </c>
      <c r="H235">
        <v>1055.178588867188</v>
      </c>
      <c r="I235" s="18">
        <f t="shared" si="35"/>
        <v>7.9945648536972058E-4</v>
      </c>
      <c r="J235">
        <v>686.468017578125</v>
      </c>
      <c r="K235" s="18">
        <f t="shared" si="36"/>
        <v>-1.4662200632829303E-2</v>
      </c>
      <c r="M235" s="16">
        <f t="shared" si="37"/>
        <v>6.5532745936094624E-3</v>
      </c>
      <c r="N235" s="16">
        <f t="shared" si="38"/>
        <v>-1.204020238067503E-2</v>
      </c>
      <c r="O235" s="16">
        <f t="shared" si="39"/>
        <v>-1.0143767571947624E-2</v>
      </c>
      <c r="P235" s="16">
        <f t="shared" si="40"/>
        <v>9.677967971282017E-4</v>
      </c>
      <c r="Q235" s="16">
        <f t="shared" si="41"/>
        <v>-1.5086087941758445E-2</v>
      </c>
    </row>
    <row r="236" spans="1:17" x14ac:dyDescent="0.25">
      <c r="A236" s="2">
        <v>43535</v>
      </c>
      <c r="B236">
        <v>483.84524536132812</v>
      </c>
      <c r="C236" s="17">
        <f t="shared" si="32"/>
        <v>1.0338762054321604E-2</v>
      </c>
      <c r="D236">
        <v>10029.00390625</v>
      </c>
      <c r="E236" s="18">
        <f t="shared" si="33"/>
        <v>1.9573706461218476E-2</v>
      </c>
      <c r="F236">
        <v>1403.932250976562</v>
      </c>
      <c r="G236" s="18">
        <f t="shared" si="34"/>
        <v>2.709157483118485E-2</v>
      </c>
      <c r="H236">
        <v>1055.297607421875</v>
      </c>
      <c r="I236" s="18">
        <f t="shared" si="35"/>
        <v>1.1279470218861221E-4</v>
      </c>
      <c r="J236">
        <v>685.40802001953125</v>
      </c>
      <c r="K236" s="18">
        <f t="shared" si="36"/>
        <v>-1.5441324744209783E-3</v>
      </c>
      <c r="M236" s="16">
        <f t="shared" si="37"/>
        <v>1.1022928847439965E-2</v>
      </c>
      <c r="N236" s="16">
        <f t="shared" si="38"/>
        <v>1.8128175154895083E-2</v>
      </c>
      <c r="O236" s="16">
        <f t="shared" si="39"/>
        <v>2.6335386584569742E-2</v>
      </c>
      <c r="P236" s="16">
        <f t="shared" si="40"/>
        <v>2.8113501394709333E-4</v>
      </c>
      <c r="Q236" s="16">
        <f t="shared" si="41"/>
        <v>-1.9680197833501206E-3</v>
      </c>
    </row>
    <row r="237" spans="1:17" x14ac:dyDescent="0.25">
      <c r="A237" s="2">
        <v>43536</v>
      </c>
      <c r="B237">
        <v>493.20840454101562</v>
      </c>
      <c r="C237" s="17">
        <f t="shared" si="32"/>
        <v>1.9351557692161014E-2</v>
      </c>
      <c r="D237">
        <v>10161.6162109375</v>
      </c>
      <c r="E237" s="18">
        <f t="shared" si="33"/>
        <v>1.3222878954594508E-2</v>
      </c>
      <c r="F237">
        <v>1412.139526367188</v>
      </c>
      <c r="G237" s="18">
        <f t="shared" si="34"/>
        <v>5.8459198333231654E-3</v>
      </c>
      <c r="H237">
        <v>1076.399169921875</v>
      </c>
      <c r="I237" s="18">
        <f t="shared" si="35"/>
        <v>1.9995840369193774E-2</v>
      </c>
      <c r="J237">
        <v>681.2642822265625</v>
      </c>
      <c r="K237" s="18">
        <f t="shared" si="36"/>
        <v>-6.0456511624282783E-3</v>
      </c>
      <c r="M237" s="16">
        <f t="shared" si="37"/>
        <v>2.0035724485279374E-2</v>
      </c>
      <c r="N237" s="16">
        <f t="shared" si="38"/>
        <v>1.1777347648271114E-2</v>
      </c>
      <c r="O237" s="16">
        <f t="shared" si="39"/>
        <v>5.0897315867080581E-3</v>
      </c>
      <c r="P237" s="16">
        <f t="shared" si="40"/>
        <v>2.0164180680952253E-2</v>
      </c>
      <c r="Q237" s="16">
        <f t="shared" si="41"/>
        <v>-6.4695384713574205E-3</v>
      </c>
    </row>
    <row r="238" spans="1:17" x14ac:dyDescent="0.25">
      <c r="A238" s="2">
        <v>43537</v>
      </c>
      <c r="B238">
        <v>512.326904296875</v>
      </c>
      <c r="C238" s="17">
        <f t="shared" si="32"/>
        <v>3.8763531967082487E-2</v>
      </c>
      <c r="D238">
        <v>10448.470703125</v>
      </c>
      <c r="E238" s="18">
        <f t="shared" si="33"/>
        <v>2.822921927308597E-2</v>
      </c>
      <c r="F238">
        <v>1412.337280273438</v>
      </c>
      <c r="G238" s="18">
        <f t="shared" si="34"/>
        <v>1.4003850367294568E-4</v>
      </c>
      <c r="H238">
        <v>1103.946411132812</v>
      </c>
      <c r="I238" s="18">
        <f t="shared" si="35"/>
        <v>2.5592031265628368E-2</v>
      </c>
      <c r="J238">
        <v>682.709716796875</v>
      </c>
      <c r="K238" s="18">
        <f t="shared" si="36"/>
        <v>2.1216943380450992E-3</v>
      </c>
      <c r="M238" s="16">
        <f t="shared" si="37"/>
        <v>3.944769876020085E-2</v>
      </c>
      <c r="N238" s="16">
        <f t="shared" si="38"/>
        <v>2.6783687966762577E-2</v>
      </c>
      <c r="O238" s="16">
        <f t="shared" si="39"/>
        <v>-6.1614974294216143E-4</v>
      </c>
      <c r="P238" s="16">
        <f t="shared" si="40"/>
        <v>2.5760371577386847E-2</v>
      </c>
      <c r="Q238" s="16">
        <f t="shared" si="41"/>
        <v>1.697807029115957E-3</v>
      </c>
    </row>
    <row r="239" spans="1:17" x14ac:dyDescent="0.25">
      <c r="A239" s="2">
        <v>43538</v>
      </c>
      <c r="B239">
        <v>498.796875</v>
      </c>
      <c r="C239" s="17">
        <f t="shared" si="32"/>
        <v>-2.6408976736140399E-2</v>
      </c>
      <c r="D239">
        <v>10464.060546875</v>
      </c>
      <c r="E239" s="18">
        <f t="shared" si="33"/>
        <v>1.4920694322602124E-3</v>
      </c>
      <c r="F239">
        <v>1418.715209960938</v>
      </c>
      <c r="G239" s="18">
        <f t="shared" si="34"/>
        <v>4.5158686785249369E-3</v>
      </c>
      <c r="H239">
        <v>1103.053833007812</v>
      </c>
      <c r="I239" s="18">
        <f t="shared" si="35"/>
        <v>-8.0853392519664169E-4</v>
      </c>
      <c r="J239">
        <v>682.6134033203125</v>
      </c>
      <c r="K239" s="18">
        <f t="shared" si="36"/>
        <v>-1.4107529773321748E-4</v>
      </c>
      <c r="M239" s="16">
        <f t="shared" si="37"/>
        <v>-2.572480994302204E-2</v>
      </c>
      <c r="N239" s="16">
        <f t="shared" si="38"/>
        <v>4.6538125936818747E-5</v>
      </c>
      <c r="O239" s="16">
        <f t="shared" si="39"/>
        <v>3.7596804319098296E-3</v>
      </c>
      <c r="P239" s="16">
        <f t="shared" si="40"/>
        <v>-6.4019361343816057E-4</v>
      </c>
      <c r="Q239" s="16">
        <f t="shared" si="41"/>
        <v>-5.6496260666235969E-4</v>
      </c>
    </row>
    <row r="240" spans="1:17" x14ac:dyDescent="0.25">
      <c r="A240" s="2">
        <v>43539</v>
      </c>
      <c r="B240">
        <v>505.36581420898437</v>
      </c>
      <c r="C240" s="17">
        <f t="shared" si="32"/>
        <v>1.3169567690223261E-2</v>
      </c>
      <c r="D240">
        <v>10026.1787109375</v>
      </c>
      <c r="E240" s="18">
        <f t="shared" si="33"/>
        <v>-4.1846263596808986E-2</v>
      </c>
      <c r="F240">
        <v>1416.539794921875</v>
      </c>
      <c r="G240" s="18">
        <f t="shared" si="34"/>
        <v>-1.5333697868248342E-3</v>
      </c>
      <c r="H240">
        <v>1117.055541992188</v>
      </c>
      <c r="I240" s="18">
        <f t="shared" si="35"/>
        <v>1.2693586265138057E-2</v>
      </c>
      <c r="J240">
        <v>692.44281005859375</v>
      </c>
      <c r="K240" s="18">
        <f t="shared" si="36"/>
        <v>1.4399668524628817E-2</v>
      </c>
      <c r="M240" s="16">
        <f t="shared" si="37"/>
        <v>1.3853734483341621E-2</v>
      </c>
      <c r="N240" s="16">
        <f t="shared" si="38"/>
        <v>-4.3291794903132383E-2</v>
      </c>
      <c r="O240" s="16">
        <f t="shared" si="39"/>
        <v>-2.2895580334399415E-3</v>
      </c>
      <c r="P240" s="16">
        <f t="shared" si="40"/>
        <v>1.2861926576896538E-2</v>
      </c>
      <c r="Q240" s="16">
        <f t="shared" si="41"/>
        <v>1.3975781215699675E-2</v>
      </c>
    </row>
    <row r="241" spans="1:17" x14ac:dyDescent="0.25">
      <c r="A241" s="2">
        <v>43542</v>
      </c>
      <c r="B241">
        <v>502.03231811523437</v>
      </c>
      <c r="C241" s="17">
        <f t="shared" si="32"/>
        <v>-6.5962041753213629E-3</v>
      </c>
      <c r="D241">
        <v>10188.6064453125</v>
      </c>
      <c r="E241" s="18">
        <f t="shared" si="33"/>
        <v>1.6200362975558047E-2</v>
      </c>
      <c r="F241">
        <v>1429.44384765625</v>
      </c>
      <c r="G241" s="18">
        <f t="shared" si="34"/>
        <v>9.1095589270662192E-3</v>
      </c>
      <c r="H241">
        <v>1121.240112304688</v>
      </c>
      <c r="I241" s="18">
        <f t="shared" si="35"/>
        <v>3.7460718426203243E-3</v>
      </c>
      <c r="J241">
        <v>684.396240234375</v>
      </c>
      <c r="K241" s="18">
        <f t="shared" si="36"/>
        <v>-1.162055509470572E-2</v>
      </c>
      <c r="M241" s="16">
        <f t="shared" si="37"/>
        <v>-5.9120373822030029E-3</v>
      </c>
      <c r="N241" s="16">
        <f t="shared" si="38"/>
        <v>1.4754831669234653E-2</v>
      </c>
      <c r="O241" s="16">
        <f t="shared" si="39"/>
        <v>8.3533706804511127E-3</v>
      </c>
      <c r="P241" s="16">
        <f t="shared" si="40"/>
        <v>3.9144121543788057E-3</v>
      </c>
      <c r="Q241" s="16">
        <f t="shared" si="41"/>
        <v>-1.2044442403634862E-2</v>
      </c>
    </row>
    <row r="242" spans="1:17" x14ac:dyDescent="0.25">
      <c r="A242" s="2">
        <v>43543</v>
      </c>
      <c r="B242">
        <v>500.5616455078125</v>
      </c>
      <c r="C242" s="17">
        <f t="shared" si="32"/>
        <v>-2.9294381145484882E-3</v>
      </c>
      <c r="D242">
        <v>10432.587890625</v>
      </c>
      <c r="E242" s="18">
        <f t="shared" si="33"/>
        <v>2.3946498142024986E-2</v>
      </c>
      <c r="F242">
        <v>1437.651123046875</v>
      </c>
      <c r="G242" s="18">
        <f t="shared" si="34"/>
        <v>5.7415864247356563E-3</v>
      </c>
      <c r="H242">
        <v>1124.373657226562</v>
      </c>
      <c r="I242" s="18">
        <f t="shared" si="35"/>
        <v>2.7947135385952837E-3</v>
      </c>
      <c r="J242">
        <v>696.00836181640625</v>
      </c>
      <c r="K242" s="18">
        <f t="shared" si="36"/>
        <v>1.6966957004402428E-2</v>
      </c>
      <c r="M242" s="16">
        <f t="shared" si="37"/>
        <v>-2.2452713214301282E-3</v>
      </c>
      <c r="N242" s="16">
        <f t="shared" si="38"/>
        <v>2.2500966835701592E-2</v>
      </c>
      <c r="O242" s="16">
        <f t="shared" si="39"/>
        <v>4.985398178120549E-3</v>
      </c>
      <c r="P242" s="16">
        <f t="shared" si="40"/>
        <v>2.963053850353765E-3</v>
      </c>
      <c r="Q242" s="16">
        <f t="shared" si="41"/>
        <v>1.6543069695473287E-2</v>
      </c>
    </row>
    <row r="243" spans="1:17" x14ac:dyDescent="0.25">
      <c r="A243" s="2">
        <v>43544</v>
      </c>
      <c r="B243">
        <v>504.18930053710938</v>
      </c>
      <c r="C243" s="17">
        <f t="shared" si="32"/>
        <v>7.2471693783422442E-3</v>
      </c>
      <c r="D243">
        <v>10260.3203125</v>
      </c>
      <c r="E243" s="18">
        <f t="shared" si="33"/>
        <v>-1.6512449253344386E-2</v>
      </c>
      <c r="F243">
        <v>1439.875854492188</v>
      </c>
      <c r="G243" s="18">
        <f t="shared" si="34"/>
        <v>1.5474765815213232E-3</v>
      </c>
      <c r="H243">
        <v>1139.862670898438</v>
      </c>
      <c r="I243" s="18">
        <f t="shared" si="35"/>
        <v>1.3775681751635682E-2</v>
      </c>
      <c r="J243">
        <v>712.10162353515625</v>
      </c>
      <c r="K243" s="18">
        <f t="shared" si="36"/>
        <v>2.3122224676655589E-2</v>
      </c>
      <c r="M243" s="16">
        <f t="shared" si="37"/>
        <v>7.931336171460605E-3</v>
      </c>
      <c r="N243" s="16">
        <f t="shared" si="38"/>
        <v>-1.7957980559667779E-2</v>
      </c>
      <c r="O243" s="16">
        <f t="shared" si="39"/>
        <v>7.9128833490621606E-4</v>
      </c>
      <c r="P243" s="16">
        <f t="shared" si="40"/>
        <v>1.3944022063394164E-2</v>
      </c>
      <c r="Q243" s="16">
        <f t="shared" si="41"/>
        <v>2.2698337367726449E-2</v>
      </c>
    </row>
    <row r="244" spans="1:17" x14ac:dyDescent="0.25">
      <c r="A244" s="2">
        <v>43546</v>
      </c>
      <c r="B244">
        <v>503.65008544921881</v>
      </c>
      <c r="C244" s="17">
        <f t="shared" si="32"/>
        <v>-1.0694695173343316E-3</v>
      </c>
      <c r="D244">
        <v>10329.013671875</v>
      </c>
      <c r="E244" s="18">
        <f t="shared" si="33"/>
        <v>6.695050181943385E-3</v>
      </c>
      <c r="F244">
        <v>1454.80712890625</v>
      </c>
      <c r="G244" s="18">
        <f t="shared" si="34"/>
        <v>1.036983457113938E-2</v>
      </c>
      <c r="H244">
        <v>1128.528442382812</v>
      </c>
      <c r="I244" s="18">
        <f t="shared" si="35"/>
        <v>-9.943503550907784E-3</v>
      </c>
      <c r="J244">
        <v>716.100830078125</v>
      </c>
      <c r="K244" s="18">
        <f t="shared" si="36"/>
        <v>5.6160615434566186E-3</v>
      </c>
      <c r="M244" s="16">
        <f t="shared" si="37"/>
        <v>-3.853027242159715E-4</v>
      </c>
      <c r="N244" s="16">
        <f t="shared" si="38"/>
        <v>5.2495188756199913E-3</v>
      </c>
      <c r="O244" s="16">
        <f t="shared" si="39"/>
        <v>9.6136463245242738E-3</v>
      </c>
      <c r="P244" s="16">
        <f t="shared" si="40"/>
        <v>-9.7751632391493027E-3</v>
      </c>
      <c r="Q244" s="16">
        <f t="shared" si="41"/>
        <v>5.1921742345274764E-3</v>
      </c>
    </row>
    <row r="245" spans="1:17" x14ac:dyDescent="0.25">
      <c r="A245" s="2">
        <v>43549</v>
      </c>
      <c r="B245">
        <v>496.24774169921881</v>
      </c>
      <c r="C245" s="17">
        <f t="shared" si="32"/>
        <v>-1.4697394011951137E-2</v>
      </c>
      <c r="D245">
        <v>10258.4677734375</v>
      </c>
      <c r="E245" s="18">
        <f t="shared" si="33"/>
        <v>-6.8298775351213203E-3</v>
      </c>
      <c r="F245">
        <v>1441.26025390625</v>
      </c>
      <c r="G245" s="18">
        <f t="shared" si="34"/>
        <v>-9.3118013589779114E-3</v>
      </c>
      <c r="H245">
        <v>1131.0869140625</v>
      </c>
      <c r="I245" s="18">
        <f t="shared" si="35"/>
        <v>2.26708657363206E-3</v>
      </c>
      <c r="J245">
        <v>708.53607177734375</v>
      </c>
      <c r="K245" s="18">
        <f t="shared" si="36"/>
        <v>-1.0563817248970264E-2</v>
      </c>
      <c r="M245" s="16">
        <f t="shared" si="37"/>
        <v>-1.4013227218832776E-2</v>
      </c>
      <c r="N245" s="16">
        <f t="shared" si="38"/>
        <v>-8.275408841444714E-3</v>
      </c>
      <c r="O245" s="16">
        <f t="shared" si="39"/>
        <v>-1.0067989605593018E-2</v>
      </c>
      <c r="P245" s="16">
        <f t="shared" si="40"/>
        <v>2.4354268853905413E-3</v>
      </c>
      <c r="Q245" s="16">
        <f t="shared" si="41"/>
        <v>-1.0987704557899406E-2</v>
      </c>
    </row>
    <row r="246" spans="1:17" x14ac:dyDescent="0.25">
      <c r="A246" s="2">
        <v>43550</v>
      </c>
      <c r="B246">
        <v>494.777099609375</v>
      </c>
      <c r="C246" s="17">
        <f t="shared" si="32"/>
        <v>-2.9635239947050085E-3</v>
      </c>
      <c r="D246">
        <v>10417.8759765625</v>
      </c>
      <c r="E246" s="18">
        <f t="shared" si="33"/>
        <v>1.5539182521756345E-2</v>
      </c>
      <c r="F246">
        <v>1468.453002929688</v>
      </c>
      <c r="G246" s="18">
        <f t="shared" si="34"/>
        <v>1.8867341238154145E-2</v>
      </c>
      <c r="H246">
        <v>1145.990844726562</v>
      </c>
      <c r="I246" s="18">
        <f t="shared" si="35"/>
        <v>1.3176644941043314E-2</v>
      </c>
      <c r="J246">
        <v>701.30853271484375</v>
      </c>
      <c r="K246" s="18">
        <f t="shared" si="36"/>
        <v>-1.0200664934912784E-2</v>
      </c>
      <c r="M246" s="16">
        <f t="shared" si="37"/>
        <v>-2.2793572015866485E-3</v>
      </c>
      <c r="N246" s="16">
        <f t="shared" si="38"/>
        <v>1.4093651215432951E-2</v>
      </c>
      <c r="O246" s="16">
        <f t="shared" si="39"/>
        <v>1.8111152991539037E-2</v>
      </c>
      <c r="P246" s="16">
        <f t="shared" si="40"/>
        <v>1.3344985252801795E-2</v>
      </c>
      <c r="Q246" s="16">
        <f t="shared" si="41"/>
        <v>-1.0624552243841926E-2</v>
      </c>
    </row>
    <row r="247" spans="1:17" x14ac:dyDescent="0.25">
      <c r="A247" s="2">
        <v>43551</v>
      </c>
      <c r="B247">
        <v>492.66915893554687</v>
      </c>
      <c r="C247" s="17">
        <f t="shared" si="32"/>
        <v>-4.2603844751349929E-3</v>
      </c>
      <c r="D247">
        <v>10612.8466796875</v>
      </c>
      <c r="E247" s="18">
        <f t="shared" si="33"/>
        <v>1.8715014803750041E-2</v>
      </c>
      <c r="F247">
        <v>1455.598266601562</v>
      </c>
      <c r="G247" s="18">
        <f t="shared" si="34"/>
        <v>-8.7539310434039397E-3</v>
      </c>
      <c r="H247">
        <v>1140.080810546875</v>
      </c>
      <c r="I247" s="18">
        <f t="shared" si="35"/>
        <v>-5.1571390878757395E-3</v>
      </c>
      <c r="J247">
        <v>703.18768310546875</v>
      </c>
      <c r="K247" s="18">
        <f t="shared" si="36"/>
        <v>2.6794916972572302E-3</v>
      </c>
      <c r="M247" s="16">
        <f t="shared" si="37"/>
        <v>-3.5762176820166329E-3</v>
      </c>
      <c r="N247" s="16">
        <f t="shared" si="38"/>
        <v>1.7269483497426647E-2</v>
      </c>
      <c r="O247" s="16">
        <f t="shared" si="39"/>
        <v>-9.5101192900190461E-3</v>
      </c>
      <c r="P247" s="16">
        <f t="shared" si="40"/>
        <v>-4.9887987761172582E-3</v>
      </c>
      <c r="Q247" s="16">
        <f t="shared" si="41"/>
        <v>2.255604388328088E-3</v>
      </c>
    </row>
    <row r="248" spans="1:17" x14ac:dyDescent="0.25">
      <c r="A248" s="2">
        <v>43552</v>
      </c>
      <c r="B248">
        <v>501.198974609375</v>
      </c>
      <c r="C248" s="17">
        <f t="shared" si="32"/>
        <v>1.7313476029750863E-2</v>
      </c>
      <c r="D248">
        <v>10789.3046875</v>
      </c>
      <c r="E248" s="18">
        <f t="shared" si="33"/>
        <v>1.6626830966118833E-2</v>
      </c>
      <c r="F248">
        <v>1480.269409179688</v>
      </c>
      <c r="G248" s="18">
        <f t="shared" si="34"/>
        <v>1.6949142592568744E-2</v>
      </c>
      <c r="H248">
        <v>1141.746826171875</v>
      </c>
      <c r="I248" s="18">
        <f t="shared" si="35"/>
        <v>1.461313627584726E-3</v>
      </c>
      <c r="J248">
        <v>710.99334716796875</v>
      </c>
      <c r="K248" s="18">
        <f t="shared" si="36"/>
        <v>1.1100399296000152E-2</v>
      </c>
      <c r="M248" s="16">
        <f t="shared" si="37"/>
        <v>1.7997642822869222E-2</v>
      </c>
      <c r="N248" s="16">
        <f t="shared" si="38"/>
        <v>1.5181299659795439E-2</v>
      </c>
      <c r="O248" s="16">
        <f t="shared" si="39"/>
        <v>1.6192954345953636E-2</v>
      </c>
      <c r="P248" s="16">
        <f t="shared" si="40"/>
        <v>1.6296539393432072E-3</v>
      </c>
      <c r="Q248" s="16">
        <f t="shared" si="41"/>
        <v>1.067651198707101E-2</v>
      </c>
    </row>
    <row r="249" spans="1:17" x14ac:dyDescent="0.25">
      <c r="A249" s="2">
        <v>43556</v>
      </c>
      <c r="B249">
        <v>520.7095947265625</v>
      </c>
      <c r="C249" s="17">
        <f t="shared" si="32"/>
        <v>3.8927893123472002E-2</v>
      </c>
      <c r="D249">
        <v>10635.453125</v>
      </c>
      <c r="E249" s="18">
        <f t="shared" si="33"/>
        <v>-1.4259636460007052E-2</v>
      </c>
      <c r="F249">
        <v>1476.067016601562</v>
      </c>
      <c r="G249" s="18">
        <f t="shared" si="34"/>
        <v>-2.8389376636883679E-3</v>
      </c>
      <c r="H249">
        <v>1146.208984375</v>
      </c>
      <c r="I249" s="18">
        <f t="shared" si="35"/>
        <v>3.9081853356983665E-3</v>
      </c>
      <c r="J249">
        <v>727.664794921875</v>
      </c>
      <c r="K249" s="18">
        <f t="shared" si="36"/>
        <v>2.3448106540394642E-2</v>
      </c>
      <c r="M249" s="16">
        <f t="shared" si="37"/>
        <v>3.9612059916590364E-2</v>
      </c>
      <c r="N249" s="16">
        <f t="shared" si="38"/>
        <v>-1.5705167766330446E-2</v>
      </c>
      <c r="O249" s="16">
        <f t="shared" si="39"/>
        <v>-3.5951259103034752E-3</v>
      </c>
      <c r="P249" s="16">
        <f t="shared" si="40"/>
        <v>4.0765256474568478E-3</v>
      </c>
      <c r="Q249" s="16">
        <f t="shared" si="41"/>
        <v>2.3024219231465502E-2</v>
      </c>
    </row>
    <row r="250" spans="1:17" x14ac:dyDescent="0.25">
      <c r="A250" s="2">
        <v>43557</v>
      </c>
      <c r="B250">
        <v>523.74896240234375</v>
      </c>
      <c r="C250" s="17">
        <f t="shared" si="32"/>
        <v>5.836972674523766E-3</v>
      </c>
      <c r="D250">
        <v>10510.341796875</v>
      </c>
      <c r="E250" s="18">
        <f t="shared" si="33"/>
        <v>-1.1763610506722033E-2</v>
      </c>
      <c r="F250">
        <v>1502.320190429688</v>
      </c>
      <c r="G250" s="18">
        <f t="shared" si="34"/>
        <v>1.778589558119803E-2</v>
      </c>
      <c r="H250">
        <v>1137.810180664062</v>
      </c>
      <c r="I250" s="18">
        <f t="shared" si="35"/>
        <v>-7.3274628147480536E-3</v>
      </c>
      <c r="J250">
        <v>731.80859375</v>
      </c>
      <c r="K250" s="18">
        <f t="shared" si="36"/>
        <v>5.6946534407644744E-3</v>
      </c>
      <c r="M250" s="16">
        <f t="shared" si="37"/>
        <v>6.521139467642126E-3</v>
      </c>
      <c r="N250" s="16">
        <f t="shared" si="38"/>
        <v>-1.3209141813045427E-2</v>
      </c>
      <c r="O250" s="16">
        <f t="shared" si="39"/>
        <v>1.7029707334582922E-2</v>
      </c>
      <c r="P250" s="16">
        <f t="shared" si="40"/>
        <v>-7.1591225029895723E-3</v>
      </c>
      <c r="Q250" s="16">
        <f t="shared" si="41"/>
        <v>5.2707661318353322E-3</v>
      </c>
    </row>
    <row r="251" spans="1:17" x14ac:dyDescent="0.25">
      <c r="A251" s="2">
        <v>43558</v>
      </c>
      <c r="B251">
        <v>521.9842529296875</v>
      </c>
      <c r="C251" s="17">
        <f t="shared" si="32"/>
        <v>-3.3693803698662261E-3</v>
      </c>
      <c r="D251">
        <v>10721.7802734375</v>
      </c>
      <c r="E251" s="18">
        <f t="shared" si="33"/>
        <v>2.011718368905635E-2</v>
      </c>
      <c r="F251">
        <v>1480.862670898438</v>
      </c>
      <c r="G251" s="18">
        <f t="shared" si="34"/>
        <v>-1.4282920290855428E-2</v>
      </c>
      <c r="H251">
        <v>1136.768920898438</v>
      </c>
      <c r="I251" s="18">
        <f t="shared" si="35"/>
        <v>-9.1514365341360815E-4</v>
      </c>
      <c r="J251">
        <v>725.93023681640625</v>
      </c>
      <c r="K251" s="18">
        <f t="shared" si="36"/>
        <v>-8.0326426661257999E-3</v>
      </c>
      <c r="M251" s="16">
        <f t="shared" si="37"/>
        <v>-2.6852135767478661E-3</v>
      </c>
      <c r="N251" s="16">
        <f t="shared" si="38"/>
        <v>1.8671652382732957E-2</v>
      </c>
      <c r="O251" s="16">
        <f t="shared" si="39"/>
        <v>-1.5039108537470534E-2</v>
      </c>
      <c r="P251" s="16">
        <f t="shared" si="40"/>
        <v>-7.4680334165512703E-4</v>
      </c>
      <c r="Q251" s="16">
        <f t="shared" si="41"/>
        <v>-8.4565299750549421E-3</v>
      </c>
    </row>
    <row r="252" spans="1:17" x14ac:dyDescent="0.25">
      <c r="A252" s="2">
        <v>43559</v>
      </c>
      <c r="B252">
        <v>521.6900634765625</v>
      </c>
      <c r="C252" s="17">
        <f t="shared" si="32"/>
        <v>-5.6359832978458702E-4</v>
      </c>
      <c r="D252">
        <v>10680.8583984375</v>
      </c>
      <c r="E252" s="18">
        <f t="shared" si="33"/>
        <v>-3.8167052444995075E-3</v>
      </c>
      <c r="F252">
        <v>1502.023559570312</v>
      </c>
      <c r="G252" s="18">
        <f t="shared" si="34"/>
        <v>1.4289568565487354E-2</v>
      </c>
      <c r="H252">
        <v>1132.395751953125</v>
      </c>
      <c r="I252" s="18">
        <f t="shared" si="35"/>
        <v>-3.8470166318909094E-3</v>
      </c>
      <c r="J252">
        <v>720.72637939453125</v>
      </c>
      <c r="K252" s="18">
        <f t="shared" si="36"/>
        <v>-7.1685365314120286E-3</v>
      </c>
      <c r="M252" s="16">
        <f t="shared" si="37"/>
        <v>1.2056846333377308E-4</v>
      </c>
      <c r="N252" s="16">
        <f t="shared" si="38"/>
        <v>-5.2622365508229012E-3</v>
      </c>
      <c r="O252" s="16">
        <f t="shared" si="39"/>
        <v>1.3533380318872247E-2</v>
      </c>
      <c r="P252" s="16">
        <f t="shared" si="40"/>
        <v>-3.678676320132428E-3</v>
      </c>
      <c r="Q252" s="16">
        <f t="shared" si="41"/>
        <v>-7.5924238403411708E-3</v>
      </c>
    </row>
    <row r="253" spans="1:17" x14ac:dyDescent="0.25">
      <c r="A253" s="2">
        <v>43560</v>
      </c>
      <c r="B253">
        <v>517.1800537109375</v>
      </c>
      <c r="C253" s="17">
        <f t="shared" si="32"/>
        <v>-8.6449984030175786E-3</v>
      </c>
      <c r="D253">
        <v>10699.3701171875</v>
      </c>
      <c r="E253" s="18">
        <f t="shared" si="33"/>
        <v>1.7331676967751175E-3</v>
      </c>
      <c r="F253">
        <v>1497.5244140625</v>
      </c>
      <c r="G253" s="18">
        <f t="shared" si="34"/>
        <v>-2.9953894392302782E-3</v>
      </c>
      <c r="H253">
        <v>1143.135009765625</v>
      </c>
      <c r="I253" s="18">
        <f t="shared" si="35"/>
        <v>9.4836613383415536E-3</v>
      </c>
      <c r="J253">
        <v>731.71221923828125</v>
      </c>
      <c r="K253" s="18">
        <f t="shared" si="36"/>
        <v>1.5242733106257234E-2</v>
      </c>
      <c r="M253" s="16">
        <f t="shared" si="37"/>
        <v>-7.9608316098992177E-3</v>
      </c>
      <c r="N253" s="16">
        <f t="shared" si="38"/>
        <v>2.8763639045172387E-4</v>
      </c>
      <c r="O253" s="16">
        <f t="shared" si="39"/>
        <v>-3.7515776858453856E-3</v>
      </c>
      <c r="P253" s="16">
        <f t="shared" si="40"/>
        <v>9.6520016501000349E-3</v>
      </c>
      <c r="Q253" s="16">
        <f t="shared" si="41"/>
        <v>1.4818845797328091E-2</v>
      </c>
    </row>
    <row r="254" spans="1:17" x14ac:dyDescent="0.25">
      <c r="A254" s="2">
        <v>43563</v>
      </c>
      <c r="B254">
        <v>506.44427490234381</v>
      </c>
      <c r="C254" s="17">
        <f t="shared" si="32"/>
        <v>-2.0758300192671664E-2</v>
      </c>
      <c r="D254">
        <v>10572.5068359375</v>
      </c>
      <c r="E254" s="18">
        <f t="shared" si="33"/>
        <v>-1.1857079422479821E-2</v>
      </c>
      <c r="F254">
        <v>1479.626708984375</v>
      </c>
      <c r="G254" s="18">
        <f t="shared" si="34"/>
        <v>-1.1951528075306528E-2</v>
      </c>
      <c r="H254">
        <v>1135.102905273438</v>
      </c>
      <c r="I254" s="18">
        <f t="shared" si="35"/>
        <v>-7.026383081237153E-3</v>
      </c>
      <c r="J254">
        <v>739.37335205078125</v>
      </c>
      <c r="K254" s="18">
        <f t="shared" si="36"/>
        <v>1.0470144697700023E-2</v>
      </c>
      <c r="M254" s="16">
        <f t="shared" si="37"/>
        <v>-2.0074133399553305E-2</v>
      </c>
      <c r="N254" s="16">
        <f t="shared" si="38"/>
        <v>-1.3302610728803215E-2</v>
      </c>
      <c r="O254" s="16">
        <f t="shared" si="39"/>
        <v>-1.2707716321921634E-2</v>
      </c>
      <c r="P254" s="16">
        <f t="shared" si="40"/>
        <v>-6.8580427694786717E-3</v>
      </c>
      <c r="Q254" s="16">
        <f t="shared" si="41"/>
        <v>1.0046257388770881E-2</v>
      </c>
    </row>
    <row r="255" spans="1:17" x14ac:dyDescent="0.25">
      <c r="A255" s="2">
        <v>43564</v>
      </c>
      <c r="B255">
        <v>509.18948364257812</v>
      </c>
      <c r="C255" s="17">
        <f t="shared" si="32"/>
        <v>5.4205543951773016E-3</v>
      </c>
      <c r="D255">
        <v>10513.4619140625</v>
      </c>
      <c r="E255" s="18">
        <f t="shared" si="33"/>
        <v>-5.5847608132347792E-3</v>
      </c>
      <c r="F255">
        <v>1428.702270507812</v>
      </c>
      <c r="G255" s="18">
        <f t="shared" si="34"/>
        <v>-3.4417085179219153E-2</v>
      </c>
      <c r="H255">
        <v>1134.031860351562</v>
      </c>
      <c r="I255" s="18">
        <f t="shared" si="35"/>
        <v>-9.4356636468828636E-4</v>
      </c>
      <c r="J255">
        <v>732.9649658203125</v>
      </c>
      <c r="K255" s="18">
        <f t="shared" si="36"/>
        <v>-8.6673210668114509E-3</v>
      </c>
      <c r="M255" s="16">
        <f t="shared" si="37"/>
        <v>6.1047211882956616E-3</v>
      </c>
      <c r="N255" s="16">
        <f t="shared" si="38"/>
        <v>-7.0302921195581729E-3</v>
      </c>
      <c r="O255" s="16">
        <f t="shared" si="39"/>
        <v>-3.5173273425834262E-2</v>
      </c>
      <c r="P255" s="16">
        <f t="shared" si="40"/>
        <v>-7.7522605292980524E-4</v>
      </c>
      <c r="Q255" s="16">
        <f t="shared" si="41"/>
        <v>-9.0912083757405931E-3</v>
      </c>
    </row>
    <row r="256" spans="1:17" x14ac:dyDescent="0.25">
      <c r="A256" s="2">
        <v>43565</v>
      </c>
      <c r="B256">
        <v>509.23855590820312</v>
      </c>
      <c r="C256" s="17">
        <f t="shared" si="32"/>
        <v>9.6373289711237931E-5</v>
      </c>
      <c r="D256">
        <v>10534.896484375</v>
      </c>
      <c r="E256" s="18">
        <f t="shared" si="33"/>
        <v>2.038773763362256E-3</v>
      </c>
      <c r="F256">
        <v>1394.093383789062</v>
      </c>
      <c r="G256" s="18">
        <f t="shared" si="34"/>
        <v>-2.4224002042391057E-2</v>
      </c>
      <c r="H256">
        <v>1109.301025390625</v>
      </c>
      <c r="I256" s="18">
        <f t="shared" si="35"/>
        <v>-2.1807883733769406E-2</v>
      </c>
      <c r="J256">
        <v>725.35205078125</v>
      </c>
      <c r="K256" s="18">
        <f t="shared" si="36"/>
        <v>-1.0386465102792952E-2</v>
      </c>
      <c r="M256" s="16">
        <f t="shared" si="37"/>
        <v>7.8054008282959803E-4</v>
      </c>
      <c r="N256" s="16">
        <f t="shared" si="38"/>
        <v>5.9324245703886239E-4</v>
      </c>
      <c r="O256" s="16">
        <f t="shared" si="39"/>
        <v>-2.4980190289006166E-2</v>
      </c>
      <c r="P256" s="16">
        <f t="shared" si="40"/>
        <v>-2.1639543422010927E-2</v>
      </c>
      <c r="Q256" s="16">
        <f t="shared" si="41"/>
        <v>-1.0810352411722094E-2</v>
      </c>
    </row>
    <row r="257" spans="1:17" x14ac:dyDescent="0.25">
      <c r="A257" s="2">
        <v>43566</v>
      </c>
      <c r="B257">
        <v>506.19918823242187</v>
      </c>
      <c r="C257" s="17">
        <f t="shared" si="32"/>
        <v>-5.9684555313387344E-3</v>
      </c>
      <c r="D257">
        <v>10488.2236328125</v>
      </c>
      <c r="E257" s="18">
        <f t="shared" si="33"/>
        <v>-4.4303094607264226E-3</v>
      </c>
      <c r="F257">
        <v>1407.244750976562</v>
      </c>
      <c r="G257" s="18">
        <f t="shared" si="34"/>
        <v>9.4336343177781057E-3</v>
      </c>
      <c r="H257">
        <v>1119.28662109375</v>
      </c>
      <c r="I257" s="18">
        <f t="shared" si="35"/>
        <v>9.0017005975531195E-3</v>
      </c>
      <c r="J257">
        <v>715.71533203125</v>
      </c>
      <c r="K257" s="18">
        <f t="shared" si="36"/>
        <v>-1.3285574555997548E-2</v>
      </c>
      <c r="M257" s="16">
        <f t="shared" si="37"/>
        <v>-5.2842887382203744E-3</v>
      </c>
      <c r="N257" s="16">
        <f t="shared" si="38"/>
        <v>-5.8758407670498163E-3</v>
      </c>
      <c r="O257" s="16">
        <f t="shared" si="39"/>
        <v>8.6774460711629992E-3</v>
      </c>
      <c r="P257" s="16">
        <f t="shared" si="40"/>
        <v>9.1700409093116008E-3</v>
      </c>
      <c r="Q257" s="16">
        <f t="shared" si="41"/>
        <v>-1.370946186492669E-2</v>
      </c>
    </row>
    <row r="258" spans="1:17" x14ac:dyDescent="0.25">
      <c r="A258" s="2">
        <v>43567</v>
      </c>
      <c r="B258">
        <v>504.23828125</v>
      </c>
      <c r="C258" s="17">
        <f t="shared" si="32"/>
        <v>-3.8737853161501246E-3</v>
      </c>
      <c r="D258">
        <v>10692.5498046875</v>
      </c>
      <c r="E258" s="18">
        <f t="shared" si="33"/>
        <v>1.9481485047264213E-2</v>
      </c>
      <c r="F258">
        <v>1422.571655273438</v>
      </c>
      <c r="G258" s="18">
        <f t="shared" si="34"/>
        <v>1.089142758304118E-2</v>
      </c>
      <c r="H258">
        <v>1123.124145507812</v>
      </c>
      <c r="I258" s="18">
        <f t="shared" si="35"/>
        <v>3.4285448800523977E-3</v>
      </c>
      <c r="J258">
        <v>720.5819091796875</v>
      </c>
      <c r="K258" s="18">
        <f t="shared" si="36"/>
        <v>6.799598849763111E-3</v>
      </c>
      <c r="M258" s="16">
        <f t="shared" si="37"/>
        <v>-3.1896185230317646E-3</v>
      </c>
      <c r="N258" s="16">
        <f t="shared" si="38"/>
        <v>1.803595374094082E-2</v>
      </c>
      <c r="O258" s="16">
        <f t="shared" si="39"/>
        <v>1.0135239336426074E-2</v>
      </c>
      <c r="P258" s="16">
        <f t="shared" si="40"/>
        <v>3.596885191810879E-3</v>
      </c>
      <c r="Q258" s="16">
        <f t="shared" si="41"/>
        <v>6.3757115408339688E-3</v>
      </c>
    </row>
    <row r="259" spans="1:17" x14ac:dyDescent="0.25">
      <c r="A259" s="2">
        <v>43570</v>
      </c>
      <c r="B259">
        <v>503.35595703125</v>
      </c>
      <c r="C259" s="17">
        <f t="shared" si="32"/>
        <v>-1.7498160127048523E-3</v>
      </c>
      <c r="D259">
        <v>10688.9453125</v>
      </c>
      <c r="E259" s="18">
        <f t="shared" si="33"/>
        <v>-3.3710314689583409E-4</v>
      </c>
      <c r="F259">
        <v>1415.551025390625</v>
      </c>
      <c r="G259" s="18">
        <f t="shared" si="34"/>
        <v>-4.9351678397272503E-3</v>
      </c>
      <c r="H259">
        <v>1134.805419921875</v>
      </c>
      <c r="I259" s="18">
        <f t="shared" si="35"/>
        <v>1.0400697430275052E-2</v>
      </c>
      <c r="J259">
        <v>701.067626953125</v>
      </c>
      <c r="K259" s="18">
        <f t="shared" si="36"/>
        <v>-2.7081282471797863E-2</v>
      </c>
      <c r="M259" s="16">
        <f t="shared" si="37"/>
        <v>-1.0656492195864923E-3</v>
      </c>
      <c r="N259" s="16">
        <f t="shared" si="38"/>
        <v>-1.7826344532192277E-3</v>
      </c>
      <c r="O259" s="16">
        <f t="shared" si="39"/>
        <v>-5.6913560863423576E-3</v>
      </c>
      <c r="P259" s="16">
        <f t="shared" si="40"/>
        <v>1.0569037742033533E-2</v>
      </c>
      <c r="Q259" s="16">
        <f t="shared" si="41"/>
        <v>-2.7505169780727003E-2</v>
      </c>
    </row>
    <row r="260" spans="1:17" x14ac:dyDescent="0.25">
      <c r="A260" s="2">
        <v>43571</v>
      </c>
      <c r="B260">
        <v>502.17941284179687</v>
      </c>
      <c r="C260" s="17">
        <f t="shared" si="32"/>
        <v>-2.3373999513034427E-3</v>
      </c>
      <c r="D260">
        <v>10869.8857421875</v>
      </c>
      <c r="E260" s="18">
        <f t="shared" si="33"/>
        <v>1.6927809470210553E-2</v>
      </c>
      <c r="F260">
        <v>1442.694213867188</v>
      </c>
      <c r="G260" s="18">
        <f t="shared" si="34"/>
        <v>1.9174998279608335E-2</v>
      </c>
      <c r="H260">
        <v>1142.867309570312</v>
      </c>
      <c r="I260" s="18">
        <f t="shared" si="35"/>
        <v>7.1042043921434317E-3</v>
      </c>
      <c r="J260">
        <v>697.7911376953125</v>
      </c>
      <c r="K260" s="18">
        <f t="shared" si="36"/>
        <v>-4.6735708965086609E-3</v>
      </c>
      <c r="M260" s="16">
        <f t="shared" si="37"/>
        <v>-1.6532331581850827E-3</v>
      </c>
      <c r="N260" s="16">
        <f t="shared" si="38"/>
        <v>1.5482278163887159E-2</v>
      </c>
      <c r="O260" s="16">
        <f t="shared" si="39"/>
        <v>1.8418810032993227E-2</v>
      </c>
      <c r="P260" s="16">
        <f t="shared" si="40"/>
        <v>7.272544703901913E-3</v>
      </c>
      <c r="Q260" s="16">
        <f t="shared" si="41"/>
        <v>-5.0974582054378031E-3</v>
      </c>
    </row>
    <row r="261" spans="1:17" x14ac:dyDescent="0.25">
      <c r="A261" s="2">
        <v>43573</v>
      </c>
      <c r="B261">
        <v>510.85623168945313</v>
      </c>
      <c r="C261" s="17">
        <f t="shared" ref="C261:C324" si="42">B261/B260 -1</f>
        <v>1.7278324490752839E-2</v>
      </c>
      <c r="D261">
        <v>10673.7451171875</v>
      </c>
      <c r="E261" s="18">
        <f t="shared" ref="E261:E324" si="43">D261/D260 -1</f>
        <v>-1.8044405401498542E-2</v>
      </c>
      <c r="F261">
        <v>1453.175659179688</v>
      </c>
      <c r="G261" s="18">
        <f t="shared" ref="G261:G324" si="44">F261/F260 -1</f>
        <v>7.2651884313059689E-3</v>
      </c>
      <c r="H261">
        <v>1137.205200195312</v>
      </c>
      <c r="I261" s="18">
        <f t="shared" ref="I261:I324" si="45">H261/H260 -1</f>
        <v>-4.9543016302818765E-3</v>
      </c>
      <c r="J261">
        <v>690.99725341796875</v>
      </c>
      <c r="K261" s="18">
        <f t="shared" ref="K261:K324" si="46">J261/J260-1</f>
        <v>-9.7362719449014534E-3</v>
      </c>
      <c r="M261" s="16">
        <f t="shared" ref="M261:M324" si="47">C261 - $C$497</f>
        <v>1.7962491283871198E-2</v>
      </c>
      <c r="N261" s="16">
        <f t="shared" ref="N261:N324" si="48">E261 - $E$497</f>
        <v>-1.9489936707821936E-2</v>
      </c>
      <c r="O261" s="16">
        <f t="shared" ref="O261:O324" si="49">G261 - $G$497</f>
        <v>6.5090001846908616E-3</v>
      </c>
      <c r="P261" s="16">
        <f t="shared" ref="P261:P324" si="50">I261 - $I$497</f>
        <v>-4.7859613185233952E-3</v>
      </c>
      <c r="Q261" s="16">
        <f t="shared" ref="Q261:Q324" si="51">K261 - $K$497</f>
        <v>-1.0160159253830596E-2</v>
      </c>
    </row>
    <row r="262" spans="1:17" x14ac:dyDescent="0.25">
      <c r="A262" s="2">
        <v>43577</v>
      </c>
      <c r="B262">
        <v>495.21829223632812</v>
      </c>
      <c r="C262" s="17">
        <f t="shared" si="42"/>
        <v>-3.0611233617350186E-2</v>
      </c>
      <c r="D262">
        <v>10601.056640625</v>
      </c>
      <c r="E262" s="18">
        <f t="shared" si="43"/>
        <v>-6.8100255125497222E-3</v>
      </c>
      <c r="F262">
        <v>1427.218994140625</v>
      </c>
      <c r="G262" s="18">
        <f t="shared" si="44"/>
        <v>-1.7862028499510796E-2</v>
      </c>
      <c r="H262">
        <v>1124.839721679688</v>
      </c>
      <c r="I262" s="18">
        <f t="shared" si="45"/>
        <v>-1.0873568388097721E-2</v>
      </c>
      <c r="J262">
        <v>694.85198974609375</v>
      </c>
      <c r="K262" s="18">
        <f t="shared" si="46"/>
        <v>5.5785117944504581E-3</v>
      </c>
      <c r="M262" s="16">
        <f t="shared" si="47"/>
        <v>-2.9927066824231827E-2</v>
      </c>
      <c r="N262" s="16">
        <f t="shared" si="48"/>
        <v>-8.2555568188731158E-3</v>
      </c>
      <c r="O262" s="16">
        <f t="shared" si="49"/>
        <v>-1.8618216746125904E-2</v>
      </c>
      <c r="P262" s="16">
        <f t="shared" si="50"/>
        <v>-1.0705228076339239E-2</v>
      </c>
      <c r="Q262" s="16">
        <f t="shared" si="51"/>
        <v>5.1546244855213159E-3</v>
      </c>
    </row>
    <row r="263" spans="1:17" x14ac:dyDescent="0.25">
      <c r="A263" s="2">
        <v>43578</v>
      </c>
      <c r="B263">
        <v>494.92416381835937</v>
      </c>
      <c r="C263" s="17">
        <f t="shared" si="42"/>
        <v>-5.9393690132181209E-4</v>
      </c>
      <c r="D263">
        <v>10630.580078125</v>
      </c>
      <c r="E263" s="18">
        <f t="shared" si="43"/>
        <v>2.7849523402092569E-3</v>
      </c>
      <c r="F263">
        <v>1415.007080078125</v>
      </c>
      <c r="G263" s="18">
        <f t="shared" si="44"/>
        <v>-8.5564402608396817E-3</v>
      </c>
      <c r="H263">
        <v>1113.237915039062</v>
      </c>
      <c r="I263" s="18">
        <f t="shared" si="45"/>
        <v>-1.031418647209692E-2</v>
      </c>
      <c r="J263">
        <v>701.7421875</v>
      </c>
      <c r="K263" s="18">
        <f t="shared" si="46"/>
        <v>9.9160653715966163E-3</v>
      </c>
      <c r="M263" s="16">
        <f t="shared" si="47"/>
        <v>9.0229891796548005E-5</v>
      </c>
      <c r="N263" s="16">
        <f t="shared" si="48"/>
        <v>1.3394210338858632E-3</v>
      </c>
      <c r="O263" s="16">
        <f t="shared" si="49"/>
        <v>-9.3126285074547881E-3</v>
      </c>
      <c r="P263" s="16">
        <f t="shared" si="50"/>
        <v>-1.0145846160338439E-2</v>
      </c>
      <c r="Q263" s="16">
        <f t="shared" si="51"/>
        <v>9.4921780626674741E-3</v>
      </c>
    </row>
    <row r="264" spans="1:17" x14ac:dyDescent="0.25">
      <c r="A264" s="2">
        <v>43579</v>
      </c>
      <c r="B264">
        <v>493.6986083984375</v>
      </c>
      <c r="C264" s="17">
        <f t="shared" si="42"/>
        <v>-2.4762489074420246E-3</v>
      </c>
      <c r="D264">
        <v>10555.7490234375</v>
      </c>
      <c r="E264" s="18">
        <f t="shared" si="43"/>
        <v>-7.0392259065413798E-3</v>
      </c>
      <c r="F264">
        <v>1433.84423828125</v>
      </c>
      <c r="G264" s="18">
        <f t="shared" si="44"/>
        <v>1.3312412685655861E-2</v>
      </c>
      <c r="H264">
        <v>1130.323364257812</v>
      </c>
      <c r="I264" s="18">
        <f t="shared" si="45"/>
        <v>1.5347527233790403E-2</v>
      </c>
      <c r="J264">
        <v>709.69244384765625</v>
      </c>
      <c r="K264" s="18">
        <f t="shared" si="46"/>
        <v>1.1329312230720312E-2</v>
      </c>
      <c r="M264" s="16">
        <f t="shared" si="47"/>
        <v>-1.7920821143236646E-3</v>
      </c>
      <c r="N264" s="16">
        <f t="shared" si="48"/>
        <v>-8.4847572128647734E-3</v>
      </c>
      <c r="O264" s="16">
        <f t="shared" si="49"/>
        <v>1.2556224439040755E-2</v>
      </c>
      <c r="P264" s="16">
        <f t="shared" si="50"/>
        <v>1.5515867545548885E-2</v>
      </c>
      <c r="Q264" s="16">
        <f t="shared" si="51"/>
        <v>1.090542492179117E-2</v>
      </c>
    </row>
    <row r="265" spans="1:17" x14ac:dyDescent="0.25">
      <c r="A265" s="2">
        <v>43580</v>
      </c>
      <c r="B265">
        <v>482.5706787109375</v>
      </c>
      <c r="C265" s="17">
        <f t="shared" si="42"/>
        <v>-2.253992516527259E-2</v>
      </c>
      <c r="D265">
        <v>10568.5126953125</v>
      </c>
      <c r="E265" s="18">
        <f t="shared" si="43"/>
        <v>1.2091678048293808E-3</v>
      </c>
      <c r="F265">
        <v>1431.767578125</v>
      </c>
      <c r="G265" s="18">
        <f t="shared" si="44"/>
        <v>-1.448316421551632E-3</v>
      </c>
      <c r="H265">
        <v>1122.231811523438</v>
      </c>
      <c r="I265" s="18">
        <f t="shared" si="45"/>
        <v>-7.15861760469505E-3</v>
      </c>
      <c r="J265">
        <v>702.07940673828125</v>
      </c>
      <c r="K265" s="18">
        <f t="shared" si="46"/>
        <v>-1.0727234276442732E-2</v>
      </c>
      <c r="M265" s="16">
        <f t="shared" si="47"/>
        <v>-2.185575837215423E-2</v>
      </c>
      <c r="N265" s="16">
        <f t="shared" si="48"/>
        <v>-2.3636350149401283E-4</v>
      </c>
      <c r="O265" s="16">
        <f t="shared" si="49"/>
        <v>-2.2045046681667393E-3</v>
      </c>
      <c r="P265" s="16">
        <f t="shared" si="50"/>
        <v>-6.9902772929365687E-3</v>
      </c>
      <c r="Q265" s="16">
        <f t="shared" si="51"/>
        <v>-1.1151121585371874E-2</v>
      </c>
    </row>
    <row r="266" spans="1:17" x14ac:dyDescent="0.25">
      <c r="A266" s="2">
        <v>43581</v>
      </c>
      <c r="B266">
        <v>484.28643798828119</v>
      </c>
      <c r="C266" s="17">
        <f t="shared" si="42"/>
        <v>3.5554569579878681E-3</v>
      </c>
      <c r="D266">
        <v>10690.0166015625</v>
      </c>
      <c r="E266" s="18">
        <f t="shared" si="43"/>
        <v>1.1496783866654203E-2</v>
      </c>
      <c r="F266">
        <v>1432.558715820312</v>
      </c>
      <c r="G266" s="18">
        <f t="shared" si="44"/>
        <v>5.5256014132409881E-4</v>
      </c>
      <c r="H266">
        <v>1130.908325195312</v>
      </c>
      <c r="I266" s="18">
        <f t="shared" si="45"/>
        <v>7.7314807714243816E-3</v>
      </c>
      <c r="J266">
        <v>711.1861572265625</v>
      </c>
      <c r="K266" s="18">
        <f t="shared" si="46"/>
        <v>1.2971111815669678E-2</v>
      </c>
      <c r="M266" s="16">
        <f t="shared" si="47"/>
        <v>4.2396237511062281E-3</v>
      </c>
      <c r="N266" s="16">
        <f t="shared" si="48"/>
        <v>1.005125256033081E-2</v>
      </c>
      <c r="O266" s="16">
        <f t="shared" si="49"/>
        <v>-2.036281052910083E-4</v>
      </c>
      <c r="P266" s="16">
        <f t="shared" si="50"/>
        <v>7.899821083182863E-3</v>
      </c>
      <c r="Q266" s="16">
        <f t="shared" si="51"/>
        <v>1.2547224506740536E-2</v>
      </c>
    </row>
    <row r="267" spans="1:17" x14ac:dyDescent="0.25">
      <c r="A267" s="2">
        <v>43585</v>
      </c>
      <c r="B267">
        <v>483.55111694335937</v>
      </c>
      <c r="C267" s="17">
        <f t="shared" si="42"/>
        <v>-1.5183597706686092E-3</v>
      </c>
      <c r="D267">
        <v>10650.07421875</v>
      </c>
      <c r="E267" s="18">
        <f t="shared" si="43"/>
        <v>-3.7364191564175364E-3</v>
      </c>
      <c r="F267">
        <v>1446.7978515625</v>
      </c>
      <c r="G267" s="18">
        <f t="shared" si="44"/>
        <v>9.9396524449151258E-3</v>
      </c>
      <c r="H267">
        <v>1149.005249023438</v>
      </c>
      <c r="I267" s="18">
        <f t="shared" si="45"/>
        <v>1.6002113898136328E-2</v>
      </c>
      <c r="J267">
        <v>724.051025390625</v>
      </c>
      <c r="K267" s="18">
        <f t="shared" si="46"/>
        <v>1.8089311825516985E-2</v>
      </c>
      <c r="M267" s="16">
        <f t="shared" si="47"/>
        <v>-8.3419297755024907E-4</v>
      </c>
      <c r="N267" s="16">
        <f t="shared" si="48"/>
        <v>-5.18195046274093E-3</v>
      </c>
      <c r="O267" s="16">
        <f t="shared" si="49"/>
        <v>9.1834641983000193E-3</v>
      </c>
      <c r="P267" s="16">
        <f t="shared" si="50"/>
        <v>1.6170454209894807E-2</v>
      </c>
      <c r="Q267" s="16">
        <f t="shared" si="51"/>
        <v>1.7665424516587844E-2</v>
      </c>
    </row>
    <row r="268" spans="1:17" x14ac:dyDescent="0.25">
      <c r="A268" s="2">
        <v>43587</v>
      </c>
      <c r="B268">
        <v>503.50296020507812</v>
      </c>
      <c r="C268" s="17">
        <f t="shared" si="42"/>
        <v>4.126108401494144E-2</v>
      </c>
      <c r="D268">
        <v>10365.6240234375</v>
      </c>
      <c r="E268" s="18">
        <f t="shared" si="43"/>
        <v>-2.6708752396458535E-2</v>
      </c>
      <c r="F268">
        <v>1420.54443359375</v>
      </c>
      <c r="G268" s="18">
        <f t="shared" si="44"/>
        <v>-1.8145878458692088E-2</v>
      </c>
      <c r="H268">
        <v>1168.024658203125</v>
      </c>
      <c r="I268" s="18">
        <f t="shared" si="45"/>
        <v>1.6552934980803569E-2</v>
      </c>
      <c r="J268">
        <v>704.2476806640625</v>
      </c>
      <c r="K268" s="18">
        <f t="shared" si="46"/>
        <v>-2.7350758485396254E-2</v>
      </c>
      <c r="M268" s="16">
        <f t="shared" si="47"/>
        <v>4.1945250808059803E-2</v>
      </c>
      <c r="N268" s="16">
        <f t="shared" si="48"/>
        <v>-2.8154283702781929E-2</v>
      </c>
      <c r="O268" s="16">
        <f t="shared" si="49"/>
        <v>-1.8902066705307197E-2</v>
      </c>
      <c r="P268" s="16">
        <f t="shared" si="50"/>
        <v>1.6721275292562048E-2</v>
      </c>
      <c r="Q268" s="16">
        <f t="shared" si="51"/>
        <v>-2.7774645794325394E-2</v>
      </c>
    </row>
    <row r="269" spans="1:17" x14ac:dyDescent="0.25">
      <c r="A269" s="2">
        <v>43588</v>
      </c>
      <c r="B269">
        <v>495.41436767578119</v>
      </c>
      <c r="C269" s="17">
        <f t="shared" si="42"/>
        <v>-1.6064637486942313E-2</v>
      </c>
      <c r="D269">
        <v>10263.82421875</v>
      </c>
      <c r="E269" s="18">
        <f t="shared" si="43"/>
        <v>-9.8209046032657898E-3</v>
      </c>
      <c r="F269">
        <v>1422.47265625</v>
      </c>
      <c r="G269" s="18">
        <f t="shared" si="44"/>
        <v>1.3573828531163734E-3</v>
      </c>
      <c r="H269">
        <v>1174.043701171875</v>
      </c>
      <c r="I269" s="18">
        <f t="shared" si="45"/>
        <v>5.1531814217087302E-3</v>
      </c>
      <c r="J269">
        <v>697.30926513671875</v>
      </c>
      <c r="K269" s="18">
        <f t="shared" si="46"/>
        <v>-9.8522376684311297E-3</v>
      </c>
      <c r="M269" s="16">
        <f t="shared" si="47"/>
        <v>-1.5380470693823952E-2</v>
      </c>
      <c r="N269" s="16">
        <f t="shared" si="48"/>
        <v>-1.1266435909589183E-2</v>
      </c>
      <c r="O269" s="16">
        <f t="shared" si="49"/>
        <v>6.011946065012663E-4</v>
      </c>
      <c r="P269" s="16">
        <f t="shared" si="50"/>
        <v>5.3215217334672115E-3</v>
      </c>
      <c r="Q269" s="16">
        <f t="shared" si="51"/>
        <v>-1.0276124977360272E-2</v>
      </c>
    </row>
    <row r="270" spans="1:17" x14ac:dyDescent="0.25">
      <c r="A270" s="2">
        <v>43591</v>
      </c>
      <c r="B270">
        <v>485.80612182617187</v>
      </c>
      <c r="C270" s="17">
        <f t="shared" si="42"/>
        <v>-1.9394362530675169E-2</v>
      </c>
      <c r="D270">
        <v>10167</v>
      </c>
      <c r="E270" s="18">
        <f t="shared" si="43"/>
        <v>-9.4335421852920209E-3</v>
      </c>
      <c r="F270">
        <v>1397.010498046875</v>
      </c>
      <c r="G270" s="18">
        <f t="shared" si="44"/>
        <v>-1.7899928052219849E-2</v>
      </c>
      <c r="H270">
        <v>1154.459228515625</v>
      </c>
      <c r="I270" s="18">
        <f t="shared" si="45"/>
        <v>-1.6681212664146794E-2</v>
      </c>
      <c r="J270">
        <v>692.29827880859375</v>
      </c>
      <c r="K270" s="18">
        <f t="shared" si="46"/>
        <v>-7.1861748848877083E-3</v>
      </c>
      <c r="M270" s="16">
        <f t="shared" si="47"/>
        <v>-1.871019573755681E-2</v>
      </c>
      <c r="N270" s="16">
        <f t="shared" si="48"/>
        <v>-1.0879073491615415E-2</v>
      </c>
      <c r="O270" s="16">
        <f t="shared" si="49"/>
        <v>-1.8656116298834957E-2</v>
      </c>
      <c r="P270" s="16">
        <f t="shared" si="50"/>
        <v>-1.6512872352388314E-2</v>
      </c>
      <c r="Q270" s="16">
        <f t="shared" si="51"/>
        <v>-7.6100621938168505E-3</v>
      </c>
    </row>
    <row r="271" spans="1:17" x14ac:dyDescent="0.25">
      <c r="A271" s="2">
        <v>43592</v>
      </c>
      <c r="B271">
        <v>480.26663208007813</v>
      </c>
      <c r="C271" s="17">
        <f t="shared" si="42"/>
        <v>-1.1402675876686197E-2</v>
      </c>
      <c r="D271">
        <v>10277.9501953125</v>
      </c>
      <c r="E271" s="18">
        <f t="shared" si="43"/>
        <v>1.0912776169224037E-2</v>
      </c>
      <c r="F271">
        <v>1372.289916992188</v>
      </c>
      <c r="G271" s="18">
        <f t="shared" si="44"/>
        <v>-1.7695343799669527E-2</v>
      </c>
      <c r="H271">
        <v>1151.44482421875</v>
      </c>
      <c r="I271" s="18">
        <f t="shared" si="45"/>
        <v>-2.6110963665220144E-3</v>
      </c>
      <c r="J271">
        <v>698.2247314453125</v>
      </c>
      <c r="K271" s="18">
        <f t="shared" si="46"/>
        <v>8.5605479865091816E-3</v>
      </c>
      <c r="M271" s="16">
        <f t="shared" si="47"/>
        <v>-1.0718509083567836E-2</v>
      </c>
      <c r="N271" s="16">
        <f t="shared" si="48"/>
        <v>9.467244862900643E-3</v>
      </c>
      <c r="O271" s="16">
        <f t="shared" si="49"/>
        <v>-1.8451532046284636E-2</v>
      </c>
      <c r="P271" s="16">
        <f t="shared" si="50"/>
        <v>-2.442756054763533E-3</v>
      </c>
      <c r="Q271" s="16">
        <f t="shared" si="51"/>
        <v>8.1366606775800394E-3</v>
      </c>
    </row>
    <row r="272" spans="1:17" x14ac:dyDescent="0.25">
      <c r="A272" s="2">
        <v>43593</v>
      </c>
      <c r="B272">
        <v>467.8641357421875</v>
      </c>
      <c r="C272" s="17">
        <f t="shared" si="42"/>
        <v>-2.5824189126307351E-2</v>
      </c>
      <c r="D272">
        <v>10102.548828125</v>
      </c>
      <c r="E272" s="18">
        <f t="shared" si="43"/>
        <v>-1.7065792677950165E-2</v>
      </c>
      <c r="F272">
        <v>1370.213256835938</v>
      </c>
      <c r="G272" s="18">
        <f t="shared" si="44"/>
        <v>-1.5132809259442714E-3</v>
      </c>
      <c r="H272">
        <v>1143.948120117188</v>
      </c>
      <c r="I272" s="18">
        <f t="shared" si="45"/>
        <v>-6.5106932993064248E-3</v>
      </c>
      <c r="J272">
        <v>693.21368408203125</v>
      </c>
      <c r="K272" s="18">
        <f t="shared" si="46"/>
        <v>-7.1768402601672943E-3</v>
      </c>
      <c r="M272" s="16">
        <f t="shared" si="47"/>
        <v>-2.5140022333188992E-2</v>
      </c>
      <c r="N272" s="16">
        <f t="shared" si="48"/>
        <v>-1.8511323984273558E-2</v>
      </c>
      <c r="O272" s="16">
        <f t="shared" si="49"/>
        <v>-2.2694691725593788E-3</v>
      </c>
      <c r="P272" s="16">
        <f t="shared" si="50"/>
        <v>-6.3423529875479435E-3</v>
      </c>
      <c r="Q272" s="16">
        <f t="shared" si="51"/>
        <v>-7.6007275690964365E-3</v>
      </c>
    </row>
    <row r="273" spans="1:17" x14ac:dyDescent="0.25">
      <c r="A273" s="2">
        <v>43594</v>
      </c>
      <c r="B273">
        <v>464.628662109375</v>
      </c>
      <c r="C273" s="17">
        <f t="shared" si="42"/>
        <v>-6.9154127996581272E-3</v>
      </c>
      <c r="D273">
        <v>10165.234375</v>
      </c>
      <c r="E273" s="18">
        <f t="shared" si="43"/>
        <v>6.2049239198416206E-3</v>
      </c>
      <c r="F273">
        <v>1339.065307617188</v>
      </c>
      <c r="G273" s="18">
        <f t="shared" si="44"/>
        <v>-2.2732190820191067E-2</v>
      </c>
      <c r="H273">
        <v>1135.846557617188</v>
      </c>
      <c r="I273" s="18">
        <f t="shared" si="45"/>
        <v>-7.0821065724292476E-3</v>
      </c>
      <c r="J273">
        <v>694.85198974609375</v>
      </c>
      <c r="K273" s="18">
        <f t="shared" si="46"/>
        <v>2.3633487071623716E-3</v>
      </c>
      <c r="M273" s="16">
        <f t="shared" si="47"/>
        <v>-6.2312460065397672E-3</v>
      </c>
      <c r="N273" s="16">
        <f t="shared" si="48"/>
        <v>4.759392613518227E-3</v>
      </c>
      <c r="O273" s="16">
        <f t="shared" si="49"/>
        <v>-2.3488379066806175E-2</v>
      </c>
      <c r="P273" s="16">
        <f t="shared" si="50"/>
        <v>-6.9137662606707662E-3</v>
      </c>
      <c r="Q273" s="16">
        <f t="shared" si="51"/>
        <v>1.9394613982332293E-3</v>
      </c>
    </row>
    <row r="274" spans="1:17" x14ac:dyDescent="0.25">
      <c r="A274" s="2">
        <v>43595</v>
      </c>
      <c r="B274">
        <v>466.49151611328119</v>
      </c>
      <c r="C274" s="17">
        <f t="shared" si="42"/>
        <v>4.0093394054705467E-3</v>
      </c>
      <c r="D274">
        <v>10036.724609375</v>
      </c>
      <c r="E274" s="18">
        <f t="shared" si="43"/>
        <v>-1.264208584713522E-2</v>
      </c>
      <c r="F274">
        <v>1326.062377929688</v>
      </c>
      <c r="G274" s="18">
        <f t="shared" si="44"/>
        <v>-9.7104522188228293E-3</v>
      </c>
      <c r="H274">
        <v>1138.623168945312</v>
      </c>
      <c r="I274" s="18">
        <f t="shared" si="45"/>
        <v>2.4445303016535913E-3</v>
      </c>
      <c r="J274">
        <v>690.8045654296875</v>
      </c>
      <c r="K274" s="18">
        <f t="shared" si="46"/>
        <v>-5.8248726004012097E-3</v>
      </c>
      <c r="M274" s="16">
        <f t="shared" si="47"/>
        <v>4.6935061985889067E-3</v>
      </c>
      <c r="N274" s="16">
        <f t="shared" si="48"/>
        <v>-1.4087617153458614E-2</v>
      </c>
      <c r="O274" s="16">
        <f t="shared" si="49"/>
        <v>-1.0466640465437936E-2</v>
      </c>
      <c r="P274" s="16">
        <f t="shared" si="50"/>
        <v>2.6128706134120726E-3</v>
      </c>
      <c r="Q274" s="16">
        <f t="shared" si="51"/>
        <v>-6.2487599093303519E-3</v>
      </c>
    </row>
    <row r="275" spans="1:17" x14ac:dyDescent="0.25">
      <c r="A275" s="2">
        <v>43598</v>
      </c>
      <c r="B275">
        <v>460.80499267578119</v>
      </c>
      <c r="C275" s="17">
        <f t="shared" si="42"/>
        <v>-1.2189982542188615E-2</v>
      </c>
      <c r="D275">
        <v>10104.216796875</v>
      </c>
      <c r="E275" s="18">
        <f t="shared" si="43"/>
        <v>6.7245232012203005E-3</v>
      </c>
      <c r="F275">
        <v>1317.60791015625</v>
      </c>
      <c r="G275" s="18">
        <f t="shared" si="44"/>
        <v>-6.37561845818857E-3</v>
      </c>
      <c r="H275">
        <v>1134.012084960938</v>
      </c>
      <c r="I275" s="18">
        <f t="shared" si="45"/>
        <v>-4.0497015256112379E-3</v>
      </c>
      <c r="J275">
        <v>693.551025390625</v>
      </c>
      <c r="K275" s="18">
        <f t="shared" si="46"/>
        <v>3.9757408945744199E-3</v>
      </c>
      <c r="M275" s="16">
        <f t="shared" si="47"/>
        <v>-1.1505815749070255E-2</v>
      </c>
      <c r="N275" s="16">
        <f t="shared" si="48"/>
        <v>5.2789918948969068E-3</v>
      </c>
      <c r="O275" s="16">
        <f t="shared" si="49"/>
        <v>-7.1318067048036773E-3</v>
      </c>
      <c r="P275" s="16">
        <f t="shared" si="50"/>
        <v>-3.8813612138527565E-3</v>
      </c>
      <c r="Q275" s="16">
        <f t="shared" si="51"/>
        <v>3.5518535856452777E-3</v>
      </c>
    </row>
    <row r="276" spans="1:17" x14ac:dyDescent="0.25">
      <c r="A276" s="2">
        <v>43599</v>
      </c>
      <c r="B276">
        <v>460.11868286132812</v>
      </c>
      <c r="C276" s="17">
        <f t="shared" si="42"/>
        <v>-1.4893714811288206E-3</v>
      </c>
      <c r="D276">
        <v>10004.8427734375</v>
      </c>
      <c r="E276" s="18">
        <f t="shared" si="43"/>
        <v>-9.8349061025921891E-3</v>
      </c>
      <c r="F276">
        <v>1305.494750976562</v>
      </c>
      <c r="G276" s="18">
        <f t="shared" si="44"/>
        <v>-9.1932957341243071E-3</v>
      </c>
      <c r="H276">
        <v>1134.359130859375</v>
      </c>
      <c r="I276" s="18">
        <f t="shared" si="45"/>
        <v>3.0603368609516401E-4</v>
      </c>
      <c r="J276">
        <v>687.91357421875</v>
      </c>
      <c r="K276" s="18">
        <f t="shared" si="46"/>
        <v>-8.1283870479462728E-3</v>
      </c>
      <c r="M276" s="16">
        <f t="shared" si="47"/>
        <v>-8.0520468801046046E-4</v>
      </c>
      <c r="N276" s="16">
        <f t="shared" si="48"/>
        <v>-1.1280437408915583E-2</v>
      </c>
      <c r="O276" s="16">
        <f t="shared" si="49"/>
        <v>-9.9494839807394136E-3</v>
      </c>
      <c r="P276" s="16">
        <f t="shared" si="50"/>
        <v>4.7437399785364514E-4</v>
      </c>
      <c r="Q276" s="16">
        <f t="shared" si="51"/>
        <v>-8.552274356875415E-3</v>
      </c>
    </row>
    <row r="277" spans="1:17" x14ac:dyDescent="0.25">
      <c r="A277" s="2">
        <v>43600</v>
      </c>
      <c r="B277">
        <v>467.27587890625</v>
      </c>
      <c r="C277" s="17">
        <f t="shared" si="42"/>
        <v>1.5555108522030903E-2</v>
      </c>
      <c r="D277">
        <v>10073.3154296875</v>
      </c>
      <c r="E277" s="18">
        <f t="shared" si="43"/>
        <v>6.8439512544657966E-3</v>
      </c>
      <c r="F277">
        <v>1291.354614257812</v>
      </c>
      <c r="G277" s="18">
        <f t="shared" si="44"/>
        <v>-1.0831247470104777E-2</v>
      </c>
      <c r="H277">
        <v>1133.76416015625</v>
      </c>
      <c r="I277" s="18">
        <f t="shared" si="45"/>
        <v>-5.2449941728260896E-4</v>
      </c>
      <c r="J277">
        <v>690.08184814453125</v>
      </c>
      <c r="K277" s="18">
        <f t="shared" si="46"/>
        <v>3.1519568838915824E-3</v>
      </c>
      <c r="M277" s="16">
        <f t="shared" si="47"/>
        <v>1.6239275315149262E-2</v>
      </c>
      <c r="N277" s="16">
        <f t="shared" si="48"/>
        <v>5.3984199481424029E-3</v>
      </c>
      <c r="O277" s="16">
        <f t="shared" si="49"/>
        <v>-1.1587435716719883E-2</v>
      </c>
      <c r="P277" s="16">
        <f t="shared" si="50"/>
        <v>-3.5615910552412784E-4</v>
      </c>
      <c r="Q277" s="16">
        <f t="shared" si="51"/>
        <v>2.7280695749624401E-3</v>
      </c>
    </row>
    <row r="278" spans="1:17" x14ac:dyDescent="0.25">
      <c r="A278" s="2">
        <v>43601</v>
      </c>
      <c r="B278">
        <v>459.87356567382812</v>
      </c>
      <c r="C278" s="17">
        <f t="shared" si="42"/>
        <v>-1.5841419526615441E-2</v>
      </c>
      <c r="D278">
        <v>10085.0869140625</v>
      </c>
      <c r="E278" s="18">
        <f t="shared" si="43"/>
        <v>1.1685809361541288E-3</v>
      </c>
      <c r="F278">
        <v>1289.821899414062</v>
      </c>
      <c r="G278" s="18">
        <f t="shared" si="44"/>
        <v>-1.1869046866193056E-3</v>
      </c>
      <c r="H278">
        <v>1145.6337890625</v>
      </c>
      <c r="I278" s="18">
        <f t="shared" si="45"/>
        <v>1.0469222192218686E-2</v>
      </c>
      <c r="J278">
        <v>706.464111328125</v>
      </c>
      <c r="K278" s="18">
        <f t="shared" si="46"/>
        <v>2.3739594408463072E-2</v>
      </c>
      <c r="M278" s="16">
        <f t="shared" si="47"/>
        <v>-1.515725273349708E-2</v>
      </c>
      <c r="N278" s="16">
        <f t="shared" si="48"/>
        <v>-2.769503701692648E-4</v>
      </c>
      <c r="O278" s="16">
        <f t="shared" si="49"/>
        <v>-1.9430929332344127E-3</v>
      </c>
      <c r="P278" s="16">
        <f t="shared" si="50"/>
        <v>1.0637562503977167E-2</v>
      </c>
      <c r="Q278" s="16">
        <f t="shared" si="51"/>
        <v>2.3315707099533931E-2</v>
      </c>
    </row>
    <row r="279" spans="1:17" x14ac:dyDescent="0.25">
      <c r="A279" s="2">
        <v>43602</v>
      </c>
      <c r="B279">
        <v>469.72695922851562</v>
      </c>
      <c r="C279" s="17">
        <f t="shared" si="42"/>
        <v>2.1426309947278233E-2</v>
      </c>
      <c r="D279">
        <v>10266.7666015625</v>
      </c>
      <c r="E279" s="18">
        <f t="shared" si="43"/>
        <v>1.8014687334689139E-2</v>
      </c>
      <c r="F279">
        <v>1305.24755859375</v>
      </c>
      <c r="G279" s="18">
        <f t="shared" si="44"/>
        <v>1.1959526494855988E-2</v>
      </c>
      <c r="H279">
        <v>1171.148193359375</v>
      </c>
      <c r="I279" s="18">
        <f t="shared" si="45"/>
        <v>2.2270994920422282E-2</v>
      </c>
      <c r="J279">
        <v>697.598388671875</v>
      </c>
      <c r="K279" s="18">
        <f t="shared" si="46"/>
        <v>-1.2549431052601978E-2</v>
      </c>
      <c r="M279" s="16">
        <f t="shared" si="47"/>
        <v>2.2110476740396592E-2</v>
      </c>
      <c r="N279" s="16">
        <f t="shared" si="48"/>
        <v>1.6569156028365745E-2</v>
      </c>
      <c r="O279" s="16">
        <f t="shared" si="49"/>
        <v>1.1203338248240881E-2</v>
      </c>
      <c r="P279" s="16">
        <f t="shared" si="50"/>
        <v>2.2439335232180762E-2</v>
      </c>
      <c r="Q279" s="16">
        <f t="shared" si="51"/>
        <v>-1.297331836153112E-2</v>
      </c>
    </row>
    <row r="280" spans="1:17" x14ac:dyDescent="0.25">
      <c r="A280" s="2">
        <v>43605</v>
      </c>
      <c r="B280">
        <v>487.12969970703119</v>
      </c>
      <c r="C280" s="17">
        <f t="shared" si="42"/>
        <v>3.7048630351338652E-2</v>
      </c>
      <c r="D280">
        <v>10563.5166015625</v>
      </c>
      <c r="E280" s="18">
        <f t="shared" si="43"/>
        <v>2.8903939430632297E-2</v>
      </c>
      <c r="F280">
        <v>1358.594604492188</v>
      </c>
      <c r="G280" s="18">
        <f t="shared" si="44"/>
        <v>4.0871209102979034E-2</v>
      </c>
      <c r="H280">
        <v>1205.983764648438</v>
      </c>
      <c r="I280" s="18">
        <f t="shared" si="45"/>
        <v>2.9744802140828197E-2</v>
      </c>
      <c r="J280">
        <v>696.1529541015625</v>
      </c>
      <c r="K280" s="18">
        <f t="shared" si="46"/>
        <v>-2.0720153512171491E-3</v>
      </c>
      <c r="M280" s="16">
        <f t="shared" si="47"/>
        <v>3.7732797144457014E-2</v>
      </c>
      <c r="N280" s="16">
        <f t="shared" si="48"/>
        <v>2.7458408124308904E-2</v>
      </c>
      <c r="O280" s="16">
        <f t="shared" si="49"/>
        <v>4.0115020856363925E-2</v>
      </c>
      <c r="P280" s="16">
        <f t="shared" si="50"/>
        <v>2.9913142452586677E-2</v>
      </c>
      <c r="Q280" s="16">
        <f t="shared" si="51"/>
        <v>-2.4959026601462913E-3</v>
      </c>
    </row>
    <row r="281" spans="1:17" x14ac:dyDescent="0.25">
      <c r="A281" s="2">
        <v>43606</v>
      </c>
      <c r="B281">
        <v>473.40359497070312</v>
      </c>
      <c r="C281" s="17">
        <f t="shared" si="42"/>
        <v>-2.8177515648467377E-2</v>
      </c>
      <c r="D281">
        <v>10407.5390625</v>
      </c>
      <c r="E281" s="18">
        <f t="shared" si="43"/>
        <v>-1.4765683147544673E-2</v>
      </c>
      <c r="F281">
        <v>1342.57568359375</v>
      </c>
      <c r="G281" s="18">
        <f t="shared" si="44"/>
        <v>-1.1790802676141521E-2</v>
      </c>
      <c r="H281">
        <v>1191.773803710938</v>
      </c>
      <c r="I281" s="18">
        <f t="shared" si="45"/>
        <v>-1.1782879134896507E-2</v>
      </c>
      <c r="J281">
        <v>683.52886962890625</v>
      </c>
      <c r="K281" s="18">
        <f t="shared" si="46"/>
        <v>-1.8134067230884066E-2</v>
      </c>
      <c r="M281" s="16">
        <f t="shared" si="47"/>
        <v>-2.7493348855349018E-2</v>
      </c>
      <c r="N281" s="16">
        <f t="shared" si="48"/>
        <v>-1.6211214453868066E-2</v>
      </c>
      <c r="O281" s="16">
        <f t="shared" si="49"/>
        <v>-1.2546990922756627E-2</v>
      </c>
      <c r="P281" s="16">
        <f t="shared" si="50"/>
        <v>-1.1614538823138025E-2</v>
      </c>
      <c r="Q281" s="16">
        <f t="shared" si="51"/>
        <v>-1.8557954539813206E-2</v>
      </c>
    </row>
    <row r="282" spans="1:17" x14ac:dyDescent="0.25">
      <c r="A282" s="2">
        <v>43607</v>
      </c>
      <c r="B282">
        <v>475.26644897460937</v>
      </c>
      <c r="C282" s="17">
        <f t="shared" si="42"/>
        <v>3.9350229353909416E-3</v>
      </c>
      <c r="D282">
        <v>10497.103515625</v>
      </c>
      <c r="E282" s="18">
        <f t="shared" si="43"/>
        <v>8.6057282693960957E-3</v>
      </c>
      <c r="F282">
        <v>1353.156127929688</v>
      </c>
      <c r="G282" s="18">
        <f t="shared" si="44"/>
        <v>7.880706067621146E-3</v>
      </c>
      <c r="H282">
        <v>1192.795166015625</v>
      </c>
      <c r="I282" s="18">
        <f t="shared" si="45"/>
        <v>8.5701019900485953E-4</v>
      </c>
      <c r="J282">
        <v>683.9625244140625</v>
      </c>
      <c r="K282" s="18">
        <f t="shared" si="46"/>
        <v>6.3443521469941366E-4</v>
      </c>
      <c r="M282" s="16">
        <f t="shared" si="47"/>
        <v>4.6191897285093016E-3</v>
      </c>
      <c r="N282" s="16">
        <f t="shared" si="48"/>
        <v>7.1601969630727021E-3</v>
      </c>
      <c r="O282" s="16">
        <f t="shared" si="49"/>
        <v>7.1245178210060387E-3</v>
      </c>
      <c r="P282" s="16">
        <f t="shared" si="50"/>
        <v>1.0253505107633407E-3</v>
      </c>
      <c r="Q282" s="16">
        <f t="shared" si="51"/>
        <v>2.1054790577027151E-4</v>
      </c>
    </row>
    <row r="283" spans="1:17" x14ac:dyDescent="0.25">
      <c r="A283" s="2">
        <v>43608</v>
      </c>
      <c r="B283">
        <v>482.47262573242187</v>
      </c>
      <c r="C283" s="17">
        <f t="shared" si="42"/>
        <v>1.5162393165686128E-2</v>
      </c>
      <c r="D283">
        <v>10591.76953125</v>
      </c>
      <c r="E283" s="18">
        <f t="shared" si="43"/>
        <v>9.0182987606142184E-3</v>
      </c>
      <c r="F283">
        <v>1352.4638671875</v>
      </c>
      <c r="G283" s="18">
        <f t="shared" si="44"/>
        <v>-5.1158970343434529E-4</v>
      </c>
      <c r="H283">
        <v>1156.27392578125</v>
      </c>
      <c r="I283" s="18">
        <f t="shared" si="45"/>
        <v>-3.0618199398283474E-2</v>
      </c>
      <c r="J283">
        <v>675.57867431640625</v>
      </c>
      <c r="K283" s="18">
        <f t="shared" si="46"/>
        <v>-1.2257762374975889E-2</v>
      </c>
      <c r="M283" s="16">
        <f t="shared" si="47"/>
        <v>1.5846559958804487E-2</v>
      </c>
      <c r="N283" s="16">
        <f t="shared" si="48"/>
        <v>7.5727674542908248E-3</v>
      </c>
      <c r="O283" s="16">
        <f t="shared" si="49"/>
        <v>-1.2677779500494524E-3</v>
      </c>
      <c r="P283" s="16">
        <f t="shared" si="50"/>
        <v>-3.0449859086524995E-2</v>
      </c>
      <c r="Q283" s="16">
        <f t="shared" si="51"/>
        <v>-1.2681649683905031E-2</v>
      </c>
    </row>
    <row r="284" spans="1:17" x14ac:dyDescent="0.25">
      <c r="A284" s="2">
        <v>43609</v>
      </c>
      <c r="B284">
        <v>495.65948486328119</v>
      </c>
      <c r="C284" s="17">
        <f t="shared" si="42"/>
        <v>2.7331828641761646E-2</v>
      </c>
      <c r="D284">
        <v>10457.373046875</v>
      </c>
      <c r="E284" s="18">
        <f t="shared" si="43"/>
        <v>-1.268876593079904E-2</v>
      </c>
      <c r="F284">
        <v>1369.026733398438</v>
      </c>
      <c r="G284" s="18">
        <f t="shared" si="44"/>
        <v>1.2246438971697637E-2</v>
      </c>
      <c r="H284">
        <v>1176.731079101562</v>
      </c>
      <c r="I284" s="18">
        <f t="shared" si="45"/>
        <v>1.7692307042632693E-2</v>
      </c>
      <c r="J284">
        <v>683.4324951171875</v>
      </c>
      <c r="K284" s="18">
        <f t="shared" si="46"/>
        <v>1.1625323740019233E-2</v>
      </c>
      <c r="M284" s="16">
        <f t="shared" si="47"/>
        <v>2.8015995434880005E-2</v>
      </c>
      <c r="N284" s="16">
        <f t="shared" si="48"/>
        <v>-1.4134297237122433E-2</v>
      </c>
      <c r="O284" s="16">
        <f t="shared" si="49"/>
        <v>1.1490250725082531E-2</v>
      </c>
      <c r="P284" s="16">
        <f t="shared" si="50"/>
        <v>1.7860647354391173E-2</v>
      </c>
      <c r="Q284" s="16">
        <f t="shared" si="51"/>
        <v>1.1201436431090091E-2</v>
      </c>
    </row>
    <row r="285" spans="1:17" x14ac:dyDescent="0.25">
      <c r="A285" s="2">
        <v>43612</v>
      </c>
      <c r="B285">
        <v>513.11126708984375</v>
      </c>
      <c r="C285" s="17">
        <f t="shared" si="42"/>
        <v>3.5209216729457538E-2</v>
      </c>
      <c r="D285">
        <v>10826.4228515625</v>
      </c>
      <c r="E285" s="18">
        <f t="shared" si="43"/>
        <v>3.5290871142612978E-2</v>
      </c>
      <c r="F285">
        <v>1351.574096679688</v>
      </c>
      <c r="G285" s="18">
        <f t="shared" si="44"/>
        <v>-1.2748207389220223E-2</v>
      </c>
      <c r="H285">
        <v>1194.084350585938</v>
      </c>
      <c r="I285" s="18">
        <f t="shared" si="45"/>
        <v>1.4747015518299378E-2</v>
      </c>
      <c r="J285">
        <v>682.3724365234375</v>
      </c>
      <c r="K285" s="18">
        <f t="shared" si="46"/>
        <v>-1.5510801744482716E-3</v>
      </c>
      <c r="M285" s="16">
        <f t="shared" si="47"/>
        <v>3.58933835225759E-2</v>
      </c>
      <c r="N285" s="16">
        <f t="shared" si="48"/>
        <v>3.3845339836289581E-2</v>
      </c>
      <c r="O285" s="16">
        <f t="shared" si="49"/>
        <v>-1.3504395635835329E-2</v>
      </c>
      <c r="P285" s="16">
        <f t="shared" si="50"/>
        <v>1.4915355830057859E-2</v>
      </c>
      <c r="Q285" s="16">
        <f t="shared" si="51"/>
        <v>-1.9749674833774138E-3</v>
      </c>
    </row>
    <row r="286" spans="1:17" x14ac:dyDescent="0.25">
      <c r="A286" s="2">
        <v>43613</v>
      </c>
      <c r="B286">
        <v>514.82696533203125</v>
      </c>
      <c r="C286" s="17">
        <f t="shared" si="42"/>
        <v>3.3437157829689923E-3</v>
      </c>
      <c r="D286">
        <v>10894.111328125</v>
      </c>
      <c r="E286" s="18">
        <f t="shared" si="43"/>
        <v>6.2521552585330653E-3</v>
      </c>
      <c r="F286">
        <v>1349.101928710938</v>
      </c>
      <c r="G286" s="18">
        <f t="shared" si="44"/>
        <v>-1.8291028030377188E-3</v>
      </c>
      <c r="H286">
        <v>1197.971435546875</v>
      </c>
      <c r="I286" s="18">
        <f t="shared" si="45"/>
        <v>3.2552850718039483E-3</v>
      </c>
      <c r="J286">
        <v>701.64581298828125</v>
      </c>
      <c r="K286" s="18">
        <f t="shared" si="46"/>
        <v>2.8244658537261769E-2</v>
      </c>
      <c r="M286" s="16">
        <f t="shared" si="47"/>
        <v>4.0278825760873523E-3</v>
      </c>
      <c r="N286" s="16">
        <f t="shared" si="48"/>
        <v>4.8066239522096717E-3</v>
      </c>
      <c r="O286" s="16">
        <f t="shared" si="49"/>
        <v>-2.5852910496528261E-3</v>
      </c>
      <c r="P286" s="16">
        <f t="shared" si="50"/>
        <v>3.4236253835624297E-3</v>
      </c>
      <c r="Q286" s="16">
        <f t="shared" si="51"/>
        <v>2.7820771228332628E-2</v>
      </c>
    </row>
    <row r="287" spans="1:17" x14ac:dyDescent="0.25">
      <c r="A287" s="2">
        <v>43614</v>
      </c>
      <c r="B287">
        <v>514.2877197265625</v>
      </c>
      <c r="C287" s="17">
        <f t="shared" si="42"/>
        <v>-1.0474307714650744E-3</v>
      </c>
      <c r="D287">
        <v>10992.9951171875</v>
      </c>
      <c r="E287" s="18">
        <f t="shared" si="43"/>
        <v>9.0768109563204025E-3</v>
      </c>
      <c r="F287">
        <v>1343.070190429688</v>
      </c>
      <c r="G287" s="18">
        <f t="shared" si="44"/>
        <v>-4.4709285139139521E-3</v>
      </c>
      <c r="H287">
        <v>1198.318359375</v>
      </c>
      <c r="I287" s="18">
        <f t="shared" si="45"/>
        <v>2.8959273804951557E-4</v>
      </c>
      <c r="J287">
        <v>701.35662841796875</v>
      </c>
      <c r="K287" s="18">
        <f t="shared" si="46"/>
        <v>-4.1215177937270475E-4</v>
      </c>
      <c r="M287" s="16">
        <f t="shared" si="47"/>
        <v>-3.6326397834671425E-4</v>
      </c>
      <c r="N287" s="16">
        <f t="shared" si="48"/>
        <v>7.6312796499970088E-3</v>
      </c>
      <c r="O287" s="16">
        <f t="shared" si="49"/>
        <v>-5.2271167605290594E-3</v>
      </c>
      <c r="P287" s="16">
        <f t="shared" si="50"/>
        <v>4.579330498079967E-4</v>
      </c>
      <c r="Q287" s="16">
        <f t="shared" si="51"/>
        <v>-8.3603908830184696E-4</v>
      </c>
    </row>
    <row r="288" spans="1:17" x14ac:dyDescent="0.25">
      <c r="A288" s="2">
        <v>43615</v>
      </c>
      <c r="B288">
        <v>519.23895263671875</v>
      </c>
      <c r="C288" s="17">
        <f t="shared" si="42"/>
        <v>9.6273597837193137E-3</v>
      </c>
      <c r="D288">
        <v>11105.318359375</v>
      </c>
      <c r="E288" s="18">
        <f t="shared" si="43"/>
        <v>1.0217710550228798E-2</v>
      </c>
      <c r="F288">
        <v>1359.237426757812</v>
      </c>
      <c r="G288" s="18">
        <f t="shared" si="44"/>
        <v>1.2037521525923855E-2</v>
      </c>
      <c r="H288">
        <v>1209.553588867188</v>
      </c>
      <c r="I288" s="18">
        <f t="shared" si="45"/>
        <v>9.3758302243218683E-3</v>
      </c>
      <c r="J288">
        <v>706.8978271484375</v>
      </c>
      <c r="K288" s="18">
        <f t="shared" si="46"/>
        <v>7.9006863355206569E-3</v>
      </c>
      <c r="M288" s="16">
        <f t="shared" si="47"/>
        <v>1.0311526576837675E-2</v>
      </c>
      <c r="N288" s="16">
        <f t="shared" si="48"/>
        <v>8.7721792439054043E-3</v>
      </c>
      <c r="O288" s="16">
        <f t="shared" si="49"/>
        <v>1.1281333279308749E-2</v>
      </c>
      <c r="P288" s="16">
        <f t="shared" si="50"/>
        <v>9.5441705360803496E-3</v>
      </c>
      <c r="Q288" s="16">
        <f t="shared" si="51"/>
        <v>7.4767990265915147E-3</v>
      </c>
    </row>
    <row r="289" spans="1:17" x14ac:dyDescent="0.25">
      <c r="A289" s="2">
        <v>43616</v>
      </c>
      <c r="B289">
        <v>519.68017578125</v>
      </c>
      <c r="C289" s="17">
        <f t="shared" si="42"/>
        <v>8.4974970057749566E-4</v>
      </c>
      <c r="D289">
        <v>11279.5419921875</v>
      </c>
      <c r="E289" s="18">
        <f t="shared" si="43"/>
        <v>1.5688306014696396E-2</v>
      </c>
      <c r="F289">
        <v>1391.572021484375</v>
      </c>
      <c r="G289" s="18">
        <f t="shared" si="44"/>
        <v>2.3788776037230397E-2</v>
      </c>
      <c r="H289">
        <v>1202.513061523438</v>
      </c>
      <c r="I289" s="18">
        <f t="shared" si="45"/>
        <v>-5.8207651223984858E-3</v>
      </c>
      <c r="J289">
        <v>710.9451904296875</v>
      </c>
      <c r="K289" s="18">
        <f t="shared" si="46"/>
        <v>5.7255279699708339E-3</v>
      </c>
      <c r="M289" s="16">
        <f t="shared" si="47"/>
        <v>1.5339164936958556E-3</v>
      </c>
      <c r="N289" s="16">
        <f t="shared" si="48"/>
        <v>1.4242774708373002E-2</v>
      </c>
      <c r="O289" s="16">
        <f t="shared" si="49"/>
        <v>2.3032587790615289E-2</v>
      </c>
      <c r="P289" s="16">
        <f t="shared" si="50"/>
        <v>-5.6524248106400044E-3</v>
      </c>
      <c r="Q289" s="16">
        <f t="shared" si="51"/>
        <v>5.3016406610416917E-3</v>
      </c>
    </row>
    <row r="290" spans="1:17" x14ac:dyDescent="0.25">
      <c r="A290" s="2">
        <v>43619</v>
      </c>
      <c r="B290">
        <v>520.5135498046875</v>
      </c>
      <c r="C290" s="17">
        <f t="shared" si="42"/>
        <v>1.603628659077927E-3</v>
      </c>
      <c r="D290">
        <v>11464.361328125</v>
      </c>
      <c r="E290" s="18">
        <f t="shared" si="43"/>
        <v>1.638535820563547E-2</v>
      </c>
      <c r="F290">
        <v>1442.94140625</v>
      </c>
      <c r="G290" s="18">
        <f t="shared" si="44"/>
        <v>3.6914643275760772E-2</v>
      </c>
      <c r="H290">
        <v>1218.25</v>
      </c>
      <c r="I290" s="18">
        <f t="shared" si="45"/>
        <v>1.3086708976470796E-2</v>
      </c>
      <c r="J290">
        <v>717.594482421875</v>
      </c>
      <c r="K290" s="18">
        <f t="shared" si="46"/>
        <v>9.3527491031604182E-3</v>
      </c>
      <c r="M290" s="16">
        <f t="shared" si="47"/>
        <v>2.2877954521962869E-3</v>
      </c>
      <c r="N290" s="16">
        <f t="shared" si="48"/>
        <v>1.4939826899312076E-2</v>
      </c>
      <c r="O290" s="16">
        <f t="shared" si="49"/>
        <v>3.6158455029145664E-2</v>
      </c>
      <c r="P290" s="16">
        <f t="shared" si="50"/>
        <v>1.3255049288229277E-2</v>
      </c>
      <c r="Q290" s="16">
        <f t="shared" si="51"/>
        <v>8.928861794231276E-3</v>
      </c>
    </row>
    <row r="291" spans="1:17" x14ac:dyDescent="0.25">
      <c r="A291" s="2">
        <v>43620</v>
      </c>
      <c r="B291">
        <v>527.13153076171875</v>
      </c>
      <c r="C291" s="17">
        <f t="shared" si="42"/>
        <v>1.2714329837358651E-2</v>
      </c>
      <c r="D291">
        <v>11332.712890625</v>
      </c>
      <c r="E291" s="18">
        <f t="shared" si="43"/>
        <v>-1.1483277064639696E-2</v>
      </c>
      <c r="F291">
        <v>1405.61328125</v>
      </c>
      <c r="G291" s="18">
        <f t="shared" si="44"/>
        <v>-2.5869466936298213E-2</v>
      </c>
      <c r="H291">
        <v>1215.869995117188</v>
      </c>
      <c r="I291" s="18">
        <f t="shared" si="45"/>
        <v>-1.9536260068229172E-3</v>
      </c>
      <c r="J291">
        <v>708.584228515625</v>
      </c>
      <c r="K291" s="18">
        <f t="shared" si="46"/>
        <v>-1.2556191730795474E-2</v>
      </c>
      <c r="M291" s="16">
        <f t="shared" si="47"/>
        <v>1.3398496630477012E-2</v>
      </c>
      <c r="N291" s="16">
        <f t="shared" si="48"/>
        <v>-1.292880837096309E-2</v>
      </c>
      <c r="O291" s="16">
        <f t="shared" si="49"/>
        <v>-2.6625655182913321E-2</v>
      </c>
      <c r="P291" s="16">
        <f t="shared" si="50"/>
        <v>-1.7852856950644361E-3</v>
      </c>
      <c r="Q291" s="16">
        <f t="shared" si="51"/>
        <v>-1.2980079039724616E-2</v>
      </c>
    </row>
    <row r="292" spans="1:17" x14ac:dyDescent="0.25">
      <c r="A292" s="2">
        <v>43622</v>
      </c>
      <c r="B292">
        <v>514.0916748046875</v>
      </c>
      <c r="C292" s="17">
        <f t="shared" si="42"/>
        <v>-2.4737385635399844E-2</v>
      </c>
      <c r="D292">
        <v>11382.7431640625</v>
      </c>
      <c r="E292" s="18">
        <f t="shared" si="43"/>
        <v>4.4146775728244325E-3</v>
      </c>
      <c r="F292">
        <v>1412.58447265625</v>
      </c>
      <c r="G292" s="18">
        <f t="shared" si="44"/>
        <v>4.9595372349147127E-3</v>
      </c>
      <c r="H292">
        <v>1201.521484375</v>
      </c>
      <c r="I292" s="18">
        <f t="shared" si="45"/>
        <v>-1.1801023793506005E-2</v>
      </c>
      <c r="J292">
        <v>708.873291015625</v>
      </c>
      <c r="K292" s="18">
        <f t="shared" si="46"/>
        <v>4.0794373959673891E-4</v>
      </c>
      <c r="M292" s="16">
        <f t="shared" si="47"/>
        <v>-2.4053218842281485E-2</v>
      </c>
      <c r="N292" s="16">
        <f t="shared" si="48"/>
        <v>2.9691462665010389E-3</v>
      </c>
      <c r="O292" s="16">
        <f t="shared" si="49"/>
        <v>4.2033489882996053E-3</v>
      </c>
      <c r="P292" s="16">
        <f t="shared" si="50"/>
        <v>-1.1632683481747523E-2</v>
      </c>
      <c r="Q292" s="16">
        <f t="shared" si="51"/>
        <v>-1.594356933240325E-5</v>
      </c>
    </row>
    <row r="293" spans="1:17" x14ac:dyDescent="0.25">
      <c r="A293" s="2">
        <v>43623</v>
      </c>
      <c r="B293">
        <v>514.04266357421875</v>
      </c>
      <c r="C293" s="17">
        <f t="shared" si="42"/>
        <v>-9.5335584820332997E-5</v>
      </c>
      <c r="D293">
        <v>11285.134765625</v>
      </c>
      <c r="E293" s="18">
        <f t="shared" si="43"/>
        <v>-8.5751208676717594E-3</v>
      </c>
      <c r="F293">
        <v>1402.498413085938</v>
      </c>
      <c r="G293" s="18">
        <f t="shared" si="44"/>
        <v>-7.1401461403196587E-3</v>
      </c>
      <c r="H293">
        <v>1213.5595703125</v>
      </c>
      <c r="I293" s="18">
        <f t="shared" si="45"/>
        <v>1.0019035110106156E-2</v>
      </c>
      <c r="J293">
        <v>712.24609375</v>
      </c>
      <c r="K293" s="18">
        <f t="shared" si="46"/>
        <v>4.7579768868744043E-3</v>
      </c>
      <c r="M293" s="16">
        <f t="shared" si="47"/>
        <v>5.888312082980271E-4</v>
      </c>
      <c r="N293" s="16">
        <f t="shared" si="48"/>
        <v>-1.0020652173995153E-2</v>
      </c>
      <c r="O293" s="16">
        <f t="shared" si="49"/>
        <v>-7.8963343869347651E-3</v>
      </c>
      <c r="P293" s="16">
        <f t="shared" si="50"/>
        <v>1.0187375421864637E-2</v>
      </c>
      <c r="Q293" s="16">
        <f t="shared" si="51"/>
        <v>4.3340895779452621E-3</v>
      </c>
    </row>
    <row r="294" spans="1:17" x14ac:dyDescent="0.25">
      <c r="A294" s="2">
        <v>43626</v>
      </c>
      <c r="B294">
        <v>523.30780029296875</v>
      </c>
      <c r="C294" s="17">
        <f t="shared" si="42"/>
        <v>1.8024061766251265E-2</v>
      </c>
      <c r="D294">
        <v>11476.03515625</v>
      </c>
      <c r="E294" s="18">
        <f t="shared" si="43"/>
        <v>1.691609312513398E-2</v>
      </c>
      <c r="F294">
        <v>1406.700927734375</v>
      </c>
      <c r="G294" s="18">
        <f t="shared" si="44"/>
        <v>2.9964487725802069E-3</v>
      </c>
      <c r="H294">
        <v>1209.870727539062</v>
      </c>
      <c r="I294" s="18">
        <f t="shared" si="45"/>
        <v>-3.0396882556725791E-3</v>
      </c>
      <c r="J294">
        <v>726.1229248046875</v>
      </c>
      <c r="K294" s="18">
        <f t="shared" si="46"/>
        <v>1.9483197137137642E-2</v>
      </c>
      <c r="M294" s="16">
        <f t="shared" si="47"/>
        <v>1.8708228559369624E-2</v>
      </c>
      <c r="N294" s="16">
        <f t="shared" si="48"/>
        <v>1.5470561818810586E-2</v>
      </c>
      <c r="O294" s="16">
        <f t="shared" si="49"/>
        <v>2.2402605259650996E-3</v>
      </c>
      <c r="P294" s="16">
        <f t="shared" si="50"/>
        <v>-2.8713479439140977E-3</v>
      </c>
      <c r="Q294" s="16">
        <f t="shared" si="51"/>
        <v>1.9059309828208502E-2</v>
      </c>
    </row>
    <row r="295" spans="1:17" x14ac:dyDescent="0.25">
      <c r="A295" s="2">
        <v>43627</v>
      </c>
      <c r="B295">
        <v>527.22955322265625</v>
      </c>
      <c r="C295" s="17">
        <f t="shared" si="42"/>
        <v>7.494161041535996E-3</v>
      </c>
      <c r="D295">
        <v>11402.068359375</v>
      </c>
      <c r="E295" s="18">
        <f t="shared" si="43"/>
        <v>-6.4453267934366787E-3</v>
      </c>
      <c r="F295">
        <v>1409.568603515625</v>
      </c>
      <c r="G295" s="18">
        <f t="shared" si="44"/>
        <v>2.0385824198385638E-3</v>
      </c>
      <c r="H295">
        <v>1213.936401367188</v>
      </c>
      <c r="I295" s="18">
        <f t="shared" si="45"/>
        <v>3.3604200313166466E-3</v>
      </c>
      <c r="J295">
        <v>727.4720458984375</v>
      </c>
      <c r="K295" s="18">
        <f t="shared" si="46"/>
        <v>1.8579789284478565E-3</v>
      </c>
      <c r="M295" s="16">
        <f t="shared" si="47"/>
        <v>8.1783278346543569E-3</v>
      </c>
      <c r="N295" s="16">
        <f t="shared" si="48"/>
        <v>-7.8908580997600723E-3</v>
      </c>
      <c r="O295" s="16">
        <f t="shared" si="49"/>
        <v>1.2823941732234567E-3</v>
      </c>
      <c r="P295" s="16">
        <f t="shared" si="50"/>
        <v>3.5287603430751279E-3</v>
      </c>
      <c r="Q295" s="16">
        <f t="shared" si="51"/>
        <v>1.4340916195187143E-3</v>
      </c>
    </row>
    <row r="296" spans="1:17" x14ac:dyDescent="0.25">
      <c r="A296" s="2">
        <v>43628</v>
      </c>
      <c r="B296">
        <v>530.80816650390625</v>
      </c>
      <c r="C296" s="17">
        <f t="shared" si="42"/>
        <v>6.7875809680544297E-3</v>
      </c>
      <c r="D296">
        <v>11473.1904296875</v>
      </c>
      <c r="E296" s="18">
        <f t="shared" si="43"/>
        <v>6.2376463700133389E-3</v>
      </c>
      <c r="F296">
        <v>1409.519165039062</v>
      </c>
      <c r="G296" s="18">
        <f t="shared" si="44"/>
        <v>-3.507348024045509E-5</v>
      </c>
      <c r="H296">
        <v>1203.35595703125</v>
      </c>
      <c r="I296" s="18">
        <f t="shared" si="45"/>
        <v>-8.7158143738187421E-3</v>
      </c>
      <c r="J296">
        <v>726.41204833984375</v>
      </c>
      <c r="K296" s="18">
        <f t="shared" si="46"/>
        <v>-1.4570973064464976E-3</v>
      </c>
      <c r="M296" s="16">
        <f t="shared" si="47"/>
        <v>7.4717477611727897E-3</v>
      </c>
      <c r="N296" s="16">
        <f t="shared" si="48"/>
        <v>4.7921150636899452E-3</v>
      </c>
      <c r="O296" s="16">
        <f t="shared" si="49"/>
        <v>-7.912617268555622E-4</v>
      </c>
      <c r="P296" s="16">
        <f t="shared" si="50"/>
        <v>-8.5474740620602608E-3</v>
      </c>
      <c r="Q296" s="16">
        <f t="shared" si="51"/>
        <v>-1.8809846153756398E-3</v>
      </c>
    </row>
    <row r="297" spans="1:17" x14ac:dyDescent="0.25">
      <c r="A297" s="2">
        <v>43629</v>
      </c>
      <c r="B297">
        <v>524.48431396484375</v>
      </c>
      <c r="C297" s="17">
        <f t="shared" si="42"/>
        <v>-1.1913630833364275E-2</v>
      </c>
      <c r="D297">
        <v>11393.04296875</v>
      </c>
      <c r="E297" s="18">
        <f t="shared" si="43"/>
        <v>-6.9856297974549841E-3</v>
      </c>
      <c r="F297">
        <v>1421.10107421875</v>
      </c>
      <c r="G297" s="18">
        <f t="shared" si="44"/>
        <v>8.2169221014933846E-3</v>
      </c>
      <c r="H297">
        <v>1212.101928710938</v>
      </c>
      <c r="I297" s="18">
        <f t="shared" si="45"/>
        <v>7.2679838651106277E-3</v>
      </c>
      <c r="J297">
        <v>725.77679443359375</v>
      </c>
      <c r="K297" s="18">
        <f t="shared" si="46"/>
        <v>-8.7450904442154531E-4</v>
      </c>
      <c r="M297" s="16">
        <f t="shared" si="47"/>
        <v>-1.1229464040245914E-2</v>
      </c>
      <c r="N297" s="16">
        <f t="shared" si="48"/>
        <v>-8.4311611037783778E-3</v>
      </c>
      <c r="O297" s="16">
        <f t="shared" si="49"/>
        <v>7.4607338548782773E-3</v>
      </c>
      <c r="P297" s="16">
        <f t="shared" si="50"/>
        <v>7.436324176869109E-3</v>
      </c>
      <c r="Q297" s="16">
        <f t="shared" si="51"/>
        <v>-1.2983963533506875E-3</v>
      </c>
    </row>
    <row r="298" spans="1:17" x14ac:dyDescent="0.25">
      <c r="A298" s="2">
        <v>43630</v>
      </c>
      <c r="B298">
        <v>527.42559814453125</v>
      </c>
      <c r="C298" s="17">
        <f t="shared" si="42"/>
        <v>5.607954520989944E-3</v>
      </c>
      <c r="D298">
        <v>11270.615234375</v>
      </c>
      <c r="E298" s="18">
        <f t="shared" si="43"/>
        <v>-1.0745832760466811E-2</v>
      </c>
      <c r="F298">
        <v>1404.498657226562</v>
      </c>
      <c r="G298" s="18">
        <f t="shared" si="44"/>
        <v>-1.1682784070313312E-2</v>
      </c>
      <c r="H298">
        <v>1207.342163085938</v>
      </c>
      <c r="I298" s="18">
        <f t="shared" si="45"/>
        <v>-3.9268691124532129E-3</v>
      </c>
      <c r="J298">
        <v>723.6268310546875</v>
      </c>
      <c r="K298" s="18">
        <f t="shared" si="46"/>
        <v>-2.9622928087472689E-3</v>
      </c>
      <c r="M298" s="16">
        <f t="shared" si="47"/>
        <v>6.2921213141083039E-3</v>
      </c>
      <c r="N298" s="16">
        <f t="shared" si="48"/>
        <v>-1.2191364066790205E-2</v>
      </c>
      <c r="O298" s="16">
        <f t="shared" si="49"/>
        <v>-1.2438972316928419E-2</v>
      </c>
      <c r="P298" s="16">
        <f t="shared" si="50"/>
        <v>-3.7585288006947316E-3</v>
      </c>
      <c r="Q298" s="16">
        <f t="shared" si="51"/>
        <v>-3.3861801176764111E-3</v>
      </c>
    </row>
    <row r="299" spans="1:17" x14ac:dyDescent="0.25">
      <c r="A299" s="2">
        <v>43633</v>
      </c>
      <c r="B299">
        <v>518.99383544921875</v>
      </c>
      <c r="C299" s="17">
        <f t="shared" si="42"/>
        <v>-1.5986639110758372E-2</v>
      </c>
      <c r="D299">
        <v>11262.5712890625</v>
      </c>
      <c r="E299" s="18">
        <f t="shared" si="43"/>
        <v>-7.1370951320970377E-4</v>
      </c>
      <c r="F299">
        <v>1393.761596679688</v>
      </c>
      <c r="G299" s="18">
        <f t="shared" si="44"/>
        <v>-7.6447638391312633E-3</v>
      </c>
      <c r="H299">
        <v>1200.847045898438</v>
      </c>
      <c r="I299" s="18">
        <f t="shared" si="45"/>
        <v>-5.379682235977401E-3</v>
      </c>
      <c r="J299">
        <v>723.72454833984375</v>
      </c>
      <c r="K299" s="18">
        <f t="shared" si="46"/>
        <v>1.3503822821747669E-4</v>
      </c>
      <c r="M299" s="16">
        <f t="shared" si="47"/>
        <v>-1.5302472317640011E-2</v>
      </c>
      <c r="N299" s="16">
        <f t="shared" si="48"/>
        <v>-2.1592408195330974E-3</v>
      </c>
      <c r="O299" s="16">
        <f t="shared" si="49"/>
        <v>-8.4009520857463698E-3</v>
      </c>
      <c r="P299" s="16">
        <f t="shared" si="50"/>
        <v>-5.2113419242189197E-3</v>
      </c>
      <c r="Q299" s="16">
        <f t="shared" si="51"/>
        <v>-2.8884908071166547E-4</v>
      </c>
    </row>
    <row r="300" spans="1:17" x14ac:dyDescent="0.25">
      <c r="A300" s="2">
        <v>43634</v>
      </c>
      <c r="B300">
        <v>517.13104248046875</v>
      </c>
      <c r="C300" s="17">
        <f t="shared" si="42"/>
        <v>-3.5892391036546067E-3</v>
      </c>
      <c r="D300">
        <v>11239.8125</v>
      </c>
      <c r="E300" s="18">
        <f t="shared" si="43"/>
        <v>-2.0207453944910414E-3</v>
      </c>
      <c r="F300">
        <v>1371.989624023438</v>
      </c>
      <c r="G300" s="18">
        <f t="shared" si="44"/>
        <v>-1.5621016325974679E-2</v>
      </c>
      <c r="H300">
        <v>1198.486938476562</v>
      </c>
      <c r="I300" s="18">
        <f t="shared" si="45"/>
        <v>-1.9653688868511709E-3</v>
      </c>
      <c r="J300">
        <v>733.1064453125</v>
      </c>
      <c r="K300" s="18">
        <f t="shared" si="46"/>
        <v>1.2963353245620146E-2</v>
      </c>
      <c r="M300" s="16">
        <f t="shared" si="47"/>
        <v>-2.9050723105362468E-3</v>
      </c>
      <c r="N300" s="16">
        <f t="shared" si="48"/>
        <v>-3.466276700814435E-3</v>
      </c>
      <c r="O300" s="16">
        <f t="shared" si="49"/>
        <v>-1.6377204572589787E-2</v>
      </c>
      <c r="P300" s="16">
        <f t="shared" si="50"/>
        <v>-1.7970285750926898E-3</v>
      </c>
      <c r="Q300" s="16">
        <f t="shared" si="51"/>
        <v>1.2539465936691004E-2</v>
      </c>
    </row>
    <row r="301" spans="1:17" x14ac:dyDescent="0.25">
      <c r="A301" s="2">
        <v>43635</v>
      </c>
      <c r="B301">
        <v>520.7095947265625</v>
      </c>
      <c r="C301" s="17">
        <f t="shared" si="42"/>
        <v>6.920010504356755E-3</v>
      </c>
      <c r="D301">
        <v>11390.9833984375</v>
      </c>
      <c r="E301" s="18">
        <f t="shared" si="43"/>
        <v>1.3449592547696065E-2</v>
      </c>
      <c r="F301">
        <v>1373.083251953125</v>
      </c>
      <c r="G301" s="18">
        <f t="shared" si="44"/>
        <v>7.9711093330270266E-4</v>
      </c>
      <c r="H301">
        <v>1204.00048828125</v>
      </c>
      <c r="I301" s="18">
        <f t="shared" si="45"/>
        <v>4.6004254428475555E-3</v>
      </c>
      <c r="J301">
        <v>734.81671142578125</v>
      </c>
      <c r="K301" s="18">
        <f t="shared" si="46"/>
        <v>2.3329028468057622E-3</v>
      </c>
      <c r="M301" s="16">
        <f t="shared" si="47"/>
        <v>7.604177297475115E-3</v>
      </c>
      <c r="N301" s="16">
        <f t="shared" si="48"/>
        <v>1.2004061241372672E-2</v>
      </c>
      <c r="O301" s="16">
        <f t="shared" si="49"/>
        <v>4.0922686687595551E-5</v>
      </c>
      <c r="P301" s="16">
        <f t="shared" si="50"/>
        <v>4.7687657546060368E-3</v>
      </c>
      <c r="Q301" s="16">
        <f t="shared" si="51"/>
        <v>1.90901553787662E-3</v>
      </c>
    </row>
    <row r="302" spans="1:17" x14ac:dyDescent="0.25">
      <c r="A302" s="2">
        <v>43636</v>
      </c>
      <c r="B302">
        <v>534.92596435546875</v>
      </c>
      <c r="C302" s="17">
        <f t="shared" si="42"/>
        <v>2.7301916025518347E-2</v>
      </c>
      <c r="D302">
        <v>11495.2626953125</v>
      </c>
      <c r="E302" s="18">
        <f t="shared" si="43"/>
        <v>9.1545473492047336E-3</v>
      </c>
      <c r="F302">
        <v>1383.919555664062</v>
      </c>
      <c r="G302" s="18">
        <f t="shared" si="44"/>
        <v>7.8919495198292999E-3</v>
      </c>
      <c r="H302">
        <v>1210.486083984375</v>
      </c>
      <c r="I302" s="18">
        <f t="shared" si="45"/>
        <v>5.3867052100480262E-3</v>
      </c>
      <c r="J302">
        <v>737.74847412109375</v>
      </c>
      <c r="K302" s="18">
        <f t="shared" si="46"/>
        <v>3.9897877249197577E-3</v>
      </c>
      <c r="M302" s="16">
        <f t="shared" si="47"/>
        <v>2.7986082818636706E-2</v>
      </c>
      <c r="N302" s="16">
        <f t="shared" si="48"/>
        <v>7.7090160428813399E-3</v>
      </c>
      <c r="O302" s="16">
        <f t="shared" si="49"/>
        <v>7.1357612732141926E-3</v>
      </c>
      <c r="P302" s="16">
        <f t="shared" si="50"/>
        <v>5.5550455218065075E-3</v>
      </c>
      <c r="Q302" s="16">
        <f t="shared" si="51"/>
        <v>3.5659004159906155E-3</v>
      </c>
    </row>
    <row r="303" spans="1:17" x14ac:dyDescent="0.25">
      <c r="A303" s="2">
        <v>43637</v>
      </c>
      <c r="B303">
        <v>542.5733642578125</v>
      </c>
      <c r="C303" s="17">
        <f t="shared" si="42"/>
        <v>1.4296183793505168E-2</v>
      </c>
      <c r="D303">
        <v>11380.388671875</v>
      </c>
      <c r="E303" s="18">
        <f t="shared" si="43"/>
        <v>-9.9931620948813249E-3</v>
      </c>
      <c r="F303">
        <v>1374.92236328125</v>
      </c>
      <c r="G303" s="18">
        <f t="shared" si="44"/>
        <v>-6.5012394296970477E-3</v>
      </c>
      <c r="H303">
        <v>1204.41943359375</v>
      </c>
      <c r="I303" s="18">
        <f t="shared" si="45"/>
        <v>-5.0117473227418996E-3</v>
      </c>
      <c r="J303">
        <v>733.15533447265625</v>
      </c>
      <c r="K303" s="18">
        <f t="shared" si="46"/>
        <v>-6.2258883746381111E-3</v>
      </c>
      <c r="M303" s="16">
        <f t="shared" si="47"/>
        <v>1.4980350586623529E-2</v>
      </c>
      <c r="N303" s="16">
        <f t="shared" si="48"/>
        <v>-1.1438693401204719E-2</v>
      </c>
      <c r="O303" s="16">
        <f t="shared" si="49"/>
        <v>-7.257427676312155E-3</v>
      </c>
      <c r="P303" s="16">
        <f t="shared" si="50"/>
        <v>-4.8434070109834183E-3</v>
      </c>
      <c r="Q303" s="16">
        <f t="shared" si="51"/>
        <v>-6.6497756835672533E-3</v>
      </c>
    </row>
    <row r="304" spans="1:17" x14ac:dyDescent="0.25">
      <c r="A304" s="2">
        <v>43640</v>
      </c>
      <c r="B304">
        <v>542.5242919921875</v>
      </c>
      <c r="C304" s="17">
        <f t="shared" si="42"/>
        <v>-9.0443558157571324E-5</v>
      </c>
      <c r="D304">
        <v>11489.376953125</v>
      </c>
      <c r="E304" s="18">
        <f t="shared" si="43"/>
        <v>9.5768505270255044E-3</v>
      </c>
      <c r="F304">
        <v>1368.112426757812</v>
      </c>
      <c r="G304" s="18">
        <f t="shared" si="44"/>
        <v>-4.9529607673163278E-3</v>
      </c>
      <c r="H304">
        <v>1206.285278320312</v>
      </c>
      <c r="I304" s="18">
        <f t="shared" si="45"/>
        <v>1.5491652446977255E-3</v>
      </c>
      <c r="J304">
        <v>728.56207275390625</v>
      </c>
      <c r="K304" s="18">
        <f t="shared" si="46"/>
        <v>-6.2650593984341363E-3</v>
      </c>
      <c r="M304" s="16">
        <f t="shared" si="47"/>
        <v>5.9372323496078877E-4</v>
      </c>
      <c r="N304" s="16">
        <f t="shared" si="48"/>
        <v>8.1313192207021108E-3</v>
      </c>
      <c r="O304" s="16">
        <f t="shared" si="49"/>
        <v>-5.7091490139314352E-3</v>
      </c>
      <c r="P304" s="16">
        <f t="shared" si="50"/>
        <v>1.7175055564562067E-3</v>
      </c>
      <c r="Q304" s="16">
        <f t="shared" si="51"/>
        <v>-6.6889467073632785E-3</v>
      </c>
    </row>
    <row r="305" spans="1:17" x14ac:dyDescent="0.25">
      <c r="A305" s="2">
        <v>43641</v>
      </c>
      <c r="B305">
        <v>543.40673828125</v>
      </c>
      <c r="C305" s="17">
        <f t="shared" si="42"/>
        <v>1.6265562705441994E-3</v>
      </c>
      <c r="D305">
        <v>11483.294921875</v>
      </c>
      <c r="E305" s="18">
        <f t="shared" si="43"/>
        <v>-5.2936127649161335E-4</v>
      </c>
      <c r="F305">
        <v>1355.138671875</v>
      </c>
      <c r="G305" s="18">
        <f t="shared" si="44"/>
        <v>-9.4829596084859968E-3</v>
      </c>
      <c r="H305">
        <v>1211.6533203125</v>
      </c>
      <c r="I305" s="18">
        <f t="shared" si="45"/>
        <v>4.4500601049053401E-3</v>
      </c>
      <c r="J305">
        <v>731.10296630859375</v>
      </c>
      <c r="K305" s="18">
        <f t="shared" si="46"/>
        <v>3.4875457420986411E-3</v>
      </c>
      <c r="M305" s="16">
        <f t="shared" si="47"/>
        <v>2.3107230636625594E-3</v>
      </c>
      <c r="N305" s="16">
        <f t="shared" si="48"/>
        <v>-1.974892582815007E-3</v>
      </c>
      <c r="O305" s="16">
        <f t="shared" si="49"/>
        <v>-1.0239147855101103E-2</v>
      </c>
      <c r="P305" s="16">
        <f t="shared" si="50"/>
        <v>4.6184004166638214E-3</v>
      </c>
      <c r="Q305" s="16">
        <f t="shared" si="51"/>
        <v>3.0636584331694989E-3</v>
      </c>
    </row>
    <row r="306" spans="1:17" x14ac:dyDescent="0.25">
      <c r="A306" s="2">
        <v>43642</v>
      </c>
      <c r="B306">
        <v>557.81915283203125</v>
      </c>
      <c r="C306" s="17">
        <f t="shared" si="42"/>
        <v>2.6522333153921718E-2</v>
      </c>
      <c r="D306">
        <v>11578.1572265625</v>
      </c>
      <c r="E306" s="18">
        <f t="shared" si="43"/>
        <v>8.260895965215731E-3</v>
      </c>
      <c r="F306">
        <v>1352.006958007812</v>
      </c>
      <c r="G306" s="18">
        <f t="shared" si="44"/>
        <v>-2.3109914373964369E-3</v>
      </c>
      <c r="H306">
        <v>1231.209838867188</v>
      </c>
      <c r="I306" s="18">
        <f t="shared" si="45"/>
        <v>1.6140358159249857E-2</v>
      </c>
      <c r="J306">
        <v>722.40521240234375</v>
      </c>
      <c r="K306" s="18">
        <f t="shared" si="46"/>
        <v>-1.1896756417452026E-2</v>
      </c>
      <c r="M306" s="16">
        <f t="shared" si="47"/>
        <v>2.7206499947040077E-2</v>
      </c>
      <c r="N306" s="16">
        <f t="shared" si="48"/>
        <v>6.8153646588923374E-3</v>
      </c>
      <c r="O306" s="16">
        <f t="shared" si="49"/>
        <v>-3.0671796840115442E-3</v>
      </c>
      <c r="P306" s="16">
        <f t="shared" si="50"/>
        <v>1.6308698471008336E-2</v>
      </c>
      <c r="Q306" s="16">
        <f t="shared" si="51"/>
        <v>-1.2320643726381168E-2</v>
      </c>
    </row>
    <row r="307" spans="1:17" x14ac:dyDescent="0.25">
      <c r="A307" s="2">
        <v>43643</v>
      </c>
      <c r="B307">
        <v>558.70147705078125</v>
      </c>
      <c r="C307" s="17">
        <f t="shared" si="42"/>
        <v>1.5817388382426412E-3</v>
      </c>
      <c r="D307">
        <v>11578.451171875</v>
      </c>
      <c r="E307" s="18">
        <f t="shared" si="43"/>
        <v>2.5387918539010457E-5</v>
      </c>
      <c r="F307">
        <v>1353.448486328125</v>
      </c>
      <c r="G307" s="18">
        <f t="shared" si="44"/>
        <v>1.0662136846077974E-3</v>
      </c>
      <c r="H307">
        <v>1228.416137695312</v>
      </c>
      <c r="I307" s="18">
        <f t="shared" si="45"/>
        <v>-2.2690698885629024E-3</v>
      </c>
      <c r="J307">
        <v>713.95172119140625</v>
      </c>
      <c r="K307" s="18">
        <f t="shared" si="46"/>
        <v>-1.1701869069888904E-2</v>
      </c>
      <c r="M307" s="16">
        <f t="shared" si="47"/>
        <v>2.2659056313610012E-3</v>
      </c>
      <c r="N307" s="16">
        <f t="shared" si="48"/>
        <v>-1.4201433877843832E-3</v>
      </c>
      <c r="O307" s="16">
        <f t="shared" si="49"/>
        <v>3.1002543799269031E-4</v>
      </c>
      <c r="P307" s="16">
        <f t="shared" si="50"/>
        <v>-2.100729576804421E-3</v>
      </c>
      <c r="Q307" s="16">
        <f t="shared" si="51"/>
        <v>-1.2125756378818046E-2</v>
      </c>
    </row>
    <row r="308" spans="1:17" x14ac:dyDescent="0.25">
      <c r="A308" s="2">
        <v>43644</v>
      </c>
      <c r="B308">
        <v>558.89764404296875</v>
      </c>
      <c r="C308" s="17">
        <f t="shared" si="42"/>
        <v>3.5111235650031603E-4</v>
      </c>
      <c r="D308">
        <v>11686.1640625</v>
      </c>
      <c r="E308" s="18">
        <f t="shared" si="43"/>
        <v>9.3028755768858051E-3</v>
      </c>
      <c r="F308">
        <v>1350.217529296875</v>
      </c>
      <c r="G308" s="18">
        <f t="shared" si="44"/>
        <v>-2.3872035499596933E-3</v>
      </c>
      <c r="H308">
        <v>1219.166625976562</v>
      </c>
      <c r="I308" s="18">
        <f t="shared" si="45"/>
        <v>-7.5296240703117689E-3</v>
      </c>
      <c r="J308">
        <v>715.3687744140625</v>
      </c>
      <c r="K308" s="18">
        <f t="shared" si="46"/>
        <v>1.9848025862190255E-3</v>
      </c>
      <c r="M308" s="16">
        <f t="shared" si="47"/>
        <v>1.035279149618676E-3</v>
      </c>
      <c r="N308" s="16">
        <f t="shared" si="48"/>
        <v>7.8573442705624115E-3</v>
      </c>
      <c r="O308" s="16">
        <f t="shared" si="49"/>
        <v>-3.1433917965748006E-3</v>
      </c>
      <c r="P308" s="16">
        <f t="shared" si="50"/>
        <v>-7.3612837585532876E-3</v>
      </c>
      <c r="Q308" s="16">
        <f t="shared" si="51"/>
        <v>1.5609152772898833E-3</v>
      </c>
    </row>
    <row r="309" spans="1:17" x14ac:dyDescent="0.25">
      <c r="A309" s="2">
        <v>43647</v>
      </c>
      <c r="B309">
        <v>566.7901611328125</v>
      </c>
      <c r="C309" s="17">
        <f t="shared" si="42"/>
        <v>1.4121578743382601E-2</v>
      </c>
      <c r="D309">
        <v>11643.1962890625</v>
      </c>
      <c r="E309" s="18">
        <f t="shared" si="43"/>
        <v>-3.6768073088567776E-3</v>
      </c>
      <c r="F309">
        <v>1345.942626953125</v>
      </c>
      <c r="G309" s="18">
        <f t="shared" si="44"/>
        <v>-3.1660841686570462E-3</v>
      </c>
      <c r="H309">
        <v>1240.020263671875</v>
      </c>
      <c r="I309" s="18">
        <f t="shared" si="45"/>
        <v>1.7104829849331704E-2</v>
      </c>
      <c r="J309">
        <v>714.6846923828125</v>
      </c>
      <c r="K309" s="18">
        <f t="shared" si="46"/>
        <v>-9.5626487444933073E-4</v>
      </c>
      <c r="M309" s="16">
        <f t="shared" si="47"/>
        <v>1.4805745536500962E-2</v>
      </c>
      <c r="N309" s="16">
        <f t="shared" si="48"/>
        <v>-5.1223386151801713E-3</v>
      </c>
      <c r="O309" s="16">
        <f t="shared" si="49"/>
        <v>-3.9222724152721536E-3</v>
      </c>
      <c r="P309" s="16">
        <f t="shared" si="50"/>
        <v>1.7273170161090184E-2</v>
      </c>
      <c r="Q309" s="16">
        <f t="shared" si="51"/>
        <v>-1.3801521833784729E-3</v>
      </c>
    </row>
    <row r="310" spans="1:17" x14ac:dyDescent="0.25">
      <c r="A310" s="2">
        <v>43648</v>
      </c>
      <c r="B310">
        <v>568.26080322265625</v>
      </c>
      <c r="C310" s="17">
        <f t="shared" si="42"/>
        <v>2.5946852833584888E-3</v>
      </c>
      <c r="D310">
        <v>11737.37109375</v>
      </c>
      <c r="E310" s="18">
        <f t="shared" si="43"/>
        <v>8.0883979235124581E-3</v>
      </c>
      <c r="F310">
        <v>1337.889892578125</v>
      </c>
      <c r="G310" s="18">
        <f t="shared" si="44"/>
        <v>-5.9829700120497264E-3</v>
      </c>
      <c r="H310">
        <v>1244.729736328125</v>
      </c>
      <c r="I310" s="18">
        <f t="shared" si="45"/>
        <v>3.7978997555285776E-3</v>
      </c>
      <c r="J310">
        <v>723.18707275390625</v>
      </c>
      <c r="K310" s="18">
        <f t="shared" si="46"/>
        <v>1.1896687394753247E-2</v>
      </c>
      <c r="M310" s="16">
        <f t="shared" si="47"/>
        <v>3.2788520764768488E-3</v>
      </c>
      <c r="N310" s="16">
        <f t="shared" si="48"/>
        <v>6.6428666171890645E-3</v>
      </c>
      <c r="O310" s="16">
        <f t="shared" si="49"/>
        <v>-6.7391582586648338E-3</v>
      </c>
      <c r="P310" s="16">
        <f t="shared" si="50"/>
        <v>3.966240067287059E-3</v>
      </c>
      <c r="Q310" s="16">
        <f t="shared" si="51"/>
        <v>1.1472800085824105E-2</v>
      </c>
    </row>
    <row r="311" spans="1:17" x14ac:dyDescent="0.25">
      <c r="A311" s="2">
        <v>43649</v>
      </c>
      <c r="B311">
        <v>565.1234130859375</v>
      </c>
      <c r="C311" s="17">
        <f t="shared" si="42"/>
        <v>-5.5210391407014558E-3</v>
      </c>
      <c r="D311">
        <v>11594.5400390625</v>
      </c>
      <c r="E311" s="18">
        <f t="shared" si="43"/>
        <v>-1.2168913596295461E-2</v>
      </c>
      <c r="F311">
        <v>1344.103393554688</v>
      </c>
      <c r="G311" s="18">
        <f t="shared" si="44"/>
        <v>4.6442543672928771E-3</v>
      </c>
      <c r="H311">
        <v>1242.0556640625</v>
      </c>
      <c r="I311" s="18">
        <f t="shared" si="45"/>
        <v>-2.1483155640784624E-3</v>
      </c>
      <c r="J311">
        <v>714.6846923828125</v>
      </c>
      <c r="K311" s="18">
        <f t="shared" si="46"/>
        <v>-1.1756820180311767E-2</v>
      </c>
      <c r="M311" s="16">
        <f t="shared" si="47"/>
        <v>-4.8368723475830959E-3</v>
      </c>
      <c r="N311" s="16">
        <f t="shared" si="48"/>
        <v>-1.3614444902618855E-2</v>
      </c>
      <c r="O311" s="16">
        <f t="shared" si="49"/>
        <v>3.8880661206777698E-3</v>
      </c>
      <c r="P311" s="16">
        <f t="shared" si="50"/>
        <v>-1.979975252319981E-3</v>
      </c>
      <c r="Q311" s="16">
        <f t="shared" si="51"/>
        <v>-1.2180707489240909E-2</v>
      </c>
    </row>
    <row r="312" spans="1:17" x14ac:dyDescent="0.25">
      <c r="A312" s="2">
        <v>43650</v>
      </c>
      <c r="B312">
        <v>561.7899169921875</v>
      </c>
      <c r="C312" s="17">
        <f t="shared" si="42"/>
        <v>-5.8987046308114355E-3</v>
      </c>
      <c r="D312">
        <v>11658.59765625</v>
      </c>
      <c r="E312" s="18">
        <f t="shared" si="43"/>
        <v>5.5248088299912901E-3</v>
      </c>
      <c r="F312">
        <v>1351.758422851562</v>
      </c>
      <c r="G312" s="18">
        <f t="shared" si="44"/>
        <v>5.6952681866453414E-3</v>
      </c>
      <c r="H312">
        <v>1239.142211914062</v>
      </c>
      <c r="I312" s="18">
        <f t="shared" si="45"/>
        <v>-2.3456695482622081E-3</v>
      </c>
      <c r="J312">
        <v>717.12786865234375</v>
      </c>
      <c r="K312" s="18">
        <f t="shared" si="46"/>
        <v>3.4185372872412856E-3</v>
      </c>
      <c r="M312" s="16">
        <f t="shared" si="47"/>
        <v>-5.2145378376930755E-3</v>
      </c>
      <c r="N312" s="16">
        <f t="shared" si="48"/>
        <v>4.0792775236678964E-3</v>
      </c>
      <c r="O312" s="16">
        <f t="shared" si="49"/>
        <v>4.9390799400302341E-3</v>
      </c>
      <c r="P312" s="16">
        <f t="shared" si="50"/>
        <v>-2.1773292365037267E-3</v>
      </c>
      <c r="Q312" s="16">
        <f t="shared" si="51"/>
        <v>2.9946499783121434E-3</v>
      </c>
    </row>
    <row r="313" spans="1:17" x14ac:dyDescent="0.25">
      <c r="A313" s="2">
        <v>43651</v>
      </c>
      <c r="B313">
        <v>564.43707275390625</v>
      </c>
      <c r="C313" s="17">
        <f t="shared" si="42"/>
        <v>4.7120029777172334E-3</v>
      </c>
      <c r="D313">
        <v>11729.6220703125</v>
      </c>
      <c r="E313" s="18">
        <f t="shared" si="43"/>
        <v>6.0920203404073447E-3</v>
      </c>
      <c r="F313">
        <v>1350.764282226562</v>
      </c>
      <c r="G313" s="18">
        <f t="shared" si="44"/>
        <v>-7.3544252300850044E-4</v>
      </c>
      <c r="H313">
        <v>1233.454833984375</v>
      </c>
      <c r="I313" s="18">
        <f t="shared" si="45"/>
        <v>-4.5897701450279271E-3</v>
      </c>
      <c r="J313">
        <v>701.6868896484375</v>
      </c>
      <c r="K313" s="18">
        <f t="shared" si="46"/>
        <v>-2.1531695641564652E-2</v>
      </c>
      <c r="M313" s="16">
        <f t="shared" si="47"/>
        <v>5.3961697708355934E-3</v>
      </c>
      <c r="N313" s="16">
        <f t="shared" si="48"/>
        <v>4.6464890340839511E-3</v>
      </c>
      <c r="O313" s="16">
        <f t="shared" si="49"/>
        <v>-1.4916307696236075E-3</v>
      </c>
      <c r="P313" s="16">
        <f t="shared" si="50"/>
        <v>-4.4214298332694458E-3</v>
      </c>
      <c r="Q313" s="16">
        <f t="shared" si="51"/>
        <v>-2.1955582950493793E-2</v>
      </c>
    </row>
    <row r="314" spans="1:17" x14ac:dyDescent="0.25">
      <c r="A314" s="2">
        <v>43654</v>
      </c>
      <c r="B314">
        <v>543.16162109375</v>
      </c>
      <c r="C314" s="17">
        <f t="shared" si="42"/>
        <v>-3.7693221595726634E-2</v>
      </c>
      <c r="D314">
        <v>11577.17578125</v>
      </c>
      <c r="E314" s="18">
        <f t="shared" si="43"/>
        <v>-1.2996692318701375E-2</v>
      </c>
      <c r="F314">
        <v>1332.422119140625</v>
      </c>
      <c r="G314" s="18">
        <f t="shared" si="44"/>
        <v>-1.3579099867596645E-2</v>
      </c>
      <c r="H314">
        <v>1202.124633789062</v>
      </c>
      <c r="I314" s="18">
        <f t="shared" si="45"/>
        <v>-2.5400362730841453E-2</v>
      </c>
      <c r="J314">
        <v>701.29595947265625</v>
      </c>
      <c r="K314" s="18">
        <f t="shared" si="46"/>
        <v>-5.5712908641791792E-4</v>
      </c>
      <c r="M314" s="16">
        <f t="shared" si="47"/>
        <v>-3.7009054802608271E-2</v>
      </c>
      <c r="N314" s="16">
        <f t="shared" si="48"/>
        <v>-1.4442223625024769E-2</v>
      </c>
      <c r="O314" s="16">
        <f t="shared" si="49"/>
        <v>-1.4335288114211751E-2</v>
      </c>
      <c r="P314" s="16">
        <f t="shared" si="50"/>
        <v>-2.5232022419082973E-2</v>
      </c>
      <c r="Q314" s="16">
        <f t="shared" si="51"/>
        <v>-9.8101639534706013E-4</v>
      </c>
    </row>
    <row r="315" spans="1:17" x14ac:dyDescent="0.25">
      <c r="A315" s="2">
        <v>43655</v>
      </c>
      <c r="B315">
        <v>538.2593994140625</v>
      </c>
      <c r="C315" s="17">
        <f t="shared" si="42"/>
        <v>-9.025346212451546E-3</v>
      </c>
      <c r="D315">
        <v>11464.8525390625</v>
      </c>
      <c r="E315" s="18">
        <f t="shared" si="43"/>
        <v>-9.7021280759522766E-3</v>
      </c>
      <c r="F315">
        <v>1313.284545898438</v>
      </c>
      <c r="G315" s="18">
        <f t="shared" si="44"/>
        <v>-1.4362995755827224E-2</v>
      </c>
      <c r="H315">
        <v>1186.928344726562</v>
      </c>
      <c r="I315" s="18">
        <f t="shared" si="45"/>
        <v>-1.2641192631251297E-2</v>
      </c>
      <c r="J315">
        <v>699.24365234375</v>
      </c>
      <c r="K315" s="18">
        <f t="shared" si="46"/>
        <v>-2.9264493844360917E-3</v>
      </c>
      <c r="M315" s="16">
        <f t="shared" si="47"/>
        <v>-8.3411794193331851E-3</v>
      </c>
      <c r="N315" s="16">
        <f t="shared" si="48"/>
        <v>-1.114765938227567E-2</v>
      </c>
      <c r="O315" s="16">
        <f t="shared" si="49"/>
        <v>-1.511918400244233E-2</v>
      </c>
      <c r="P315" s="16">
        <f t="shared" si="50"/>
        <v>-1.2472852319492815E-2</v>
      </c>
      <c r="Q315" s="16">
        <f t="shared" si="51"/>
        <v>-3.3503366933652339E-3</v>
      </c>
    </row>
    <row r="316" spans="1:17" x14ac:dyDescent="0.25">
      <c r="A316" s="2">
        <v>43656</v>
      </c>
      <c r="B316">
        <v>544.48516845703125</v>
      </c>
      <c r="C316" s="17">
        <f t="shared" si="42"/>
        <v>1.1566484579267788E-2</v>
      </c>
      <c r="D316">
        <v>11330.947265625</v>
      </c>
      <c r="E316" s="18">
        <f t="shared" si="43"/>
        <v>-1.1679633294999991E-2</v>
      </c>
      <c r="F316">
        <v>1315.22314453125</v>
      </c>
      <c r="G316" s="18">
        <f t="shared" si="44"/>
        <v>1.476145165087539E-3</v>
      </c>
      <c r="H316">
        <v>1191.727783203125</v>
      </c>
      <c r="I316" s="18">
        <f t="shared" si="45"/>
        <v>4.0435789556181323E-3</v>
      </c>
      <c r="J316">
        <v>700.95391845703125</v>
      </c>
      <c r="K316" s="18">
        <f t="shared" si="46"/>
        <v>2.4458800699136418E-3</v>
      </c>
      <c r="M316" s="16">
        <f t="shared" si="47"/>
        <v>1.2250651372386149E-2</v>
      </c>
      <c r="N316" s="16">
        <f t="shared" si="48"/>
        <v>-1.3125164601323385E-2</v>
      </c>
      <c r="O316" s="16">
        <f t="shared" si="49"/>
        <v>7.199569184724319E-4</v>
      </c>
      <c r="P316" s="16">
        <f t="shared" si="50"/>
        <v>4.2119192673766136E-3</v>
      </c>
      <c r="Q316" s="16">
        <f t="shared" si="51"/>
        <v>2.0219927609844996E-3</v>
      </c>
    </row>
    <row r="317" spans="1:17" x14ac:dyDescent="0.25">
      <c r="A317" s="2">
        <v>43657</v>
      </c>
      <c r="B317">
        <v>546.9853515625</v>
      </c>
      <c r="C317" s="17">
        <f t="shared" si="42"/>
        <v>4.5918295856501867E-3</v>
      </c>
      <c r="D317">
        <v>11288.0771484375</v>
      </c>
      <c r="E317" s="18">
        <f t="shared" si="43"/>
        <v>-3.7834539498349251E-3</v>
      </c>
      <c r="F317">
        <v>1324.66748046875</v>
      </c>
      <c r="G317" s="18">
        <f t="shared" si="44"/>
        <v>7.1807859957224718E-3</v>
      </c>
      <c r="H317">
        <v>1200.897216796875</v>
      </c>
      <c r="I317" s="18">
        <f t="shared" si="45"/>
        <v>7.6942349779782759E-3</v>
      </c>
      <c r="J317">
        <v>705.10736083984375</v>
      </c>
      <c r="K317" s="18">
        <f t="shared" si="46"/>
        <v>5.9254143153308902E-3</v>
      </c>
      <c r="M317" s="16">
        <f t="shared" si="47"/>
        <v>5.2759963787685467E-3</v>
      </c>
      <c r="N317" s="16">
        <f t="shared" si="48"/>
        <v>-5.2289852561583187E-3</v>
      </c>
      <c r="O317" s="16">
        <f t="shared" si="49"/>
        <v>6.4245977491073645E-3</v>
      </c>
      <c r="P317" s="16">
        <f t="shared" si="50"/>
        <v>7.8625752897367573E-3</v>
      </c>
      <c r="Q317" s="16">
        <f t="shared" si="51"/>
        <v>5.501527006401748E-3</v>
      </c>
    </row>
    <row r="318" spans="1:17" x14ac:dyDescent="0.25">
      <c r="A318" s="2">
        <v>43658</v>
      </c>
      <c r="B318">
        <v>546.9853515625</v>
      </c>
      <c r="C318" s="17">
        <f t="shared" si="42"/>
        <v>0</v>
      </c>
      <c r="D318">
        <v>11450.3330078125</v>
      </c>
      <c r="E318" s="18">
        <f t="shared" si="43"/>
        <v>1.4374091994707738E-2</v>
      </c>
      <c r="F318">
        <v>1353.995239257812</v>
      </c>
      <c r="G318" s="18">
        <f t="shared" si="44"/>
        <v>2.2139713717954423E-2</v>
      </c>
      <c r="H318">
        <v>1194.2919921875</v>
      </c>
      <c r="I318" s="18">
        <f t="shared" si="45"/>
        <v>-5.500241416990681E-3</v>
      </c>
      <c r="J318">
        <v>710.23809814453125</v>
      </c>
      <c r="K318" s="18">
        <f t="shared" si="46"/>
        <v>7.2765334609135035E-3</v>
      </c>
      <c r="M318" s="16">
        <f t="shared" si="47"/>
        <v>6.841667931183601E-4</v>
      </c>
      <c r="N318" s="16">
        <f t="shared" si="48"/>
        <v>1.2928560688384345E-2</v>
      </c>
      <c r="O318" s="16">
        <f t="shared" si="49"/>
        <v>2.1383525471339315E-2</v>
      </c>
      <c r="P318" s="16">
        <f t="shared" si="50"/>
        <v>-5.3319011052321997E-3</v>
      </c>
      <c r="Q318" s="16">
        <f t="shared" si="51"/>
        <v>6.8526461519843613E-3</v>
      </c>
    </row>
    <row r="319" spans="1:17" x14ac:dyDescent="0.25">
      <c r="A319" s="2">
        <v>43661</v>
      </c>
      <c r="B319">
        <v>540.7105712890625</v>
      </c>
      <c r="C319" s="17">
        <f t="shared" si="42"/>
        <v>-1.1471569129800629E-2</v>
      </c>
      <c r="D319">
        <v>11266.201171875</v>
      </c>
      <c r="E319" s="18">
        <f t="shared" si="43"/>
        <v>-1.6080915359567904E-2</v>
      </c>
      <c r="F319">
        <v>1345.246826171875</v>
      </c>
      <c r="G319" s="18">
        <f t="shared" si="44"/>
        <v>-6.4611845243506272E-3</v>
      </c>
      <c r="H319">
        <v>1194.721069335938</v>
      </c>
      <c r="I319" s="18">
        <f t="shared" si="45"/>
        <v>3.5927323572848557E-4</v>
      </c>
      <c r="J319">
        <v>761.64300537109375</v>
      </c>
      <c r="K319" s="18">
        <f t="shared" si="46"/>
        <v>7.2377006191100879E-2</v>
      </c>
      <c r="M319" s="16">
        <f t="shared" si="47"/>
        <v>-1.0787402336682269E-2</v>
      </c>
      <c r="N319" s="16">
        <f t="shared" si="48"/>
        <v>-1.7526446665891298E-2</v>
      </c>
      <c r="O319" s="16">
        <f t="shared" si="49"/>
        <v>-7.2173727709657345E-3</v>
      </c>
      <c r="P319" s="16">
        <f t="shared" si="50"/>
        <v>5.276135474869667E-4</v>
      </c>
      <c r="Q319" s="16">
        <f t="shared" si="51"/>
        <v>7.1953118882171735E-2</v>
      </c>
    </row>
    <row r="320" spans="1:17" x14ac:dyDescent="0.25">
      <c r="A320" s="2">
        <v>43662</v>
      </c>
      <c r="B320">
        <v>541.88702392578125</v>
      </c>
      <c r="C320" s="17">
        <f t="shared" si="42"/>
        <v>2.1757529798502873E-3</v>
      </c>
      <c r="D320">
        <v>11486.1396484375</v>
      </c>
      <c r="E320" s="18">
        <f t="shared" si="43"/>
        <v>1.9521973130708359E-2</v>
      </c>
      <c r="F320">
        <v>1364.284912109375</v>
      </c>
      <c r="G320" s="18">
        <f t="shared" si="44"/>
        <v>1.4152113624884777E-2</v>
      </c>
      <c r="H320">
        <v>1192.944946289062</v>
      </c>
      <c r="I320" s="18">
        <f t="shared" si="45"/>
        <v>-1.4866424410370227E-3</v>
      </c>
      <c r="J320">
        <v>767.01800537109375</v>
      </c>
      <c r="K320" s="18">
        <f t="shared" si="46"/>
        <v>7.0571120092952633E-3</v>
      </c>
      <c r="M320" s="16">
        <f t="shared" si="47"/>
        <v>2.8599197729686473E-3</v>
      </c>
      <c r="N320" s="16">
        <f t="shared" si="48"/>
        <v>1.8076441824384965E-2</v>
      </c>
      <c r="O320" s="16">
        <f t="shared" si="49"/>
        <v>1.339592537826967E-2</v>
      </c>
      <c r="P320" s="16">
        <f t="shared" si="50"/>
        <v>-1.3183021292785416E-3</v>
      </c>
      <c r="Q320" s="16">
        <f t="shared" si="51"/>
        <v>6.6332247003661211E-3</v>
      </c>
    </row>
    <row r="321" spans="1:17" x14ac:dyDescent="0.25">
      <c r="A321" s="2">
        <v>43663</v>
      </c>
      <c r="B321">
        <v>540.9066162109375</v>
      </c>
      <c r="C321" s="17">
        <f t="shared" si="42"/>
        <v>-1.8092474474495912E-3</v>
      </c>
      <c r="D321">
        <v>11473.0927734375</v>
      </c>
      <c r="E321" s="18">
        <f t="shared" si="43"/>
        <v>-1.1358798864834485E-3</v>
      </c>
      <c r="F321">
        <v>1387.746948242188</v>
      </c>
      <c r="G321" s="18">
        <f t="shared" si="44"/>
        <v>1.7197314083417847E-2</v>
      </c>
      <c r="H321">
        <v>1196.05810546875</v>
      </c>
      <c r="I321" s="18">
        <f t="shared" si="45"/>
        <v>2.6096419531951298E-3</v>
      </c>
      <c r="J321">
        <v>776.10675048828125</v>
      </c>
      <c r="K321" s="18">
        <f t="shared" si="46"/>
        <v>1.1849454711027496E-2</v>
      </c>
      <c r="M321" s="16">
        <f t="shared" si="47"/>
        <v>-1.1250806543312312E-3</v>
      </c>
      <c r="N321" s="16">
        <f t="shared" si="48"/>
        <v>-2.5814111928068421E-3</v>
      </c>
      <c r="O321" s="16">
        <f t="shared" si="49"/>
        <v>1.6441125836802739E-2</v>
      </c>
      <c r="P321" s="16">
        <f t="shared" si="50"/>
        <v>2.7779822649536112E-3</v>
      </c>
      <c r="Q321" s="16">
        <f t="shared" si="51"/>
        <v>1.1425567402098354E-2</v>
      </c>
    </row>
    <row r="322" spans="1:17" x14ac:dyDescent="0.25">
      <c r="A322" s="2">
        <v>43664</v>
      </c>
      <c r="B322">
        <v>528.40606689453125</v>
      </c>
      <c r="C322" s="17">
        <f t="shared" si="42"/>
        <v>-2.3110364972003583E-2</v>
      </c>
      <c r="D322">
        <v>11376.3662109375</v>
      </c>
      <c r="E322" s="18">
        <f t="shared" si="43"/>
        <v>-8.4307313128280104E-3</v>
      </c>
      <c r="F322">
        <v>1376.86083984375</v>
      </c>
      <c r="G322" s="18">
        <f t="shared" si="44"/>
        <v>-7.8444477303495352E-3</v>
      </c>
      <c r="H322">
        <v>1203.27197265625</v>
      </c>
      <c r="I322" s="18">
        <f t="shared" si="45"/>
        <v>6.031368505021506E-3</v>
      </c>
      <c r="J322">
        <v>774.689697265625</v>
      </c>
      <c r="K322" s="18">
        <f t="shared" si="46"/>
        <v>-1.8258483407916914E-3</v>
      </c>
      <c r="M322" s="16">
        <f t="shared" si="47"/>
        <v>-2.2426198178885224E-2</v>
      </c>
      <c r="N322" s="16">
        <f t="shared" si="48"/>
        <v>-9.876262619151404E-3</v>
      </c>
      <c r="O322" s="16">
        <f t="shared" si="49"/>
        <v>-8.6006359769646417E-3</v>
      </c>
      <c r="P322" s="16">
        <f t="shared" si="50"/>
        <v>6.1997088167799873E-3</v>
      </c>
      <c r="Q322" s="16">
        <f t="shared" si="51"/>
        <v>-2.2497356497208337E-3</v>
      </c>
    </row>
    <row r="323" spans="1:17" x14ac:dyDescent="0.25">
      <c r="A323" s="2">
        <v>43665</v>
      </c>
      <c r="B323">
        <v>524.7784423828125</v>
      </c>
      <c r="C323" s="17">
        <f t="shared" si="42"/>
        <v>-6.865221160382351E-3</v>
      </c>
      <c r="D323">
        <v>11327.5126953125</v>
      </c>
      <c r="E323" s="18">
        <f t="shared" si="43"/>
        <v>-4.294298787431039E-3</v>
      </c>
      <c r="F323">
        <v>1361.103515625</v>
      </c>
      <c r="G323" s="18">
        <f t="shared" si="44"/>
        <v>-1.1444384038504674E-2</v>
      </c>
      <c r="H323">
        <v>1185.182250976562</v>
      </c>
      <c r="I323" s="18">
        <f t="shared" si="45"/>
        <v>-1.5033776312228464E-2</v>
      </c>
      <c r="J323">
        <v>767.5555419921875</v>
      </c>
      <c r="K323" s="18">
        <f t="shared" si="46"/>
        <v>-9.2090488599738674E-3</v>
      </c>
      <c r="M323" s="16">
        <f t="shared" si="47"/>
        <v>-6.181054367263991E-3</v>
      </c>
      <c r="N323" s="16">
        <f t="shared" si="48"/>
        <v>-5.7398300937544326E-3</v>
      </c>
      <c r="O323" s="16">
        <f t="shared" si="49"/>
        <v>-1.220057228511978E-2</v>
      </c>
      <c r="P323" s="16">
        <f t="shared" si="50"/>
        <v>-1.4865436000469983E-2</v>
      </c>
      <c r="Q323" s="16">
        <f t="shared" si="51"/>
        <v>-9.6329361689030096E-3</v>
      </c>
    </row>
    <row r="324" spans="1:17" x14ac:dyDescent="0.25">
      <c r="A324" s="2">
        <v>43668</v>
      </c>
      <c r="B324">
        <v>527.22955322265625</v>
      </c>
      <c r="C324" s="17">
        <f t="shared" si="42"/>
        <v>4.67075367790315E-3</v>
      </c>
      <c r="D324">
        <v>11089.8193359375</v>
      </c>
      <c r="E324" s="18">
        <f t="shared" si="43"/>
        <v>-2.0983720413163764E-2</v>
      </c>
      <c r="F324">
        <v>1395.998413085938</v>
      </c>
      <c r="G324" s="18">
        <f t="shared" si="44"/>
        <v>2.5637210587112991E-2</v>
      </c>
      <c r="H324">
        <v>1146.0693359375</v>
      </c>
      <c r="I324" s="18">
        <f t="shared" si="45"/>
        <v>-3.3001603767550458E-2</v>
      </c>
      <c r="J324">
        <v>766.57830810546875</v>
      </c>
      <c r="K324" s="18">
        <f t="shared" si="46"/>
        <v>-1.2731767712631514E-3</v>
      </c>
      <c r="M324" s="16">
        <f t="shared" si="47"/>
        <v>5.35492047102151E-3</v>
      </c>
      <c r="N324" s="16">
        <f t="shared" si="48"/>
        <v>-2.2429251719487158E-2</v>
      </c>
      <c r="O324" s="16">
        <f t="shared" si="49"/>
        <v>2.4881022340497883E-2</v>
      </c>
      <c r="P324" s="16">
        <f t="shared" si="50"/>
        <v>-3.2833263455791975E-2</v>
      </c>
      <c r="Q324" s="16">
        <f t="shared" si="51"/>
        <v>-1.6970640801922936E-3</v>
      </c>
    </row>
    <row r="325" spans="1:17" x14ac:dyDescent="0.25">
      <c r="A325" s="2">
        <v>43669</v>
      </c>
      <c r="B325">
        <v>527.768798828125</v>
      </c>
      <c r="C325" s="17">
        <f t="shared" ref="C325:C388" si="52">B325/B324 -1</f>
        <v>1.0227909307676253E-3</v>
      </c>
      <c r="D325">
        <v>11252.7607421875</v>
      </c>
      <c r="E325" s="18">
        <f t="shared" ref="E325:E388" si="53">D325/D324 -1</f>
        <v>1.4692881941004599E-2</v>
      </c>
      <c r="F325">
        <v>1421.001708984375</v>
      </c>
      <c r="G325" s="18">
        <f t="shared" ref="G325:G388" si="54">F325/F324 -1</f>
        <v>1.7910690774472826E-2</v>
      </c>
      <c r="H325">
        <v>1129.23681640625</v>
      </c>
      <c r="I325" s="18">
        <f t="shared" ref="I325:I388" si="55">H325/H324 -1</f>
        <v>-1.4687173806531284E-2</v>
      </c>
      <c r="J325">
        <v>772.099853515625</v>
      </c>
      <c r="K325" s="18">
        <f t="shared" ref="K325:K388" si="56">J325/J324-1</f>
        <v>7.2028458825064146E-3</v>
      </c>
      <c r="M325" s="16">
        <f t="shared" ref="M325:M388" si="57">C325 - $C$497</f>
        <v>1.7069577238859853E-3</v>
      </c>
      <c r="N325" s="16">
        <f t="shared" ref="N325:N388" si="58">E325 - $E$497</f>
        <v>1.3247350634681205E-2</v>
      </c>
      <c r="O325" s="16">
        <f t="shared" ref="O325:O388" si="59">G325 - $G$497</f>
        <v>1.7154502527857718E-2</v>
      </c>
      <c r="P325" s="16">
        <f t="shared" ref="P325:P388" si="60">I325 - $I$497</f>
        <v>-1.4518833494772803E-2</v>
      </c>
      <c r="Q325" s="16">
        <f t="shared" ref="Q325:Q388" si="61">K325 - $K$497</f>
        <v>6.7789585735772723E-3</v>
      </c>
    </row>
    <row r="326" spans="1:17" x14ac:dyDescent="0.25">
      <c r="A326" s="2">
        <v>43670</v>
      </c>
      <c r="B326">
        <v>520.41552734375</v>
      </c>
      <c r="C326" s="17">
        <f t="shared" si="52"/>
        <v>-1.3932751425818402E-2</v>
      </c>
      <c r="D326">
        <v>11261.689453125</v>
      </c>
      <c r="E326" s="18">
        <f t="shared" si="53"/>
        <v>7.9346847783101637E-4</v>
      </c>
      <c r="F326">
        <v>1474.735961914062</v>
      </c>
      <c r="G326" s="18">
        <f t="shared" si="54"/>
        <v>3.7814347857535013E-2</v>
      </c>
      <c r="H326">
        <v>1137.91748046875</v>
      </c>
      <c r="I326" s="18">
        <f t="shared" si="55"/>
        <v>7.6871954016926036E-3</v>
      </c>
      <c r="J326">
        <v>768.43505859375</v>
      </c>
      <c r="K326" s="18">
        <f t="shared" si="56"/>
        <v>-4.7465297463636924E-3</v>
      </c>
      <c r="M326" s="16">
        <f t="shared" si="57"/>
        <v>-1.3248584632700041E-2</v>
      </c>
      <c r="N326" s="16">
        <f t="shared" si="58"/>
        <v>-6.5206282849237726E-4</v>
      </c>
      <c r="O326" s="16">
        <f t="shared" si="59"/>
        <v>3.7058159610919905E-2</v>
      </c>
      <c r="P326" s="16">
        <f t="shared" si="60"/>
        <v>7.855535713451085E-3</v>
      </c>
      <c r="Q326" s="16">
        <f t="shared" si="61"/>
        <v>-5.1704170552928346E-3</v>
      </c>
    </row>
    <row r="327" spans="1:17" x14ac:dyDescent="0.25">
      <c r="A327" s="2">
        <v>43671</v>
      </c>
      <c r="B327">
        <v>517.6702880859375</v>
      </c>
      <c r="C327" s="17">
        <f t="shared" si="52"/>
        <v>-5.2750909870511453E-3</v>
      </c>
      <c r="D327">
        <v>11276.501953125</v>
      </c>
      <c r="E327" s="18">
        <f t="shared" si="53"/>
        <v>1.315299987773022E-3</v>
      </c>
      <c r="F327">
        <v>1487.11328125</v>
      </c>
      <c r="G327" s="18">
        <f t="shared" si="54"/>
        <v>8.392905344135837E-3</v>
      </c>
      <c r="H327">
        <v>1140.491821289062</v>
      </c>
      <c r="I327" s="18">
        <f t="shared" si="55"/>
        <v>2.2623264555630129E-3</v>
      </c>
      <c r="J327">
        <v>776.44879150390625</v>
      </c>
      <c r="K327" s="18">
        <f t="shared" si="56"/>
        <v>1.0428640417345703E-2</v>
      </c>
      <c r="M327" s="16">
        <f t="shared" si="57"/>
        <v>-4.5909241939327853E-3</v>
      </c>
      <c r="N327" s="16">
        <f t="shared" si="58"/>
        <v>-1.3023131855037159E-4</v>
      </c>
      <c r="O327" s="16">
        <f t="shared" si="59"/>
        <v>7.6367170975207297E-3</v>
      </c>
      <c r="P327" s="16">
        <f t="shared" si="60"/>
        <v>2.4306667673214943E-3</v>
      </c>
      <c r="Q327" s="16">
        <f t="shared" si="61"/>
        <v>1.000475310841656E-2</v>
      </c>
    </row>
    <row r="328" spans="1:17" x14ac:dyDescent="0.25">
      <c r="A328" s="2">
        <v>43672</v>
      </c>
      <c r="B328">
        <v>508.99343872070313</v>
      </c>
      <c r="C328" s="17">
        <f t="shared" si="52"/>
        <v>-1.6761343204217183E-2</v>
      </c>
      <c r="D328">
        <v>11402.2646484375</v>
      </c>
      <c r="E328" s="18">
        <f t="shared" si="53"/>
        <v>1.1152633665588718E-2</v>
      </c>
      <c r="F328">
        <v>1517.534545898438</v>
      </c>
      <c r="G328" s="18">
        <f t="shared" si="54"/>
        <v>2.0456588635175965E-2</v>
      </c>
      <c r="H328">
        <v>1136.121459960938</v>
      </c>
      <c r="I328" s="18">
        <f t="shared" si="55"/>
        <v>-3.8319970792815017E-3</v>
      </c>
      <c r="J328">
        <v>769.11920166015625</v>
      </c>
      <c r="K328" s="18">
        <f t="shared" si="56"/>
        <v>-9.4398882758942593E-3</v>
      </c>
      <c r="M328" s="16">
        <f t="shared" si="57"/>
        <v>-1.6077176411098824E-2</v>
      </c>
      <c r="N328" s="16">
        <f t="shared" si="58"/>
        <v>9.7071023592653245E-3</v>
      </c>
      <c r="O328" s="16">
        <f t="shared" si="59"/>
        <v>1.9700400388560857E-2</v>
      </c>
      <c r="P328" s="16">
        <f t="shared" si="60"/>
        <v>-3.6636567675230203E-3</v>
      </c>
      <c r="Q328" s="16">
        <f t="shared" si="61"/>
        <v>-9.8637755848234015E-3</v>
      </c>
    </row>
    <row r="329" spans="1:17" x14ac:dyDescent="0.25">
      <c r="A329" s="2">
        <v>43675</v>
      </c>
      <c r="B329">
        <v>505.41482543945312</v>
      </c>
      <c r="C329" s="17">
        <f t="shared" si="52"/>
        <v>-7.0307650531693522E-3</v>
      </c>
      <c r="D329">
        <v>11399.322265625</v>
      </c>
      <c r="E329" s="18">
        <f t="shared" si="53"/>
        <v>-2.5805249248478379E-4</v>
      </c>
      <c r="F329">
        <v>1504.41162109375</v>
      </c>
      <c r="G329" s="18">
        <f t="shared" si="54"/>
        <v>-8.6475295341092995E-3</v>
      </c>
      <c r="H329">
        <v>1119.658203125</v>
      </c>
      <c r="I329" s="18">
        <f t="shared" si="55"/>
        <v>-1.4490754216106461E-2</v>
      </c>
      <c r="J329">
        <v>773.46807861328125</v>
      </c>
      <c r="K329" s="18">
        <f t="shared" si="56"/>
        <v>5.6543601352532225E-3</v>
      </c>
      <c r="M329" s="16">
        <f t="shared" si="57"/>
        <v>-6.3465982600509922E-3</v>
      </c>
      <c r="N329" s="16">
        <f t="shared" si="58"/>
        <v>-1.7035837988081774E-3</v>
      </c>
      <c r="O329" s="16">
        <f t="shared" si="59"/>
        <v>-9.4037177807244059E-3</v>
      </c>
      <c r="P329" s="16">
        <f t="shared" si="60"/>
        <v>-1.4322413904347979E-2</v>
      </c>
      <c r="Q329" s="16">
        <f t="shared" si="61"/>
        <v>5.2304728263240802E-3</v>
      </c>
    </row>
    <row r="330" spans="1:17" x14ac:dyDescent="0.25">
      <c r="A330" s="2">
        <v>43676</v>
      </c>
      <c r="B330">
        <v>503.11083984375</v>
      </c>
      <c r="C330" s="17">
        <f t="shared" si="52"/>
        <v>-4.5586031112162528E-3</v>
      </c>
      <c r="D330">
        <v>11317.212890625</v>
      </c>
      <c r="E330" s="18">
        <f t="shared" si="53"/>
        <v>-7.2030049757960679E-3</v>
      </c>
      <c r="F330">
        <v>1499.937866210938</v>
      </c>
      <c r="G330" s="18">
        <f t="shared" si="54"/>
        <v>-2.9737571952279662E-3</v>
      </c>
      <c r="H330">
        <v>1123.619262695312</v>
      </c>
      <c r="I330" s="18">
        <f t="shared" si="55"/>
        <v>3.537739963192843E-3</v>
      </c>
      <c r="J330">
        <v>774.689697265625</v>
      </c>
      <c r="K330" s="18">
        <f t="shared" si="56"/>
        <v>1.5794040971075507E-3</v>
      </c>
      <c r="M330" s="16">
        <f t="shared" si="57"/>
        <v>-3.8744363180978928E-3</v>
      </c>
      <c r="N330" s="16">
        <f t="shared" si="58"/>
        <v>-8.6485362821194615E-3</v>
      </c>
      <c r="O330" s="16">
        <f t="shared" si="59"/>
        <v>-3.7299454418430735E-3</v>
      </c>
      <c r="P330" s="16">
        <f t="shared" si="60"/>
        <v>3.7060802749513243E-3</v>
      </c>
      <c r="Q330" s="16">
        <f t="shared" si="61"/>
        <v>1.1555167881784085E-3</v>
      </c>
    </row>
    <row r="331" spans="1:17" x14ac:dyDescent="0.25">
      <c r="A331" s="2">
        <v>43677</v>
      </c>
      <c r="B331">
        <v>501.78720092773437</v>
      </c>
      <c r="C331" s="17">
        <f t="shared" si="52"/>
        <v>-2.6309091579634902E-3</v>
      </c>
      <c r="D331">
        <v>11453.9638671875</v>
      </c>
      <c r="E331" s="18">
        <f t="shared" si="53"/>
        <v>1.20834500405822E-2</v>
      </c>
      <c r="F331">
        <v>1512.215698242188</v>
      </c>
      <c r="G331" s="18">
        <f t="shared" si="54"/>
        <v>8.1855604207563548E-3</v>
      </c>
      <c r="H331">
        <v>1123.319946289062</v>
      </c>
      <c r="I331" s="18">
        <f t="shared" si="55"/>
        <v>-2.6638596915118384E-4</v>
      </c>
      <c r="J331">
        <v>775.61810302734375</v>
      </c>
      <c r="K331" s="18">
        <f t="shared" si="56"/>
        <v>1.1984227555827953E-3</v>
      </c>
      <c r="M331" s="16">
        <f t="shared" si="57"/>
        <v>-1.9467423648451302E-3</v>
      </c>
      <c r="N331" s="16">
        <f t="shared" si="58"/>
        <v>1.0637918734258806E-2</v>
      </c>
      <c r="O331" s="16">
        <f t="shared" si="59"/>
        <v>7.4293721741412475E-3</v>
      </c>
      <c r="P331" s="16">
        <f t="shared" si="60"/>
        <v>-9.8045657392702694E-5</v>
      </c>
      <c r="Q331" s="16">
        <f t="shared" si="61"/>
        <v>7.7453544665365311E-4</v>
      </c>
    </row>
    <row r="332" spans="1:17" x14ac:dyDescent="0.25">
      <c r="A332" s="2">
        <v>43678</v>
      </c>
      <c r="B332">
        <v>505.36581420898437</v>
      </c>
      <c r="C332" s="17">
        <f t="shared" si="52"/>
        <v>7.1317348761261723E-3</v>
      </c>
      <c r="D332">
        <v>11327.5126953125</v>
      </c>
      <c r="E332" s="18">
        <f t="shared" si="53"/>
        <v>-1.1039948557655999E-2</v>
      </c>
      <c r="F332">
        <v>1495.911499023438</v>
      </c>
      <c r="G332" s="18">
        <f t="shared" si="54"/>
        <v>-1.0781662455760843E-2</v>
      </c>
      <c r="H332">
        <v>1110.900024414062</v>
      </c>
      <c r="I332" s="18">
        <f t="shared" si="55"/>
        <v>-1.1056442036865621E-2</v>
      </c>
      <c r="J332">
        <v>751.38153076171875</v>
      </c>
      <c r="K332" s="18">
        <f t="shared" si="56"/>
        <v>-3.1248074498295364E-2</v>
      </c>
      <c r="M332" s="16">
        <f t="shared" si="57"/>
        <v>7.8159016692445332E-3</v>
      </c>
      <c r="N332" s="16">
        <f t="shared" si="58"/>
        <v>-1.2485479863979392E-2</v>
      </c>
      <c r="O332" s="16">
        <f t="shared" si="59"/>
        <v>-1.153785070237595E-2</v>
      </c>
      <c r="P332" s="16">
        <f t="shared" si="60"/>
        <v>-1.088810172510714E-2</v>
      </c>
      <c r="Q332" s="16">
        <f t="shared" si="61"/>
        <v>-3.1671961807224508E-2</v>
      </c>
    </row>
    <row r="333" spans="1:17" x14ac:dyDescent="0.25">
      <c r="A333" s="2">
        <v>43679</v>
      </c>
      <c r="B333">
        <v>493.845703125</v>
      </c>
      <c r="C333" s="17">
        <f t="shared" si="52"/>
        <v>-2.2795588383864196E-2</v>
      </c>
      <c r="D333">
        <v>11194.5888671875</v>
      </c>
      <c r="E333" s="18">
        <f t="shared" si="53"/>
        <v>-1.1734599792592282E-2</v>
      </c>
      <c r="F333">
        <v>1536.174926757812</v>
      </c>
      <c r="G333" s="18">
        <f t="shared" si="54"/>
        <v>2.6915648259044023E-2</v>
      </c>
      <c r="H333">
        <v>1107.180053710938</v>
      </c>
      <c r="I333" s="18">
        <f t="shared" si="55"/>
        <v>-3.3486097950948812E-3</v>
      </c>
      <c r="J333">
        <v>757.9781494140625</v>
      </c>
      <c r="K333" s="18">
        <f t="shared" si="56"/>
        <v>8.7793196695378217E-3</v>
      </c>
      <c r="M333" s="16">
        <f t="shared" si="57"/>
        <v>-2.2111421590745837E-2</v>
      </c>
      <c r="N333" s="16">
        <f t="shared" si="58"/>
        <v>-1.3180131098915675E-2</v>
      </c>
      <c r="O333" s="16">
        <f t="shared" si="59"/>
        <v>2.6159460012428914E-2</v>
      </c>
      <c r="P333" s="16">
        <f t="shared" si="60"/>
        <v>-3.1802694833363999E-3</v>
      </c>
      <c r="Q333" s="16">
        <f t="shared" si="61"/>
        <v>8.3554323606086795E-3</v>
      </c>
    </row>
    <row r="334" spans="1:17" x14ac:dyDescent="0.25">
      <c r="A334" s="2">
        <v>43682</v>
      </c>
      <c r="B334">
        <v>491.00241088867187</v>
      </c>
      <c r="C334" s="17">
        <f t="shared" si="52"/>
        <v>-5.7574505930416686E-3</v>
      </c>
      <c r="D334">
        <v>11490.1611328125</v>
      </c>
      <c r="E334" s="18">
        <f t="shared" si="53"/>
        <v>2.6403137188124148E-2</v>
      </c>
      <c r="F334">
        <v>1516.490600585938</v>
      </c>
      <c r="G334" s="18">
        <f t="shared" si="54"/>
        <v>-1.2813857217041646E-2</v>
      </c>
      <c r="H334">
        <v>1089.619995117188</v>
      </c>
      <c r="I334" s="18">
        <f t="shared" si="55"/>
        <v>-1.5860165232288947E-2</v>
      </c>
      <c r="J334">
        <v>759.05322265625</v>
      </c>
      <c r="K334" s="18">
        <f t="shared" si="56"/>
        <v>1.4183433163852399E-3</v>
      </c>
      <c r="M334" s="16">
        <f t="shared" si="57"/>
        <v>-5.0732837999233086E-3</v>
      </c>
      <c r="N334" s="16">
        <f t="shared" si="58"/>
        <v>2.4957605881800755E-2</v>
      </c>
      <c r="O334" s="16">
        <f t="shared" si="59"/>
        <v>-1.3570045463656753E-2</v>
      </c>
      <c r="P334" s="16">
        <f t="shared" si="60"/>
        <v>-1.5691824920530468E-2</v>
      </c>
      <c r="Q334" s="16">
        <f t="shared" si="61"/>
        <v>9.944560074560977E-4</v>
      </c>
    </row>
    <row r="335" spans="1:17" x14ac:dyDescent="0.25">
      <c r="A335" s="2">
        <v>43683</v>
      </c>
      <c r="B335">
        <v>487.91403198242187</v>
      </c>
      <c r="C335" s="17">
        <f t="shared" si="52"/>
        <v>-6.2899465211592176E-3</v>
      </c>
      <c r="D335">
        <v>11612.4912109375</v>
      </c>
      <c r="E335" s="18">
        <f t="shared" si="53"/>
        <v>1.0646506755737528E-2</v>
      </c>
      <c r="F335">
        <v>1556.704345703125</v>
      </c>
      <c r="G335" s="18">
        <f t="shared" si="54"/>
        <v>2.6517635586827515E-2</v>
      </c>
      <c r="H335">
        <v>1094.550048828125</v>
      </c>
      <c r="I335" s="18">
        <f t="shared" si="55"/>
        <v>4.5245624465681811E-3</v>
      </c>
      <c r="J335">
        <v>756.85430908203125</v>
      </c>
      <c r="K335" s="18">
        <f t="shared" si="56"/>
        <v>-2.8969161958417589E-3</v>
      </c>
      <c r="M335" s="16">
        <f t="shared" si="57"/>
        <v>-5.6057797280408576E-3</v>
      </c>
      <c r="N335" s="16">
        <f t="shared" si="58"/>
        <v>9.2009754494141345E-3</v>
      </c>
      <c r="O335" s="16">
        <f t="shared" si="59"/>
        <v>2.5761447340212407E-2</v>
      </c>
      <c r="P335" s="16">
        <f t="shared" si="60"/>
        <v>4.6929027583266624E-3</v>
      </c>
      <c r="Q335" s="16">
        <f t="shared" si="61"/>
        <v>-3.3208035047709011E-3</v>
      </c>
    </row>
    <row r="336" spans="1:17" x14ac:dyDescent="0.25">
      <c r="A336" s="2">
        <v>43684</v>
      </c>
      <c r="B336">
        <v>473.94284057617187</v>
      </c>
      <c r="C336" s="17">
        <f t="shared" si="52"/>
        <v>-2.8634534959948277E-2</v>
      </c>
      <c r="D336">
        <v>11553.6318359375</v>
      </c>
      <c r="E336" s="18">
        <f t="shared" si="53"/>
        <v>-5.0686260106326264E-3</v>
      </c>
      <c r="F336">
        <v>1550.093139648438</v>
      </c>
      <c r="G336" s="18">
        <f t="shared" si="54"/>
        <v>-4.2469246475321798E-3</v>
      </c>
      <c r="H336">
        <v>1092</v>
      </c>
      <c r="I336" s="18">
        <f t="shared" si="55"/>
        <v>-2.3297690506297597E-3</v>
      </c>
      <c r="J336">
        <v>758.46685791015625</v>
      </c>
      <c r="K336" s="18">
        <f t="shared" si="56"/>
        <v>2.1305934428528239E-3</v>
      </c>
      <c r="M336" s="16">
        <f t="shared" si="57"/>
        <v>-2.7950368166829918E-2</v>
      </c>
      <c r="N336" s="16">
        <f t="shared" si="58"/>
        <v>-6.51415731695602E-3</v>
      </c>
      <c r="O336" s="16">
        <f t="shared" si="59"/>
        <v>-5.0031128941472871E-3</v>
      </c>
      <c r="P336" s="16">
        <f t="shared" si="60"/>
        <v>-2.1614287388712784E-3</v>
      </c>
      <c r="Q336" s="16">
        <f t="shared" si="61"/>
        <v>1.7067061339236817E-3</v>
      </c>
    </row>
    <row r="337" spans="1:17" x14ac:dyDescent="0.25">
      <c r="A337" s="2">
        <v>43685</v>
      </c>
      <c r="B337">
        <v>472.91339111328119</v>
      </c>
      <c r="C337" s="17">
        <f t="shared" si="52"/>
        <v>-2.1720962418995127E-3</v>
      </c>
      <c r="D337">
        <v>11615.140625</v>
      </c>
      <c r="E337" s="18">
        <f t="shared" si="53"/>
        <v>5.3237622538029328E-3</v>
      </c>
      <c r="F337">
        <v>1556.754150390625</v>
      </c>
      <c r="G337" s="18">
        <f t="shared" si="54"/>
        <v>4.2971680680412572E-3</v>
      </c>
      <c r="H337">
        <v>1116.569946289062</v>
      </c>
      <c r="I337" s="18">
        <f t="shared" si="55"/>
        <v>2.2499950814159453E-2</v>
      </c>
      <c r="J337">
        <v>770.82940673828125</v>
      </c>
      <c r="K337" s="18">
        <f t="shared" si="56"/>
        <v>1.6299392253193767E-2</v>
      </c>
      <c r="M337" s="16">
        <f t="shared" si="57"/>
        <v>-1.4879294487811527E-3</v>
      </c>
      <c r="N337" s="16">
        <f t="shared" si="58"/>
        <v>3.8782309474795391E-3</v>
      </c>
      <c r="O337" s="16">
        <f t="shared" si="59"/>
        <v>3.5409798214261498E-3</v>
      </c>
      <c r="P337" s="16">
        <f t="shared" si="60"/>
        <v>2.2668291125917932E-2</v>
      </c>
      <c r="Q337" s="16">
        <f t="shared" si="61"/>
        <v>1.5875504944264627E-2</v>
      </c>
    </row>
    <row r="338" spans="1:17" x14ac:dyDescent="0.25">
      <c r="A338" s="2">
        <v>43686</v>
      </c>
      <c r="B338">
        <v>476.09979248046881</v>
      </c>
      <c r="C338" s="17">
        <f t="shared" si="52"/>
        <v>6.7378116734790883E-3</v>
      </c>
      <c r="D338">
        <v>11946.953125</v>
      </c>
      <c r="E338" s="18">
        <f t="shared" si="53"/>
        <v>2.8567239150408374E-2</v>
      </c>
      <c r="F338">
        <v>1566.298095703125</v>
      </c>
      <c r="G338" s="18">
        <f t="shared" si="54"/>
        <v>6.1306695794614008E-3</v>
      </c>
      <c r="H338">
        <v>1141</v>
      </c>
      <c r="I338" s="18">
        <f t="shared" si="55"/>
        <v>2.1879555143080598E-2</v>
      </c>
      <c r="J338">
        <v>771.90435791015625</v>
      </c>
      <c r="K338" s="18">
        <f t="shared" si="56"/>
        <v>1.3945383537241618E-3</v>
      </c>
      <c r="M338" s="16">
        <f t="shared" si="57"/>
        <v>7.4219784665974483E-3</v>
      </c>
      <c r="N338" s="16">
        <f t="shared" si="58"/>
        <v>2.7121707844084981E-2</v>
      </c>
      <c r="O338" s="16">
        <f t="shared" si="59"/>
        <v>5.3744813328462935E-3</v>
      </c>
      <c r="P338" s="16">
        <f t="shared" si="60"/>
        <v>2.2047895454839078E-2</v>
      </c>
      <c r="Q338" s="16">
        <f t="shared" si="61"/>
        <v>9.7065104479501958E-4</v>
      </c>
    </row>
    <row r="339" spans="1:17" x14ac:dyDescent="0.25">
      <c r="A339" s="2">
        <v>43690</v>
      </c>
      <c r="B339">
        <v>464.7757568359375</v>
      </c>
      <c r="C339" s="17">
        <f t="shared" si="52"/>
        <v>-2.3785004369637153E-2</v>
      </c>
      <c r="D339">
        <v>11847.5390625</v>
      </c>
      <c r="E339" s="18">
        <f t="shared" si="53"/>
        <v>-8.3212900778834031E-3</v>
      </c>
      <c r="F339">
        <v>1564.160522460938</v>
      </c>
      <c r="G339" s="18">
        <f t="shared" si="54"/>
        <v>-1.3647295160806872E-3</v>
      </c>
      <c r="H339">
        <v>1110.180053710938</v>
      </c>
      <c r="I339" s="18">
        <f t="shared" si="55"/>
        <v>-2.7011346440895756E-2</v>
      </c>
      <c r="J339">
        <v>747.37469482421875</v>
      </c>
      <c r="K339" s="18">
        <f t="shared" si="56"/>
        <v>-3.1778111931313302E-2</v>
      </c>
      <c r="M339" s="16">
        <f t="shared" si="57"/>
        <v>-2.3100837576518794E-2</v>
      </c>
      <c r="N339" s="16">
        <f t="shared" si="58"/>
        <v>-9.7668213842067968E-3</v>
      </c>
      <c r="O339" s="16">
        <f t="shared" si="59"/>
        <v>-2.1209177626957945E-3</v>
      </c>
      <c r="P339" s="16">
        <f t="shared" si="60"/>
        <v>-2.6843006129137276E-2</v>
      </c>
      <c r="Q339" s="16">
        <f t="shared" si="61"/>
        <v>-3.2201999240242446E-2</v>
      </c>
    </row>
    <row r="340" spans="1:17" x14ac:dyDescent="0.25">
      <c r="A340" s="2">
        <v>43691</v>
      </c>
      <c r="B340">
        <v>466.58956909179687</v>
      </c>
      <c r="C340" s="17">
        <f t="shared" si="52"/>
        <v>3.9025534985028809E-3</v>
      </c>
      <c r="D340">
        <v>11989.986328125</v>
      </c>
      <c r="E340" s="18">
        <f t="shared" si="53"/>
        <v>1.2023363238014229E-2</v>
      </c>
      <c r="F340">
        <v>1560.531860351562</v>
      </c>
      <c r="G340" s="18">
        <f t="shared" si="54"/>
        <v>-2.3198783355475872E-3</v>
      </c>
      <c r="H340">
        <v>1114.719970703125</v>
      </c>
      <c r="I340" s="18">
        <f t="shared" si="55"/>
        <v>4.089351972242472E-3</v>
      </c>
      <c r="J340">
        <v>757.19635009765625</v>
      </c>
      <c r="K340" s="18">
        <f t="shared" si="56"/>
        <v>1.3141541105760268E-2</v>
      </c>
      <c r="M340" s="16">
        <f t="shared" si="57"/>
        <v>4.5867202916212409E-3</v>
      </c>
      <c r="N340" s="16">
        <f t="shared" si="58"/>
        <v>1.0577831931690835E-2</v>
      </c>
      <c r="O340" s="16">
        <f t="shared" si="59"/>
        <v>-3.0760665821626945E-3</v>
      </c>
      <c r="P340" s="16">
        <f t="shared" si="60"/>
        <v>4.2576922840009534E-3</v>
      </c>
      <c r="Q340" s="16">
        <f t="shared" si="61"/>
        <v>1.2717653796831126E-2</v>
      </c>
    </row>
    <row r="341" spans="1:17" x14ac:dyDescent="0.25">
      <c r="A341" s="2">
        <v>43693</v>
      </c>
      <c r="B341">
        <v>459.87356567382812</v>
      </c>
      <c r="C341" s="17">
        <f t="shared" si="52"/>
        <v>-1.4393813884526541E-2</v>
      </c>
      <c r="D341">
        <v>11958.0107421875</v>
      </c>
      <c r="E341" s="18">
        <f t="shared" si="53"/>
        <v>-2.6668575811878981E-3</v>
      </c>
      <c r="F341">
        <v>1588.119750976562</v>
      </c>
      <c r="G341" s="18">
        <f t="shared" si="54"/>
        <v>1.76785180270429E-2</v>
      </c>
      <c r="H341">
        <v>1113.849975585938</v>
      </c>
      <c r="I341" s="18">
        <f t="shared" si="55"/>
        <v>-7.8046068972670302E-4</v>
      </c>
      <c r="J341">
        <v>756.9520263671875</v>
      </c>
      <c r="K341" s="18">
        <f t="shared" si="56"/>
        <v>-3.2266892258159263E-4</v>
      </c>
      <c r="M341" s="16">
        <f t="shared" si="57"/>
        <v>-1.370964709140818E-2</v>
      </c>
      <c r="N341" s="16">
        <f t="shared" si="58"/>
        <v>-4.1123888875112917E-3</v>
      </c>
      <c r="O341" s="16">
        <f t="shared" si="59"/>
        <v>1.6922329780427792E-2</v>
      </c>
      <c r="P341" s="16">
        <f t="shared" si="60"/>
        <v>-6.1212037796822189E-4</v>
      </c>
      <c r="Q341" s="16">
        <f t="shared" si="61"/>
        <v>-7.4655623151073484E-4</v>
      </c>
    </row>
    <row r="342" spans="1:17" x14ac:dyDescent="0.25">
      <c r="A342" s="2">
        <v>43696</v>
      </c>
      <c r="B342">
        <v>464.51724243164062</v>
      </c>
      <c r="C342" s="17">
        <f t="shared" si="52"/>
        <v>1.0097724906210637E-2</v>
      </c>
      <c r="D342">
        <v>12019.9697265625</v>
      </c>
      <c r="E342" s="18">
        <f t="shared" si="53"/>
        <v>5.1813788857382193E-3</v>
      </c>
      <c r="F342">
        <v>1577.18408203125</v>
      </c>
      <c r="G342" s="18">
        <f t="shared" si="54"/>
        <v>-6.885922134390432E-3</v>
      </c>
      <c r="H342">
        <v>1103.430053710938</v>
      </c>
      <c r="I342" s="18">
        <f t="shared" si="55"/>
        <v>-9.3548701381607202E-3</v>
      </c>
      <c r="J342">
        <v>759.98162841796875</v>
      </c>
      <c r="K342" s="18">
        <f t="shared" si="56"/>
        <v>4.0023699590594486E-3</v>
      </c>
      <c r="M342" s="16">
        <f t="shared" si="57"/>
        <v>1.0781891699328998E-2</v>
      </c>
      <c r="N342" s="16">
        <f t="shared" si="58"/>
        <v>3.7358475794148256E-3</v>
      </c>
      <c r="O342" s="16">
        <f t="shared" si="59"/>
        <v>-7.6421103810055393E-3</v>
      </c>
      <c r="P342" s="16">
        <f t="shared" si="60"/>
        <v>-9.1865298264022389E-3</v>
      </c>
      <c r="Q342" s="16">
        <f t="shared" si="61"/>
        <v>3.5784826501303064E-3</v>
      </c>
    </row>
    <row r="343" spans="1:17" x14ac:dyDescent="0.25">
      <c r="A343" s="2">
        <v>43697</v>
      </c>
      <c r="B343">
        <v>474.503662109375</v>
      </c>
      <c r="C343" s="17">
        <f t="shared" si="52"/>
        <v>2.1498490832025485E-2</v>
      </c>
      <c r="D343">
        <v>11923.5439453125</v>
      </c>
      <c r="E343" s="18">
        <f t="shared" si="53"/>
        <v>-8.0221317893098831E-3</v>
      </c>
      <c r="F343">
        <v>1585.833374023438</v>
      </c>
      <c r="G343" s="18">
        <f t="shared" si="54"/>
        <v>5.4840091849319705E-3</v>
      </c>
      <c r="H343">
        <v>1110.300048828125</v>
      </c>
      <c r="I343" s="18">
        <f t="shared" si="55"/>
        <v>6.2260358906145452E-3</v>
      </c>
      <c r="J343">
        <v>774.738525390625</v>
      </c>
      <c r="K343" s="18">
        <f t="shared" si="56"/>
        <v>1.9417439081225174E-2</v>
      </c>
      <c r="M343" s="16">
        <f t="shared" si="57"/>
        <v>2.2182657625143844E-2</v>
      </c>
      <c r="N343" s="16">
        <f t="shared" si="58"/>
        <v>-9.4676630956332768E-3</v>
      </c>
      <c r="O343" s="16">
        <f t="shared" si="59"/>
        <v>4.7278209383168632E-3</v>
      </c>
      <c r="P343" s="16">
        <f t="shared" si="60"/>
        <v>6.3943762023730265E-3</v>
      </c>
      <c r="Q343" s="16">
        <f t="shared" si="61"/>
        <v>1.8993551772296034E-2</v>
      </c>
    </row>
    <row r="344" spans="1:17" x14ac:dyDescent="0.25">
      <c r="A344" s="2">
        <v>43698</v>
      </c>
      <c r="B344">
        <v>482.34298706054687</v>
      </c>
      <c r="C344" s="17">
        <f t="shared" si="52"/>
        <v>1.6521105266759539E-2</v>
      </c>
      <c r="D344">
        <v>12545.4306640625</v>
      </c>
      <c r="E344" s="18">
        <f t="shared" si="53"/>
        <v>5.2156197989648989E-2</v>
      </c>
      <c r="F344">
        <v>1579.868286132812</v>
      </c>
      <c r="G344" s="18">
        <f t="shared" si="54"/>
        <v>-3.7614846479688824E-3</v>
      </c>
      <c r="H344">
        <v>1112.930053710938</v>
      </c>
      <c r="I344" s="18">
        <f t="shared" si="55"/>
        <v>2.3687334658670789E-3</v>
      </c>
      <c r="J344">
        <v>781.28631591796875</v>
      </c>
      <c r="K344" s="18">
        <f t="shared" si="56"/>
        <v>8.4516134318251002E-3</v>
      </c>
      <c r="M344" s="16">
        <f t="shared" si="57"/>
        <v>1.7205272059877898E-2</v>
      </c>
      <c r="N344" s="16">
        <f t="shared" si="58"/>
        <v>5.0710666683325592E-2</v>
      </c>
      <c r="O344" s="16">
        <f t="shared" si="59"/>
        <v>-4.5176728945839897E-3</v>
      </c>
      <c r="P344" s="16">
        <f t="shared" si="60"/>
        <v>2.5370737776255602E-3</v>
      </c>
      <c r="Q344" s="16">
        <f t="shared" si="61"/>
        <v>8.027726122895958E-3</v>
      </c>
    </row>
    <row r="345" spans="1:17" x14ac:dyDescent="0.25">
      <c r="A345" s="2">
        <v>43699</v>
      </c>
      <c r="B345">
        <v>481.6439208984375</v>
      </c>
      <c r="C345" s="17">
        <f t="shared" si="52"/>
        <v>-1.4493134156869925E-3</v>
      </c>
      <c r="D345">
        <v>12421.810546875</v>
      </c>
      <c r="E345" s="18">
        <f t="shared" si="53"/>
        <v>-9.8537962145548441E-3</v>
      </c>
      <c r="F345">
        <v>1561.028930664062</v>
      </c>
      <c r="G345" s="18">
        <f t="shared" si="54"/>
        <v>-1.1924636777705611E-2</v>
      </c>
      <c r="H345">
        <v>1087.050048828125</v>
      </c>
      <c r="I345" s="18">
        <f t="shared" si="55"/>
        <v>-2.3253936576264622E-2</v>
      </c>
      <c r="J345">
        <v>777.62152099609375</v>
      </c>
      <c r="K345" s="18">
        <f t="shared" si="56"/>
        <v>-4.6907194548377884E-3</v>
      </c>
      <c r="M345" s="16">
        <f t="shared" si="57"/>
        <v>-7.6514662256863236E-4</v>
      </c>
      <c r="N345" s="16">
        <f t="shared" si="58"/>
        <v>-1.1299327520878238E-2</v>
      </c>
      <c r="O345" s="16">
        <f t="shared" si="59"/>
        <v>-1.2680825024320717E-2</v>
      </c>
      <c r="P345" s="16">
        <f t="shared" si="60"/>
        <v>-2.3085596264506143E-2</v>
      </c>
      <c r="Q345" s="16">
        <f t="shared" si="61"/>
        <v>-5.1146067637669306E-3</v>
      </c>
    </row>
    <row r="346" spans="1:17" x14ac:dyDescent="0.25">
      <c r="A346" s="2">
        <v>43700</v>
      </c>
      <c r="B346">
        <v>487.08651733398438</v>
      </c>
      <c r="C346" s="17">
        <f t="shared" si="52"/>
        <v>1.1300041793104176E-2</v>
      </c>
      <c r="D346">
        <v>12390.6318359375</v>
      </c>
      <c r="E346" s="18">
        <f t="shared" si="53"/>
        <v>-2.5099973003004372E-3</v>
      </c>
      <c r="F346">
        <v>1571.16943359375</v>
      </c>
      <c r="G346" s="18">
        <f t="shared" si="54"/>
        <v>6.4960377930818325E-3</v>
      </c>
      <c r="H346">
        <v>1081.349975585938</v>
      </c>
      <c r="I346" s="18">
        <f t="shared" si="55"/>
        <v>-5.243616196266121E-3</v>
      </c>
      <c r="J346">
        <v>783.97381591796875</v>
      </c>
      <c r="K346" s="18">
        <f t="shared" si="56"/>
        <v>8.1688774684862686E-3</v>
      </c>
      <c r="M346" s="16">
        <f t="shared" si="57"/>
        <v>1.1984208586222537E-2</v>
      </c>
      <c r="N346" s="16">
        <f t="shared" si="58"/>
        <v>-3.9555286066238309E-3</v>
      </c>
      <c r="O346" s="16">
        <f t="shared" si="59"/>
        <v>5.7398495464667252E-3</v>
      </c>
      <c r="P346" s="16">
        <f t="shared" si="60"/>
        <v>-5.0752758845076396E-3</v>
      </c>
      <c r="Q346" s="16">
        <f t="shared" si="61"/>
        <v>7.7449901595571264E-3</v>
      </c>
    </row>
    <row r="347" spans="1:17" x14ac:dyDescent="0.25">
      <c r="A347" s="2">
        <v>43703</v>
      </c>
      <c r="B347">
        <v>489.08380126953119</v>
      </c>
      <c r="C347" s="17">
        <f t="shared" si="52"/>
        <v>4.1004705826774845E-3</v>
      </c>
      <c r="D347">
        <v>12343.4150390625</v>
      </c>
      <c r="E347" s="18">
        <f t="shared" si="53"/>
        <v>-3.8106851611919845E-3</v>
      </c>
      <c r="F347">
        <v>1588.21923828125</v>
      </c>
      <c r="G347" s="18">
        <f t="shared" si="54"/>
        <v>1.085166521379044E-2</v>
      </c>
      <c r="H347">
        <v>1128.069946289062</v>
      </c>
      <c r="I347" s="18">
        <f t="shared" si="55"/>
        <v>4.3205226575983025E-2</v>
      </c>
      <c r="J347">
        <v>784.31591796875</v>
      </c>
      <c r="K347" s="18">
        <f t="shared" si="56"/>
        <v>4.3636923049605869E-4</v>
      </c>
      <c r="M347" s="16">
        <f t="shared" si="57"/>
        <v>4.7846373757958445E-3</v>
      </c>
      <c r="N347" s="16">
        <f t="shared" si="58"/>
        <v>-5.2562164675153782E-3</v>
      </c>
      <c r="O347" s="16">
        <f t="shared" si="59"/>
        <v>1.0095476967175334E-2</v>
      </c>
      <c r="P347" s="16">
        <f t="shared" si="60"/>
        <v>4.3373566887741508E-2</v>
      </c>
      <c r="Q347" s="16">
        <f t="shared" si="61"/>
        <v>1.2481921566916533E-5</v>
      </c>
    </row>
    <row r="348" spans="1:17" x14ac:dyDescent="0.25">
      <c r="A348" s="2">
        <v>43704</v>
      </c>
      <c r="B348">
        <v>495.12554931640619</v>
      </c>
      <c r="C348" s="17">
        <f t="shared" si="52"/>
        <v>1.2353195978260123E-2</v>
      </c>
      <c r="D348">
        <v>12424.1015625</v>
      </c>
      <c r="E348" s="18">
        <f t="shared" si="53"/>
        <v>6.5368071301301622E-3</v>
      </c>
      <c r="F348">
        <v>1590.108154296875</v>
      </c>
      <c r="G348" s="18">
        <f t="shared" si="54"/>
        <v>1.189329514525328E-3</v>
      </c>
      <c r="H348">
        <v>1129.969970703125</v>
      </c>
      <c r="I348" s="18">
        <f t="shared" si="55"/>
        <v>1.6843143639393432E-3</v>
      </c>
      <c r="J348">
        <v>766.82257080078125</v>
      </c>
      <c r="K348" s="18">
        <f t="shared" si="56"/>
        <v>-2.2303955290457034E-2</v>
      </c>
      <c r="M348" s="16">
        <f t="shared" si="57"/>
        <v>1.3037362771378484E-2</v>
      </c>
      <c r="N348" s="16">
        <f t="shared" si="58"/>
        <v>5.0912758238067686E-3</v>
      </c>
      <c r="O348" s="16">
        <f t="shared" si="59"/>
        <v>4.3314126791022087E-4</v>
      </c>
      <c r="P348" s="16">
        <f t="shared" si="60"/>
        <v>1.8526546756978243E-3</v>
      </c>
      <c r="Q348" s="16">
        <f t="shared" si="61"/>
        <v>-2.2727842599386174E-2</v>
      </c>
    </row>
    <row r="349" spans="1:17" x14ac:dyDescent="0.25">
      <c r="A349" s="2">
        <v>43705</v>
      </c>
      <c r="B349">
        <v>484.54000854492188</v>
      </c>
      <c r="C349" s="17">
        <f t="shared" si="52"/>
        <v>-2.1379508260277014E-2</v>
      </c>
      <c r="D349">
        <v>12469.0283203125</v>
      </c>
      <c r="E349" s="18">
        <f t="shared" si="53"/>
        <v>3.6160971146681486E-3</v>
      </c>
      <c r="F349">
        <v>1593.78662109375</v>
      </c>
      <c r="G349" s="18">
        <f t="shared" si="54"/>
        <v>2.3133437728337647E-3</v>
      </c>
      <c r="H349">
        <v>1123.75</v>
      </c>
      <c r="I349" s="18">
        <f t="shared" si="55"/>
        <v>-5.5045451334025941E-3</v>
      </c>
      <c r="J349">
        <v>784.26702880859375</v>
      </c>
      <c r="K349" s="18">
        <f t="shared" si="56"/>
        <v>2.2749014794381406E-2</v>
      </c>
      <c r="M349" s="16">
        <f t="shared" si="57"/>
        <v>-2.0695341467158655E-2</v>
      </c>
      <c r="N349" s="16">
        <f t="shared" si="58"/>
        <v>2.170565808344755E-3</v>
      </c>
      <c r="O349" s="16">
        <f t="shared" si="59"/>
        <v>1.5571555262186576E-3</v>
      </c>
      <c r="P349" s="16">
        <f t="shared" si="60"/>
        <v>-5.3362048216441128E-3</v>
      </c>
      <c r="Q349" s="16">
        <f t="shared" si="61"/>
        <v>2.2325127485452265E-2</v>
      </c>
    </row>
    <row r="350" spans="1:17" x14ac:dyDescent="0.25">
      <c r="A350" s="2">
        <v>43706</v>
      </c>
      <c r="B350">
        <v>496.07427978515619</v>
      </c>
      <c r="C350" s="17">
        <f t="shared" si="52"/>
        <v>2.3804579677273452E-2</v>
      </c>
      <c r="D350">
        <v>12667.6572265625</v>
      </c>
      <c r="E350" s="18">
        <f t="shared" si="53"/>
        <v>1.5929782269114456E-2</v>
      </c>
      <c r="F350">
        <v>1605.81591796875</v>
      </c>
      <c r="G350" s="18">
        <f t="shared" si="54"/>
        <v>7.5476206888629438E-3</v>
      </c>
      <c r="H350">
        <v>1113.469970703125</v>
      </c>
      <c r="I350" s="18">
        <f t="shared" si="55"/>
        <v>-9.1479682285873221E-3</v>
      </c>
      <c r="J350">
        <v>788.61590576171875</v>
      </c>
      <c r="K350" s="18">
        <f t="shared" si="56"/>
        <v>5.5451482637636218E-3</v>
      </c>
      <c r="M350" s="16">
        <f t="shared" si="57"/>
        <v>2.4488746470391811E-2</v>
      </c>
      <c r="N350" s="16">
        <f t="shared" si="58"/>
        <v>1.4484250962791063E-2</v>
      </c>
      <c r="O350" s="16">
        <f t="shared" si="59"/>
        <v>6.7914324422478365E-3</v>
      </c>
      <c r="P350" s="16">
        <f t="shared" si="60"/>
        <v>-8.9796279168288407E-3</v>
      </c>
      <c r="Q350" s="16">
        <f t="shared" si="61"/>
        <v>5.1212609548344796E-3</v>
      </c>
    </row>
    <row r="351" spans="1:17" x14ac:dyDescent="0.25">
      <c r="A351" s="2">
        <v>43707</v>
      </c>
      <c r="B351">
        <v>507.60855102539062</v>
      </c>
      <c r="C351" s="17">
        <f t="shared" si="52"/>
        <v>2.3251097084149963E-2</v>
      </c>
      <c r="D351">
        <v>12825.4453125</v>
      </c>
      <c r="E351" s="18">
        <f t="shared" si="53"/>
        <v>1.2455980069198347E-2</v>
      </c>
      <c r="F351">
        <v>1606.76025390625</v>
      </c>
      <c r="G351" s="18">
        <f t="shared" si="54"/>
        <v>5.8807234810243081E-4</v>
      </c>
      <c r="H351">
        <v>1113.969970703125</v>
      </c>
      <c r="I351" s="18">
        <f t="shared" si="55"/>
        <v>4.4904668572631756E-4</v>
      </c>
      <c r="J351">
        <v>796.38531494140625</v>
      </c>
      <c r="K351" s="18">
        <f t="shared" si="56"/>
        <v>9.8519559685814606E-3</v>
      </c>
      <c r="M351" s="16">
        <f t="shared" si="57"/>
        <v>2.3935263877268322E-2</v>
      </c>
      <c r="N351" s="16">
        <f t="shared" si="58"/>
        <v>1.1010448762874953E-2</v>
      </c>
      <c r="O351" s="16">
        <f t="shared" si="59"/>
        <v>-1.681158985126763E-4</v>
      </c>
      <c r="P351" s="16">
        <f t="shared" si="60"/>
        <v>6.1738699748479869E-4</v>
      </c>
      <c r="Q351" s="16">
        <f t="shared" si="61"/>
        <v>9.4280686596523184E-3</v>
      </c>
    </row>
    <row r="352" spans="1:17" x14ac:dyDescent="0.25">
      <c r="A352" s="2">
        <v>43711</v>
      </c>
      <c r="B352">
        <v>491.28082275390619</v>
      </c>
      <c r="C352" s="17">
        <f t="shared" si="52"/>
        <v>-3.2165983489643168E-2</v>
      </c>
      <c r="D352">
        <v>12641.95703125</v>
      </c>
      <c r="E352" s="18">
        <f t="shared" si="53"/>
        <v>-1.4306581703729782E-2</v>
      </c>
      <c r="F352">
        <v>1567.540771484375</v>
      </c>
      <c r="G352" s="18">
        <f t="shared" si="54"/>
        <v>-2.440904442746028E-2</v>
      </c>
      <c r="H352">
        <v>1105.469970703125</v>
      </c>
      <c r="I352" s="18">
        <f t="shared" si="55"/>
        <v>-7.6303672662153543E-3</v>
      </c>
      <c r="J352">
        <v>795.75006103515625</v>
      </c>
      <c r="K352" s="18">
        <f t="shared" si="56"/>
        <v>-7.9767154709120547E-4</v>
      </c>
      <c r="M352" s="16">
        <f t="shared" si="57"/>
        <v>-3.1481816696524806E-2</v>
      </c>
      <c r="N352" s="16">
        <f t="shared" si="58"/>
        <v>-1.5752113010053175E-2</v>
      </c>
      <c r="O352" s="16">
        <f t="shared" si="59"/>
        <v>-2.5165232674075388E-2</v>
      </c>
      <c r="P352" s="16">
        <f t="shared" si="60"/>
        <v>-7.462026954456873E-3</v>
      </c>
      <c r="Q352" s="16">
        <f t="shared" si="61"/>
        <v>-1.2215588560203477E-3</v>
      </c>
    </row>
    <row r="353" spans="1:17" x14ac:dyDescent="0.25">
      <c r="A353" s="2">
        <v>43712</v>
      </c>
      <c r="B353">
        <v>502.21591186523437</v>
      </c>
      <c r="C353" s="17">
        <f t="shared" si="52"/>
        <v>2.2258326816078089E-2</v>
      </c>
      <c r="D353">
        <v>12432.5693359375</v>
      </c>
      <c r="E353" s="18">
        <f t="shared" si="53"/>
        <v>-1.65629178136667E-2</v>
      </c>
      <c r="F353">
        <v>1526.183837890625</v>
      </c>
      <c r="G353" s="18">
        <f t="shared" si="54"/>
        <v>-2.6383322428409461E-2</v>
      </c>
      <c r="H353">
        <v>1123.880004882812</v>
      </c>
      <c r="I353" s="18">
        <f t="shared" si="55"/>
        <v>1.6653581433765607E-2</v>
      </c>
      <c r="J353">
        <v>802.639892578125</v>
      </c>
      <c r="K353" s="18">
        <f t="shared" si="56"/>
        <v>8.6582859120438727E-3</v>
      </c>
      <c r="M353" s="16">
        <f t="shared" si="57"/>
        <v>2.2942493609196448E-2</v>
      </c>
      <c r="N353" s="16">
        <f t="shared" si="58"/>
        <v>-1.8008449119990094E-2</v>
      </c>
      <c r="O353" s="16">
        <f t="shared" si="59"/>
        <v>-2.713951067502457E-2</v>
      </c>
      <c r="P353" s="16">
        <f t="shared" si="60"/>
        <v>1.6821921745524087E-2</v>
      </c>
      <c r="Q353" s="16">
        <f t="shared" si="61"/>
        <v>8.2343986031147304E-3</v>
      </c>
    </row>
    <row r="354" spans="1:17" x14ac:dyDescent="0.25">
      <c r="A354" s="2">
        <v>43713</v>
      </c>
      <c r="B354">
        <v>514.44927978515625</v>
      </c>
      <c r="C354" s="17">
        <f t="shared" si="52"/>
        <v>2.435878201167907E-2</v>
      </c>
      <c r="D354">
        <v>12563.4619140625</v>
      </c>
      <c r="E354" s="18">
        <f t="shared" si="53"/>
        <v>1.0528200132103205E-2</v>
      </c>
      <c r="F354">
        <v>1510.873657226562</v>
      </c>
      <c r="G354" s="18">
        <f t="shared" si="54"/>
        <v>-1.0031675270014362E-2</v>
      </c>
      <c r="H354">
        <v>1117.569946289062</v>
      </c>
      <c r="I354" s="18">
        <f t="shared" si="55"/>
        <v>-5.6145305249095667E-3</v>
      </c>
      <c r="J354">
        <v>815.1002197265625</v>
      </c>
      <c r="K354" s="18">
        <f t="shared" si="56"/>
        <v>1.5524181222059896E-2</v>
      </c>
      <c r="M354" s="16">
        <f t="shared" si="57"/>
        <v>2.5042948804797429E-2</v>
      </c>
      <c r="N354" s="16">
        <f t="shared" si="58"/>
        <v>9.0826688257798112E-3</v>
      </c>
      <c r="O354" s="16">
        <f t="shared" si="59"/>
        <v>-1.0787863516629468E-2</v>
      </c>
      <c r="P354" s="16">
        <f t="shared" si="60"/>
        <v>-5.4461902131510854E-3</v>
      </c>
      <c r="Q354" s="16">
        <f t="shared" si="61"/>
        <v>1.5100293913130754E-2</v>
      </c>
    </row>
    <row r="355" spans="1:17" x14ac:dyDescent="0.25">
      <c r="A355" s="2">
        <v>43714</v>
      </c>
      <c r="B355">
        <v>503.813720703125</v>
      </c>
      <c r="C355" s="17">
        <f t="shared" si="52"/>
        <v>-2.0673678630618086E-2</v>
      </c>
      <c r="D355">
        <v>12565.25390625</v>
      </c>
      <c r="E355" s="18">
        <f t="shared" si="53"/>
        <v>1.4263522266055872E-4</v>
      </c>
      <c r="F355">
        <v>1523.449829101562</v>
      </c>
      <c r="G355" s="18">
        <f t="shared" si="54"/>
        <v>8.3237746682840452E-3</v>
      </c>
      <c r="H355">
        <v>1122.949951171875</v>
      </c>
      <c r="I355" s="18">
        <f t="shared" si="55"/>
        <v>4.8140207247675537E-3</v>
      </c>
      <c r="J355">
        <v>821.06158447265625</v>
      </c>
      <c r="K355" s="18">
        <f t="shared" si="56"/>
        <v>7.3136586174564755E-3</v>
      </c>
      <c r="M355" s="16">
        <f t="shared" si="57"/>
        <v>-1.9989511837499727E-2</v>
      </c>
      <c r="N355" s="16">
        <f t="shared" si="58"/>
        <v>-1.3028960836628349E-3</v>
      </c>
      <c r="O355" s="16">
        <f t="shared" si="59"/>
        <v>7.5675864216689379E-3</v>
      </c>
      <c r="P355" s="16">
        <f t="shared" si="60"/>
        <v>4.9823610365260351E-3</v>
      </c>
      <c r="Q355" s="16">
        <f t="shared" si="61"/>
        <v>6.8897713085273333E-3</v>
      </c>
    </row>
    <row r="356" spans="1:17" x14ac:dyDescent="0.25">
      <c r="A356" s="2">
        <v>43717</v>
      </c>
      <c r="B356">
        <v>513.50054931640625</v>
      </c>
      <c r="C356" s="17">
        <f t="shared" si="52"/>
        <v>1.9227004377257328E-2</v>
      </c>
      <c r="D356">
        <v>12786.6953125</v>
      </c>
      <c r="E356" s="18">
        <f t="shared" si="53"/>
        <v>1.7623313297302712E-2</v>
      </c>
      <c r="F356">
        <v>1531.601806640625</v>
      </c>
      <c r="G356" s="18">
        <f t="shared" si="54"/>
        <v>5.3509983613115875E-3</v>
      </c>
      <c r="H356">
        <v>1124.800048828125</v>
      </c>
      <c r="I356" s="18">
        <f t="shared" si="55"/>
        <v>1.6475334936514319E-3</v>
      </c>
      <c r="J356">
        <v>810.26263427734375</v>
      </c>
      <c r="K356" s="18">
        <f t="shared" si="56"/>
        <v>-1.3152424129364571E-2</v>
      </c>
      <c r="M356" s="16">
        <f t="shared" si="57"/>
        <v>1.9911171170375688E-2</v>
      </c>
      <c r="N356" s="16">
        <f t="shared" si="58"/>
        <v>1.6177781990979318E-2</v>
      </c>
      <c r="O356" s="16">
        <f t="shared" si="59"/>
        <v>4.5948101146964801E-3</v>
      </c>
      <c r="P356" s="16">
        <f t="shared" si="60"/>
        <v>1.815873805409913E-3</v>
      </c>
      <c r="Q356" s="16">
        <f t="shared" si="61"/>
        <v>-1.3576311438293713E-2</v>
      </c>
    </row>
    <row r="357" spans="1:17" x14ac:dyDescent="0.25">
      <c r="A357" s="2">
        <v>43719</v>
      </c>
      <c r="B357">
        <v>517.14556884765625</v>
      </c>
      <c r="C357" s="17">
        <f t="shared" si="52"/>
        <v>7.0983751353379532E-3</v>
      </c>
      <c r="D357">
        <v>12709.6943359375</v>
      </c>
      <c r="E357" s="18">
        <f t="shared" si="53"/>
        <v>-6.0219606927854885E-3</v>
      </c>
      <c r="F357">
        <v>1552.329956054688</v>
      </c>
      <c r="G357" s="18">
        <f t="shared" si="54"/>
        <v>1.3533641266412211E-2</v>
      </c>
      <c r="H357">
        <v>1125.650024414062</v>
      </c>
      <c r="I357" s="18">
        <f t="shared" si="55"/>
        <v>7.5566816237482293E-4</v>
      </c>
      <c r="J357">
        <v>801.4671630859375</v>
      </c>
      <c r="K357" s="18">
        <f t="shared" si="56"/>
        <v>-1.0855086757457055E-2</v>
      </c>
      <c r="M357" s="16">
        <f t="shared" si="57"/>
        <v>7.7825419284563132E-3</v>
      </c>
      <c r="N357" s="16">
        <f t="shared" si="58"/>
        <v>-7.4674919991088821E-3</v>
      </c>
      <c r="O357" s="16">
        <f t="shared" si="59"/>
        <v>1.2777453019797104E-2</v>
      </c>
      <c r="P357" s="16">
        <f t="shared" si="60"/>
        <v>9.2400847413330405E-4</v>
      </c>
      <c r="Q357" s="16">
        <f t="shared" si="61"/>
        <v>-1.1278974066386198E-2</v>
      </c>
    </row>
    <row r="358" spans="1:17" x14ac:dyDescent="0.25">
      <c r="A358" s="2">
        <v>43720</v>
      </c>
      <c r="B358">
        <v>518.7933349609375</v>
      </c>
      <c r="C358" s="17">
        <f t="shared" si="52"/>
        <v>3.186271356734105E-3</v>
      </c>
      <c r="D358">
        <v>12508.375</v>
      </c>
      <c r="E358" s="18">
        <f t="shared" si="53"/>
        <v>-1.5839825145775199E-2</v>
      </c>
      <c r="F358">
        <v>1531.3037109375</v>
      </c>
      <c r="G358" s="18">
        <f t="shared" si="54"/>
        <v>-1.3544958683028296E-2</v>
      </c>
      <c r="H358">
        <v>1135.430053710938</v>
      </c>
      <c r="I358" s="18">
        <f t="shared" si="55"/>
        <v>8.688339257103328E-3</v>
      </c>
      <c r="J358">
        <v>797.8511962890625</v>
      </c>
      <c r="K358" s="18">
        <f t="shared" si="56"/>
        <v>-4.5116842753135655E-3</v>
      </c>
      <c r="M358" s="16">
        <f t="shared" si="57"/>
        <v>3.870438149852465E-3</v>
      </c>
      <c r="N358" s="16">
        <f t="shared" si="58"/>
        <v>-1.7285356452098593E-2</v>
      </c>
      <c r="O358" s="16">
        <f t="shared" si="59"/>
        <v>-1.4301146929643403E-2</v>
      </c>
      <c r="P358" s="16">
        <f t="shared" si="60"/>
        <v>8.8566795688618093E-3</v>
      </c>
      <c r="Q358" s="16">
        <f t="shared" si="61"/>
        <v>-4.9355715842427077E-3</v>
      </c>
    </row>
    <row r="359" spans="1:17" x14ac:dyDescent="0.25">
      <c r="A359" s="2">
        <v>43721</v>
      </c>
      <c r="B359">
        <v>531.575927734375</v>
      </c>
      <c r="C359" s="17">
        <f t="shared" si="52"/>
        <v>2.4639084413834889E-2</v>
      </c>
      <c r="D359">
        <v>12640.2626953125</v>
      </c>
      <c r="E359" s="18">
        <f t="shared" si="53"/>
        <v>1.0543951177711008E-2</v>
      </c>
      <c r="F359">
        <v>1539.157470703125</v>
      </c>
      <c r="G359" s="18">
        <f t="shared" si="54"/>
        <v>5.1288060686647263E-3</v>
      </c>
      <c r="H359">
        <v>1128.719970703125</v>
      </c>
      <c r="I359" s="18">
        <f t="shared" si="55"/>
        <v>-5.9097282002377183E-3</v>
      </c>
      <c r="J359">
        <v>810.45806884765625</v>
      </c>
      <c r="K359" s="18">
        <f t="shared" si="56"/>
        <v>1.58010323444151E-2</v>
      </c>
      <c r="M359" s="16">
        <f t="shared" si="57"/>
        <v>2.5323251206953248E-2</v>
      </c>
      <c r="N359" s="16">
        <f t="shared" si="58"/>
        <v>9.0984198713876148E-3</v>
      </c>
      <c r="O359" s="16">
        <f t="shared" si="59"/>
        <v>4.372617822049619E-3</v>
      </c>
      <c r="P359" s="16">
        <f t="shared" si="60"/>
        <v>-5.7413878884792369E-3</v>
      </c>
      <c r="Q359" s="16">
        <f t="shared" si="61"/>
        <v>1.5377145035485958E-2</v>
      </c>
    </row>
    <row r="360" spans="1:17" x14ac:dyDescent="0.25">
      <c r="A360" s="2">
        <v>43724</v>
      </c>
      <c r="B360">
        <v>530.1778564453125</v>
      </c>
      <c r="C360" s="17">
        <f t="shared" si="52"/>
        <v>-2.6300500382347991E-3</v>
      </c>
      <c r="D360">
        <v>12791.376953125</v>
      </c>
      <c r="E360" s="18">
        <f t="shared" si="53"/>
        <v>1.1954993456626317E-2</v>
      </c>
      <c r="F360">
        <v>1512.414672851562</v>
      </c>
      <c r="G360" s="18">
        <f t="shared" si="54"/>
        <v>-1.7374958937337426E-2</v>
      </c>
      <c r="H360">
        <v>1122.069946289062</v>
      </c>
      <c r="I360" s="18">
        <f t="shared" si="55"/>
        <v>-5.8916512391646858E-3</v>
      </c>
      <c r="J360">
        <v>808.89447021484375</v>
      </c>
      <c r="K360" s="18">
        <f t="shared" si="56"/>
        <v>-1.9292776429947756E-3</v>
      </c>
      <c r="M360" s="16">
        <f t="shared" si="57"/>
        <v>-1.9458832451164391E-3</v>
      </c>
      <c r="N360" s="16">
        <f t="shared" si="58"/>
        <v>1.0509462150302924E-2</v>
      </c>
      <c r="O360" s="16">
        <f t="shared" si="59"/>
        <v>-1.8131147183952534E-2</v>
      </c>
      <c r="P360" s="16">
        <f t="shared" si="60"/>
        <v>-5.7233109274062045E-3</v>
      </c>
      <c r="Q360" s="16">
        <f t="shared" si="61"/>
        <v>-2.3531649519239178E-3</v>
      </c>
    </row>
    <row r="361" spans="1:17" x14ac:dyDescent="0.25">
      <c r="A361" s="2">
        <v>43725</v>
      </c>
      <c r="B361">
        <v>519.84185791015625</v>
      </c>
      <c r="C361" s="17">
        <f t="shared" si="52"/>
        <v>-1.9495341816906708E-2</v>
      </c>
      <c r="D361">
        <v>12714.8740234375</v>
      </c>
      <c r="E361" s="18">
        <f t="shared" si="53"/>
        <v>-5.9808205143082604E-3</v>
      </c>
      <c r="F361">
        <v>1521.958618164062</v>
      </c>
      <c r="G361" s="18">
        <f t="shared" si="54"/>
        <v>6.3104024867104425E-3</v>
      </c>
      <c r="H361">
        <v>1105.680053710938</v>
      </c>
      <c r="I361" s="18">
        <f t="shared" si="55"/>
        <v>-1.4606836795093892E-2</v>
      </c>
      <c r="J361">
        <v>812.36376953125</v>
      </c>
      <c r="K361" s="18">
        <f t="shared" si="56"/>
        <v>4.2889393414753396E-3</v>
      </c>
      <c r="M361" s="16">
        <f t="shared" si="57"/>
        <v>-1.8811175023788349E-2</v>
      </c>
      <c r="N361" s="16">
        <f t="shared" si="58"/>
        <v>-7.4263518206316541E-3</v>
      </c>
      <c r="O361" s="16">
        <f t="shared" si="59"/>
        <v>5.5542142400953351E-3</v>
      </c>
      <c r="P361" s="16">
        <f t="shared" si="60"/>
        <v>-1.443849648333541E-2</v>
      </c>
      <c r="Q361" s="16">
        <f t="shared" si="61"/>
        <v>3.8650520325461974E-3</v>
      </c>
    </row>
    <row r="362" spans="1:17" x14ac:dyDescent="0.25">
      <c r="A362" s="2">
        <v>43726</v>
      </c>
      <c r="B362">
        <v>525.084716796875</v>
      </c>
      <c r="C362" s="17">
        <f t="shared" si="52"/>
        <v>1.0085488128631637E-2</v>
      </c>
      <c r="D362">
        <v>12819.2685546875</v>
      </c>
      <c r="E362" s="18">
        <f t="shared" si="53"/>
        <v>8.2104259198767515E-3</v>
      </c>
      <c r="F362">
        <v>1538.710205078125</v>
      </c>
      <c r="G362" s="18">
        <f t="shared" si="54"/>
        <v>1.1006598151972247E-2</v>
      </c>
      <c r="H362">
        <v>1093.880004882812</v>
      </c>
      <c r="I362" s="18">
        <f t="shared" si="55"/>
        <v>-1.0672209187930992E-2</v>
      </c>
      <c r="J362">
        <v>810.99554443359375</v>
      </c>
      <c r="K362" s="18">
        <f t="shared" si="56"/>
        <v>-1.6842517465368578E-3</v>
      </c>
      <c r="M362" s="16">
        <f t="shared" si="57"/>
        <v>1.0769654921749998E-2</v>
      </c>
      <c r="N362" s="16">
        <f t="shared" si="58"/>
        <v>6.7648946135533579E-3</v>
      </c>
      <c r="O362" s="16">
        <f t="shared" si="59"/>
        <v>1.025040990535714E-2</v>
      </c>
      <c r="P362" s="16">
        <f t="shared" si="60"/>
        <v>-1.0503868876172511E-2</v>
      </c>
      <c r="Q362" s="16">
        <f t="shared" si="61"/>
        <v>-2.108139055466E-3</v>
      </c>
    </row>
    <row r="363" spans="1:17" x14ac:dyDescent="0.25">
      <c r="A363" s="2">
        <v>43727</v>
      </c>
      <c r="B363">
        <v>518.54364013671875</v>
      </c>
      <c r="C363" s="17">
        <f t="shared" si="52"/>
        <v>-1.245718348090219E-2</v>
      </c>
      <c r="D363">
        <v>12645.841796875</v>
      </c>
      <c r="E363" s="18">
        <f t="shared" si="53"/>
        <v>-1.3528600097006627E-2</v>
      </c>
      <c r="F363">
        <v>1544.82421875</v>
      </c>
      <c r="G363" s="18">
        <f t="shared" si="54"/>
        <v>3.9734666421897824E-3</v>
      </c>
      <c r="H363">
        <v>1101.050048828125</v>
      </c>
      <c r="I363" s="18">
        <f t="shared" si="55"/>
        <v>6.5546896490544793E-3</v>
      </c>
      <c r="J363">
        <v>802.05352783203125</v>
      </c>
      <c r="K363" s="18">
        <f t="shared" si="56"/>
        <v>-1.1025975004348099E-2</v>
      </c>
      <c r="M363" s="16">
        <f t="shared" si="57"/>
        <v>-1.1773016687783829E-2</v>
      </c>
      <c r="N363" s="16">
        <f t="shared" si="58"/>
        <v>-1.497413140333002E-2</v>
      </c>
      <c r="O363" s="16">
        <f t="shared" si="59"/>
        <v>3.2172783955746751E-3</v>
      </c>
      <c r="P363" s="16">
        <f t="shared" si="60"/>
        <v>6.7230299608129606E-3</v>
      </c>
      <c r="Q363" s="16">
        <f t="shared" si="61"/>
        <v>-1.1449862313277241E-2</v>
      </c>
    </row>
    <row r="364" spans="1:17" x14ac:dyDescent="0.25">
      <c r="A364" s="2">
        <v>43728</v>
      </c>
      <c r="B364">
        <v>551.64862060546875</v>
      </c>
      <c r="C364" s="17">
        <f t="shared" si="52"/>
        <v>6.3842226393947321E-2</v>
      </c>
      <c r="D364">
        <v>13447.2333984375</v>
      </c>
      <c r="E364" s="18">
        <f t="shared" si="53"/>
        <v>6.3371945848677003E-2</v>
      </c>
      <c r="F364">
        <v>1661.240234375</v>
      </c>
      <c r="G364" s="18">
        <f t="shared" si="54"/>
        <v>7.5358745811998196E-2</v>
      </c>
      <c r="H364">
        <v>1199.599975585938</v>
      </c>
      <c r="I364" s="18">
        <f t="shared" si="55"/>
        <v>8.9505401559812903E-2</v>
      </c>
      <c r="J364">
        <v>786.710205078125</v>
      </c>
      <c r="K364" s="18">
        <f t="shared" si="56"/>
        <v>-1.9130048334030314E-2</v>
      </c>
      <c r="M364" s="16">
        <f t="shared" si="57"/>
        <v>6.4526393187065684E-2</v>
      </c>
      <c r="N364" s="16">
        <f t="shared" si="58"/>
        <v>6.1926414542353606E-2</v>
      </c>
      <c r="O364" s="16">
        <f t="shared" si="59"/>
        <v>7.4602557565383087E-2</v>
      </c>
      <c r="P364" s="16">
        <f t="shared" si="60"/>
        <v>8.9673741871571386E-2</v>
      </c>
      <c r="Q364" s="16">
        <f t="shared" si="61"/>
        <v>-1.9553935642959454E-2</v>
      </c>
    </row>
    <row r="365" spans="1:17" x14ac:dyDescent="0.25">
      <c r="A365" s="2">
        <v>43731</v>
      </c>
      <c r="B365">
        <v>583.45526123046875</v>
      </c>
      <c r="C365" s="17">
        <f t="shared" si="52"/>
        <v>5.7657428002068078E-2</v>
      </c>
      <c r="D365">
        <v>13660.20703125</v>
      </c>
      <c r="E365" s="18">
        <f t="shared" si="53"/>
        <v>1.5837728587149158E-2</v>
      </c>
      <c r="F365">
        <v>1792.220703125</v>
      </c>
      <c r="G365" s="18">
        <f t="shared" si="54"/>
        <v>7.8844989448066283E-2</v>
      </c>
      <c r="H365">
        <v>1257.25</v>
      </c>
      <c r="I365" s="18">
        <f t="shared" si="55"/>
        <v>4.8057707225196644E-2</v>
      </c>
      <c r="J365">
        <v>746.9837646484375</v>
      </c>
      <c r="K365" s="18">
        <f t="shared" si="56"/>
        <v>-5.0496917636580596E-2</v>
      </c>
      <c r="M365" s="16">
        <f t="shared" si="57"/>
        <v>5.8341594795186441E-2</v>
      </c>
      <c r="N365" s="16">
        <f t="shared" si="58"/>
        <v>1.4392197280825764E-2</v>
      </c>
      <c r="O365" s="16">
        <f t="shared" si="59"/>
        <v>7.8088801201451175E-2</v>
      </c>
      <c r="P365" s="16">
        <f t="shared" si="60"/>
        <v>4.8226047536955127E-2</v>
      </c>
      <c r="Q365" s="16">
        <f t="shared" si="61"/>
        <v>-5.092080494550974E-2</v>
      </c>
    </row>
    <row r="366" spans="1:17" x14ac:dyDescent="0.25">
      <c r="A366" s="2">
        <v>43732</v>
      </c>
      <c r="B366">
        <v>580.30950927734375</v>
      </c>
      <c r="C366" s="17">
        <f t="shared" si="52"/>
        <v>-5.3915906876746966E-3</v>
      </c>
      <c r="D366">
        <v>13378.798828125</v>
      </c>
      <c r="E366" s="18">
        <f t="shared" si="53"/>
        <v>-2.0600581124519679E-2</v>
      </c>
      <c r="F366">
        <v>1755.5859375</v>
      </c>
      <c r="G366" s="18">
        <f t="shared" si="54"/>
        <v>-2.0440990086277866E-2</v>
      </c>
      <c r="H366">
        <v>1253.800048828125</v>
      </c>
      <c r="I366" s="18">
        <f t="shared" si="55"/>
        <v>-2.7440454737522879E-3</v>
      </c>
      <c r="J366">
        <v>776.009033203125</v>
      </c>
      <c r="K366" s="18">
        <f t="shared" si="56"/>
        <v>3.885662571039683E-2</v>
      </c>
      <c r="M366" s="16">
        <f t="shared" si="57"/>
        <v>-4.7074238945563366E-3</v>
      </c>
      <c r="N366" s="16">
        <f t="shared" si="58"/>
        <v>-2.2046112430843073E-2</v>
      </c>
      <c r="O366" s="16">
        <f t="shared" si="59"/>
        <v>-2.1197178332892974E-2</v>
      </c>
      <c r="P366" s="16">
        <f t="shared" si="60"/>
        <v>-2.5757051619938066E-3</v>
      </c>
      <c r="Q366" s="16">
        <f t="shared" si="61"/>
        <v>3.8432738401467686E-2</v>
      </c>
    </row>
    <row r="367" spans="1:17" x14ac:dyDescent="0.25">
      <c r="A367" s="2">
        <v>43733</v>
      </c>
      <c r="B367">
        <v>599.383544921875</v>
      </c>
      <c r="C367" s="17">
        <f t="shared" si="52"/>
        <v>3.2868728393377511E-2</v>
      </c>
      <c r="D367">
        <v>13406.4912109375</v>
      </c>
      <c r="E367" s="18">
        <f t="shared" si="53"/>
        <v>2.0698706339978834E-3</v>
      </c>
      <c r="F367">
        <v>1741.568359375</v>
      </c>
      <c r="G367" s="18">
        <f t="shared" si="54"/>
        <v>-7.984558218187443E-3</v>
      </c>
      <c r="H367">
        <v>1239.699951171875</v>
      </c>
      <c r="I367" s="18">
        <f t="shared" si="55"/>
        <v>-1.1245890179561568E-2</v>
      </c>
      <c r="J367">
        <v>774.64080810546875</v>
      </c>
      <c r="K367" s="18">
        <f t="shared" si="56"/>
        <v>-1.7631561478204105E-3</v>
      </c>
      <c r="M367" s="16">
        <f t="shared" si="57"/>
        <v>3.3552895186495874E-2</v>
      </c>
      <c r="N367" s="16">
        <f t="shared" si="58"/>
        <v>6.2433932767448977E-4</v>
      </c>
      <c r="O367" s="16">
        <f t="shared" si="59"/>
        <v>-8.7407464648025495E-3</v>
      </c>
      <c r="P367" s="16">
        <f t="shared" si="60"/>
        <v>-1.1077549867803087E-2</v>
      </c>
      <c r="Q367" s="16">
        <f t="shared" si="61"/>
        <v>-2.1870434567495527E-3</v>
      </c>
    </row>
    <row r="368" spans="1:17" x14ac:dyDescent="0.25">
      <c r="A368" s="2">
        <v>43734</v>
      </c>
      <c r="B368">
        <v>617.70855712890625</v>
      </c>
      <c r="C368" s="17">
        <f t="shared" si="52"/>
        <v>3.0573098581509806E-2</v>
      </c>
      <c r="D368">
        <v>13880.7509765625</v>
      </c>
      <c r="E368" s="18">
        <f t="shared" si="53"/>
        <v>3.5375383324615317E-2</v>
      </c>
      <c r="F368">
        <v>1760.6064453125</v>
      </c>
      <c r="G368" s="18">
        <f t="shared" si="54"/>
        <v>1.0931575458991594E-2</v>
      </c>
      <c r="H368">
        <v>1242.5</v>
      </c>
      <c r="I368" s="18">
        <f t="shared" si="55"/>
        <v>2.2586504302739563E-3</v>
      </c>
      <c r="J368">
        <v>764.77032470703125</v>
      </c>
      <c r="K368" s="18">
        <f t="shared" si="56"/>
        <v>-1.2742013195222279E-2</v>
      </c>
      <c r="M368" s="16">
        <f t="shared" si="57"/>
        <v>3.1257265374628168E-2</v>
      </c>
      <c r="N368" s="16">
        <f t="shared" si="58"/>
        <v>3.392985201829192E-2</v>
      </c>
      <c r="O368" s="16">
        <f t="shared" si="59"/>
        <v>1.0175387212376487E-2</v>
      </c>
      <c r="P368" s="16">
        <f t="shared" si="60"/>
        <v>2.4269907420324376E-3</v>
      </c>
      <c r="Q368" s="16">
        <f t="shared" si="61"/>
        <v>-1.3165900504151421E-2</v>
      </c>
    </row>
    <row r="369" spans="1:17" x14ac:dyDescent="0.25">
      <c r="A369" s="2">
        <v>43735</v>
      </c>
      <c r="B369">
        <v>590.34588623046875</v>
      </c>
      <c r="C369" s="17">
        <f t="shared" si="52"/>
        <v>-4.4297056569231441E-2</v>
      </c>
      <c r="D369">
        <v>13687.7998046875</v>
      </c>
      <c r="E369" s="18">
        <f t="shared" si="53"/>
        <v>-1.3900629166303413E-2</v>
      </c>
      <c r="F369">
        <v>1765.92529296875</v>
      </c>
      <c r="G369" s="18">
        <f t="shared" si="54"/>
        <v>3.0210315714855884E-3</v>
      </c>
      <c r="H369">
        <v>1244.199951171875</v>
      </c>
      <c r="I369" s="18">
        <f t="shared" si="55"/>
        <v>1.3681699572434258E-3</v>
      </c>
      <c r="J369">
        <v>764.42822265625</v>
      </c>
      <c r="K369" s="18">
        <f t="shared" si="56"/>
        <v>-4.4732652370149673E-4</v>
      </c>
      <c r="M369" s="16">
        <f t="shared" si="57"/>
        <v>-4.3612889776113078E-2</v>
      </c>
      <c r="N369" s="16">
        <f t="shared" si="58"/>
        <v>-1.5346160472626807E-2</v>
      </c>
      <c r="O369" s="16">
        <f t="shared" si="59"/>
        <v>2.2648433248704811E-3</v>
      </c>
      <c r="P369" s="16">
        <f t="shared" si="60"/>
        <v>1.536510269001907E-3</v>
      </c>
      <c r="Q369" s="16">
        <f t="shared" si="61"/>
        <v>-8.7121383263063894E-4</v>
      </c>
    </row>
    <row r="370" spans="1:17" x14ac:dyDescent="0.25">
      <c r="A370" s="2">
        <v>43738</v>
      </c>
      <c r="B370">
        <v>603.9273681640625</v>
      </c>
      <c r="C370" s="17">
        <f t="shared" si="52"/>
        <v>2.3005973701816451E-2</v>
      </c>
      <c r="D370">
        <v>13836.0244140625</v>
      </c>
      <c r="E370" s="18">
        <f t="shared" si="53"/>
        <v>1.082895801297723E-2</v>
      </c>
      <c r="F370">
        <v>1751.85791015625</v>
      </c>
      <c r="G370" s="18">
        <f t="shared" si="54"/>
        <v>-7.9660124176889058E-3</v>
      </c>
      <c r="H370">
        <v>1227.449951171875</v>
      </c>
      <c r="I370" s="18">
        <f t="shared" si="55"/>
        <v>-1.3462466369833614E-2</v>
      </c>
      <c r="J370">
        <v>787.345458984375</v>
      </c>
      <c r="K370" s="18">
        <f t="shared" si="56"/>
        <v>2.9979579048627691E-2</v>
      </c>
      <c r="M370" s="16">
        <f t="shared" si="57"/>
        <v>2.369014049493481E-2</v>
      </c>
      <c r="N370" s="16">
        <f t="shared" si="58"/>
        <v>9.3834267066538364E-3</v>
      </c>
      <c r="O370" s="16">
        <f t="shared" si="59"/>
        <v>-8.7222006643040122E-3</v>
      </c>
      <c r="P370" s="16">
        <f t="shared" si="60"/>
        <v>-1.3294126058075133E-2</v>
      </c>
      <c r="Q370" s="16">
        <f t="shared" si="61"/>
        <v>2.9555691739698551E-2</v>
      </c>
    </row>
    <row r="371" spans="1:17" x14ac:dyDescent="0.25">
      <c r="A371" s="2">
        <v>43739</v>
      </c>
      <c r="B371">
        <v>639.32916259765625</v>
      </c>
      <c r="C371" s="17">
        <f t="shared" si="52"/>
        <v>5.8619291490655812E-2</v>
      </c>
      <c r="D371">
        <v>13628.62890625</v>
      </c>
      <c r="E371" s="18">
        <f t="shared" si="53"/>
        <v>-1.4989530345270952E-2</v>
      </c>
      <c r="F371">
        <v>1755.784790039062</v>
      </c>
      <c r="G371" s="18">
        <f t="shared" si="54"/>
        <v>2.2415515893419169E-3</v>
      </c>
      <c r="H371">
        <v>1248.800048828125</v>
      </c>
      <c r="I371" s="18">
        <f t="shared" si="55"/>
        <v>1.7393864113047108E-2</v>
      </c>
      <c r="J371">
        <v>775.5203857421875</v>
      </c>
      <c r="K371" s="18">
        <f t="shared" si="56"/>
        <v>-1.5018913371826703E-2</v>
      </c>
      <c r="M371" s="16">
        <f t="shared" si="57"/>
        <v>5.9303458283774174E-2</v>
      </c>
      <c r="N371" s="16">
        <f t="shared" si="58"/>
        <v>-1.6435061651594345E-2</v>
      </c>
      <c r="O371" s="16">
        <f t="shared" si="59"/>
        <v>1.4853633427268098E-3</v>
      </c>
      <c r="P371" s="16">
        <f t="shared" si="60"/>
        <v>1.7562204424805588E-2</v>
      </c>
      <c r="Q371" s="16">
        <f t="shared" si="61"/>
        <v>-1.5442800680755845E-2</v>
      </c>
    </row>
    <row r="372" spans="1:17" x14ac:dyDescent="0.25">
      <c r="A372" s="2">
        <v>43741</v>
      </c>
      <c r="B372">
        <v>630.990478515625</v>
      </c>
      <c r="C372" s="17">
        <f t="shared" si="52"/>
        <v>-1.3042865193494957E-2</v>
      </c>
      <c r="D372">
        <v>13656.8193359375</v>
      </c>
      <c r="E372" s="18">
        <f t="shared" si="53"/>
        <v>2.0684714420957651E-3</v>
      </c>
      <c r="F372">
        <v>1738.73486328125</v>
      </c>
      <c r="G372" s="18">
        <f t="shared" si="54"/>
        <v>-9.7107156039509812E-3</v>
      </c>
      <c r="H372">
        <v>1223.550048828125</v>
      </c>
      <c r="I372" s="18">
        <f t="shared" si="55"/>
        <v>-2.0219409843629133E-2</v>
      </c>
      <c r="J372">
        <v>767.7509765625</v>
      </c>
      <c r="K372" s="18">
        <f t="shared" si="56"/>
        <v>-1.0018317148751676E-2</v>
      </c>
      <c r="M372" s="16">
        <f t="shared" si="57"/>
        <v>-1.2358698400376596E-2</v>
      </c>
      <c r="N372" s="16">
        <f t="shared" si="58"/>
        <v>6.2294013577237142E-4</v>
      </c>
      <c r="O372" s="16">
        <f t="shared" si="59"/>
        <v>-1.0466903850566088E-2</v>
      </c>
      <c r="P372" s="16">
        <f t="shared" si="60"/>
        <v>-2.0051069531870653E-2</v>
      </c>
      <c r="Q372" s="16">
        <f t="shared" si="61"/>
        <v>-1.0442204457680819E-2</v>
      </c>
    </row>
    <row r="373" spans="1:17" x14ac:dyDescent="0.25">
      <c r="A373" s="2">
        <v>43742</v>
      </c>
      <c r="B373">
        <v>613.96368408203125</v>
      </c>
      <c r="C373" s="17">
        <f t="shared" si="52"/>
        <v>-2.6984233539701696E-2</v>
      </c>
      <c r="D373">
        <v>13389.05859375</v>
      </c>
      <c r="E373" s="18">
        <f t="shared" si="53"/>
        <v>-1.9606376536218439E-2</v>
      </c>
      <c r="F373">
        <v>1714.328369140625</v>
      </c>
      <c r="G373" s="18">
        <f t="shared" si="54"/>
        <v>-1.4036926880597766E-2</v>
      </c>
      <c r="H373">
        <v>1189.699951171875</v>
      </c>
      <c r="I373" s="18">
        <f t="shared" si="55"/>
        <v>-2.7665478570876978E-2</v>
      </c>
      <c r="J373">
        <v>775.42266845703125</v>
      </c>
      <c r="K373" s="18">
        <f t="shared" si="56"/>
        <v>9.9924221899139187E-3</v>
      </c>
      <c r="M373" s="16">
        <f t="shared" si="57"/>
        <v>-2.6300066746583337E-2</v>
      </c>
      <c r="N373" s="16">
        <f t="shared" si="58"/>
        <v>-2.1051907842541833E-2</v>
      </c>
      <c r="O373" s="16">
        <f t="shared" si="59"/>
        <v>-1.4793115127212873E-2</v>
      </c>
      <c r="P373" s="16">
        <f t="shared" si="60"/>
        <v>-2.7497138259118498E-2</v>
      </c>
      <c r="Q373" s="16">
        <f t="shared" si="61"/>
        <v>9.5685348809847765E-3</v>
      </c>
    </row>
    <row r="374" spans="1:17" x14ac:dyDescent="0.25">
      <c r="A374" s="2">
        <v>43745</v>
      </c>
      <c r="B374">
        <v>573.01947021484375</v>
      </c>
      <c r="C374" s="17">
        <f t="shared" si="52"/>
        <v>-6.6688331783671062E-2</v>
      </c>
      <c r="D374">
        <v>13550.7314453125</v>
      </c>
      <c r="E374" s="18">
        <f t="shared" si="53"/>
        <v>1.2074997687886002E-2</v>
      </c>
      <c r="F374">
        <v>1715.073974609375</v>
      </c>
      <c r="G374" s="18">
        <f t="shared" si="54"/>
        <v>4.349257016167396E-4</v>
      </c>
      <c r="H374">
        <v>1186.900024414062</v>
      </c>
      <c r="I374" s="18">
        <f t="shared" si="55"/>
        <v>-2.3534730375125434E-3</v>
      </c>
      <c r="J374">
        <v>771.61126708984375</v>
      </c>
      <c r="K374" s="18">
        <f t="shared" si="56"/>
        <v>-4.9152565719694508E-3</v>
      </c>
      <c r="M374" s="16">
        <f t="shared" si="57"/>
        <v>-6.6004164990552699E-2</v>
      </c>
      <c r="N374" s="16">
        <f t="shared" si="58"/>
        <v>1.0629466381562609E-2</v>
      </c>
      <c r="O374" s="16">
        <f t="shared" si="59"/>
        <v>-3.2126254499836751E-4</v>
      </c>
      <c r="P374" s="16">
        <f t="shared" si="60"/>
        <v>-2.1851327257540621E-3</v>
      </c>
      <c r="Q374" s="16">
        <f t="shared" si="61"/>
        <v>-5.339143880898593E-3</v>
      </c>
    </row>
    <row r="375" spans="1:17" x14ac:dyDescent="0.25">
      <c r="A375" s="2">
        <v>43747</v>
      </c>
      <c r="B375">
        <v>570.2232666015625</v>
      </c>
      <c r="C375" s="17">
        <f t="shared" si="52"/>
        <v>-4.8797706860341794E-3</v>
      </c>
      <c r="D375">
        <v>13804.74609375</v>
      </c>
      <c r="E375" s="18">
        <f t="shared" si="53"/>
        <v>1.8745456617057288E-2</v>
      </c>
      <c r="F375">
        <v>1763.091796875</v>
      </c>
      <c r="G375" s="18">
        <f t="shared" si="54"/>
        <v>2.7997522542175801E-2</v>
      </c>
      <c r="H375">
        <v>1228.150024414062</v>
      </c>
      <c r="I375" s="18">
        <f t="shared" si="55"/>
        <v>3.4754401509397459E-2</v>
      </c>
      <c r="J375">
        <v>765.8453369140625</v>
      </c>
      <c r="K375" s="18">
        <f t="shared" si="56"/>
        <v>-7.4725842165674905E-3</v>
      </c>
      <c r="M375" s="16">
        <f t="shared" si="57"/>
        <v>-4.1956038929158194E-3</v>
      </c>
      <c r="N375" s="16">
        <f t="shared" si="58"/>
        <v>1.7299925310733894E-2</v>
      </c>
      <c r="O375" s="16">
        <f t="shared" si="59"/>
        <v>2.7241334295560693E-2</v>
      </c>
      <c r="P375" s="16">
        <f t="shared" si="60"/>
        <v>3.4922741821155942E-2</v>
      </c>
      <c r="Q375" s="16">
        <f t="shared" si="61"/>
        <v>-7.8964715254966327E-3</v>
      </c>
    </row>
    <row r="376" spans="1:17" x14ac:dyDescent="0.25">
      <c r="A376" s="2">
        <v>43748</v>
      </c>
      <c r="B376">
        <v>565.7293701171875</v>
      </c>
      <c r="C376" s="17">
        <f t="shared" si="52"/>
        <v>-7.8809419881407106E-3</v>
      </c>
      <c r="D376">
        <v>13766.39453125</v>
      </c>
      <c r="E376" s="18">
        <f t="shared" si="53"/>
        <v>-2.7781432733025024E-3</v>
      </c>
      <c r="F376">
        <v>1768.211791992188</v>
      </c>
      <c r="G376" s="18">
        <f t="shared" si="54"/>
        <v>2.9039866932980551E-3</v>
      </c>
      <c r="H376">
        <v>1200.550048828125</v>
      </c>
      <c r="I376" s="18">
        <f t="shared" si="55"/>
        <v>-2.2472804655200629E-2</v>
      </c>
      <c r="J376">
        <v>765.2589111328125</v>
      </c>
      <c r="K376" s="18">
        <f t="shared" si="56"/>
        <v>-7.6572351228643143E-4</v>
      </c>
      <c r="M376" s="16">
        <f t="shared" si="57"/>
        <v>-7.1967751950223506E-3</v>
      </c>
      <c r="N376" s="16">
        <f t="shared" si="58"/>
        <v>-4.2236745796258961E-3</v>
      </c>
      <c r="O376" s="16">
        <f t="shared" si="59"/>
        <v>2.1477984466829478E-3</v>
      </c>
      <c r="P376" s="16">
        <f t="shared" si="60"/>
        <v>-2.2304464343442149E-2</v>
      </c>
      <c r="Q376" s="16">
        <f t="shared" si="61"/>
        <v>-1.1896108212155736E-3</v>
      </c>
    </row>
    <row r="377" spans="1:17" x14ac:dyDescent="0.25">
      <c r="A377" s="2">
        <v>43749</v>
      </c>
      <c r="B377">
        <v>563.43255615234375</v>
      </c>
      <c r="C377" s="17">
        <f t="shared" si="52"/>
        <v>-4.0599164303030122E-3</v>
      </c>
      <c r="D377">
        <v>13978.173828125</v>
      </c>
      <c r="E377" s="18">
        <f t="shared" si="53"/>
        <v>1.5383788136701826E-2</v>
      </c>
      <c r="F377">
        <v>1779.793701171875</v>
      </c>
      <c r="G377" s="18">
        <f t="shared" si="54"/>
        <v>6.5500689635362708E-3</v>
      </c>
      <c r="H377">
        <v>1198.800048828125</v>
      </c>
      <c r="I377" s="18">
        <f t="shared" si="55"/>
        <v>-1.4576651774811378E-3</v>
      </c>
      <c r="J377">
        <v>796.28753662109375</v>
      </c>
      <c r="K377" s="18">
        <f t="shared" si="56"/>
        <v>4.0546571933869568E-2</v>
      </c>
      <c r="M377" s="16">
        <f t="shared" si="57"/>
        <v>-3.3757496371846522E-3</v>
      </c>
      <c r="N377" s="16">
        <f t="shared" si="58"/>
        <v>1.3938256830378432E-2</v>
      </c>
      <c r="O377" s="16">
        <f t="shared" si="59"/>
        <v>5.7938807169211634E-3</v>
      </c>
      <c r="P377" s="16">
        <f t="shared" si="60"/>
        <v>-1.2893248657226567E-3</v>
      </c>
      <c r="Q377" s="16">
        <f t="shared" si="61"/>
        <v>4.0122684624940425E-2</v>
      </c>
    </row>
    <row r="378" spans="1:17" x14ac:dyDescent="0.25">
      <c r="A378" s="2">
        <v>43752</v>
      </c>
      <c r="B378">
        <v>577.46337890625</v>
      </c>
      <c r="C378" s="17">
        <f t="shared" si="52"/>
        <v>2.4902399764972882E-2</v>
      </c>
      <c r="D378">
        <v>14114.2451171875</v>
      </c>
      <c r="E378" s="18">
        <f t="shared" si="53"/>
        <v>9.734554079497526E-3</v>
      </c>
      <c r="F378">
        <v>1788.1943359375</v>
      </c>
      <c r="G378" s="18">
        <f t="shared" si="54"/>
        <v>4.7200047736395412E-3</v>
      </c>
      <c r="H378">
        <v>1204.400024414062</v>
      </c>
      <c r="I378" s="18">
        <f t="shared" si="55"/>
        <v>4.6713174489867448E-3</v>
      </c>
      <c r="J378">
        <v>768.2396240234375</v>
      </c>
      <c r="K378" s="18">
        <f t="shared" si="56"/>
        <v>-3.5223347481580181E-2</v>
      </c>
      <c r="M378" s="16">
        <f t="shared" si="57"/>
        <v>2.5586566558091241E-2</v>
      </c>
      <c r="N378" s="16">
        <f t="shared" si="58"/>
        <v>8.2890227731741324E-3</v>
      </c>
      <c r="O378" s="16">
        <f t="shared" si="59"/>
        <v>3.9638165270244339E-3</v>
      </c>
      <c r="P378" s="16">
        <f t="shared" si="60"/>
        <v>4.8396577607452262E-3</v>
      </c>
      <c r="Q378" s="16">
        <f t="shared" si="61"/>
        <v>-3.5647234790509325E-2</v>
      </c>
    </row>
    <row r="379" spans="1:17" x14ac:dyDescent="0.25">
      <c r="A379" s="2">
        <v>43753</v>
      </c>
      <c r="B379">
        <v>594.19061279296875</v>
      </c>
      <c r="C379" s="17">
        <f t="shared" si="52"/>
        <v>2.8966744035615166E-2</v>
      </c>
      <c r="D379">
        <v>14032.3623046875</v>
      </c>
      <c r="E379" s="18">
        <f t="shared" si="53"/>
        <v>-5.8014305278210054E-3</v>
      </c>
      <c r="F379">
        <v>1792.568725585938</v>
      </c>
      <c r="G379" s="18">
        <f t="shared" si="54"/>
        <v>2.4462607673705339E-3</v>
      </c>
      <c r="H379">
        <v>1223.050048828125</v>
      </c>
      <c r="I379" s="18">
        <f t="shared" si="55"/>
        <v>1.5484908698118138E-2</v>
      </c>
      <c r="J379">
        <v>750.84405517578125</v>
      </c>
      <c r="K379" s="18">
        <f t="shared" si="56"/>
        <v>-2.2643415288255864E-2</v>
      </c>
      <c r="M379" s="16">
        <f t="shared" si="57"/>
        <v>2.9650910828733525E-2</v>
      </c>
      <c r="N379" s="16">
        <f t="shared" si="58"/>
        <v>-7.2469618341443991E-3</v>
      </c>
      <c r="O379" s="16">
        <f t="shared" si="59"/>
        <v>1.6900725207554268E-3</v>
      </c>
      <c r="P379" s="16">
        <f t="shared" si="60"/>
        <v>1.5653249009876618E-2</v>
      </c>
      <c r="Q379" s="16">
        <f t="shared" si="61"/>
        <v>-2.3067302597185004E-2</v>
      </c>
    </row>
    <row r="380" spans="1:17" x14ac:dyDescent="0.25">
      <c r="A380" s="2">
        <v>43754</v>
      </c>
      <c r="B380">
        <v>603.87744140625</v>
      </c>
      <c r="C380" s="17">
        <f t="shared" si="52"/>
        <v>1.6302560836073621E-2</v>
      </c>
      <c r="D380">
        <v>14296.0400390625</v>
      </c>
      <c r="E380" s="18">
        <f t="shared" si="53"/>
        <v>1.8790687458726696E-2</v>
      </c>
      <c r="F380">
        <v>1755.387084960938</v>
      </c>
      <c r="G380" s="18">
        <f t="shared" si="54"/>
        <v>-2.0742100480887538E-2</v>
      </c>
      <c r="H380">
        <v>1221.099975585938</v>
      </c>
      <c r="I380" s="18">
        <f t="shared" si="55"/>
        <v>-1.5944345401527338E-3</v>
      </c>
      <c r="J380">
        <v>753.9224853515625</v>
      </c>
      <c r="K380" s="18">
        <f t="shared" si="56"/>
        <v>4.0999594450548127E-3</v>
      </c>
      <c r="M380" s="16">
        <f t="shared" si="57"/>
        <v>1.698672762919198E-2</v>
      </c>
      <c r="N380" s="16">
        <f t="shared" si="58"/>
        <v>1.7345156152403302E-2</v>
      </c>
      <c r="O380" s="16">
        <f t="shared" si="59"/>
        <v>-2.1498288727502646E-2</v>
      </c>
      <c r="P380" s="16">
        <f t="shared" si="60"/>
        <v>-1.4260942283942527E-3</v>
      </c>
      <c r="Q380" s="16">
        <f t="shared" si="61"/>
        <v>3.6760721361256705E-3</v>
      </c>
    </row>
    <row r="381" spans="1:17" x14ac:dyDescent="0.25">
      <c r="A381" s="2">
        <v>43755</v>
      </c>
      <c r="B381">
        <v>598.58465576171875</v>
      </c>
      <c r="C381" s="17">
        <f t="shared" si="52"/>
        <v>-8.764668592696423E-3</v>
      </c>
      <c r="D381">
        <v>14460.701171875</v>
      </c>
      <c r="E381" s="18">
        <f t="shared" si="53"/>
        <v>1.1517954088165583E-2</v>
      </c>
      <c r="F381">
        <v>1801.714965820312</v>
      </c>
      <c r="G381" s="18">
        <f t="shared" si="54"/>
        <v>2.6391831896384943E-2</v>
      </c>
      <c r="H381">
        <v>1220</v>
      </c>
      <c r="I381" s="18">
        <f t="shared" si="55"/>
        <v>-9.0080714759666058E-4</v>
      </c>
      <c r="J381">
        <v>752.01678466796875</v>
      </c>
      <c r="K381" s="18">
        <f t="shared" si="56"/>
        <v>-2.5277143481203801E-3</v>
      </c>
      <c r="M381" s="16">
        <f t="shared" si="57"/>
        <v>-8.0805017995780621E-3</v>
      </c>
      <c r="N381" s="16">
        <f t="shared" si="58"/>
        <v>1.0072422781842189E-2</v>
      </c>
      <c r="O381" s="16">
        <f t="shared" si="59"/>
        <v>2.5635643649769835E-2</v>
      </c>
      <c r="P381" s="16">
        <f t="shared" si="60"/>
        <v>-7.3246683583817946E-4</v>
      </c>
      <c r="Q381" s="16">
        <f t="shared" si="61"/>
        <v>-2.9516016570495223E-3</v>
      </c>
    </row>
    <row r="382" spans="1:17" x14ac:dyDescent="0.25">
      <c r="A382" s="2">
        <v>43756</v>
      </c>
      <c r="B382">
        <v>610.66815185546875</v>
      </c>
      <c r="C382" s="17">
        <f t="shared" si="52"/>
        <v>2.0186778891572832E-2</v>
      </c>
      <c r="D382">
        <v>14778.169921875</v>
      </c>
      <c r="E382" s="18">
        <f t="shared" si="53"/>
        <v>2.1953897409722645E-2</v>
      </c>
      <c r="F382">
        <v>1806.139038085938</v>
      </c>
      <c r="G382" s="18">
        <f t="shared" si="54"/>
        <v>2.4554784466763735E-3</v>
      </c>
      <c r="H382">
        <v>1229</v>
      </c>
      <c r="I382" s="18">
        <f t="shared" si="55"/>
        <v>7.3770491803277771E-3</v>
      </c>
      <c r="J382">
        <v>750.40423583984375</v>
      </c>
      <c r="K382" s="18">
        <f t="shared" si="56"/>
        <v>-2.1442989850778416E-3</v>
      </c>
      <c r="M382" s="16">
        <f t="shared" si="57"/>
        <v>2.0870945684691191E-2</v>
      </c>
      <c r="N382" s="16">
        <f t="shared" si="58"/>
        <v>2.0508366103399251E-2</v>
      </c>
      <c r="O382" s="16">
        <f t="shared" si="59"/>
        <v>1.6992902000612664E-3</v>
      </c>
      <c r="P382" s="16">
        <f t="shared" si="60"/>
        <v>7.5453894920862585E-3</v>
      </c>
      <c r="Q382" s="16">
        <f t="shared" si="61"/>
        <v>-2.5681862940069838E-3</v>
      </c>
    </row>
    <row r="383" spans="1:17" x14ac:dyDescent="0.25">
      <c r="A383" s="2">
        <v>43760</v>
      </c>
      <c r="B383">
        <v>607.123046875</v>
      </c>
      <c r="C383" s="17">
        <f t="shared" si="52"/>
        <v>-5.805288796701169E-3</v>
      </c>
      <c r="D383">
        <v>14961.95703125</v>
      </c>
      <c r="E383" s="18">
        <f t="shared" si="53"/>
        <v>1.2436391674110814E-2</v>
      </c>
      <c r="F383">
        <v>1769.802490234375</v>
      </c>
      <c r="G383" s="18">
        <f t="shared" si="54"/>
        <v>-2.0118355832710821E-2</v>
      </c>
      <c r="H383">
        <v>1239.300048828125</v>
      </c>
      <c r="I383" s="18">
        <f t="shared" si="55"/>
        <v>8.3808371262203973E-3</v>
      </c>
      <c r="J383">
        <v>635.54998779296875</v>
      </c>
      <c r="K383" s="18">
        <f t="shared" si="56"/>
        <v>-0.15305650283054628</v>
      </c>
      <c r="M383" s="16">
        <f t="shared" si="57"/>
        <v>-5.121122003582809E-3</v>
      </c>
      <c r="N383" s="16">
        <f t="shared" si="58"/>
        <v>1.099086036778742E-2</v>
      </c>
      <c r="O383" s="16">
        <f t="shared" si="59"/>
        <v>-2.087454407932593E-2</v>
      </c>
      <c r="P383" s="16">
        <f t="shared" si="60"/>
        <v>8.5491774379788787E-3</v>
      </c>
      <c r="Q383" s="16">
        <f t="shared" si="61"/>
        <v>-0.15348039013947543</v>
      </c>
    </row>
    <row r="384" spans="1:17" x14ac:dyDescent="0.25">
      <c r="A384" s="2">
        <v>43761</v>
      </c>
      <c r="B384">
        <v>612.216064453125</v>
      </c>
      <c r="C384" s="17">
        <f t="shared" si="52"/>
        <v>8.3887732550096406E-3</v>
      </c>
      <c r="D384">
        <v>14925.099609375</v>
      </c>
      <c r="E384" s="18">
        <f t="shared" si="53"/>
        <v>-2.463409151491236E-3</v>
      </c>
      <c r="F384">
        <v>1757.0771484375</v>
      </c>
      <c r="G384" s="18">
        <f t="shared" si="54"/>
        <v>-7.1902609851056676E-3</v>
      </c>
      <c r="H384">
        <v>1241.599975585938</v>
      </c>
      <c r="I384" s="18">
        <f t="shared" si="55"/>
        <v>1.8558272147151111E-3</v>
      </c>
      <c r="J384">
        <v>650.5999755859375</v>
      </c>
      <c r="K384" s="18">
        <f t="shared" si="56"/>
        <v>2.3680258173290003E-2</v>
      </c>
      <c r="M384" s="16">
        <f t="shared" si="57"/>
        <v>9.0729400481280014E-3</v>
      </c>
      <c r="N384" s="16">
        <f t="shared" si="58"/>
        <v>-3.9089404578146296E-3</v>
      </c>
      <c r="O384" s="16">
        <f t="shared" si="59"/>
        <v>-7.946449231720774E-3</v>
      </c>
      <c r="P384" s="16">
        <f t="shared" si="60"/>
        <v>2.0241675264735925E-3</v>
      </c>
      <c r="Q384" s="16">
        <f t="shared" si="61"/>
        <v>2.3256370864360863E-2</v>
      </c>
    </row>
    <row r="385" spans="1:17" x14ac:dyDescent="0.25">
      <c r="A385" s="2">
        <v>43762</v>
      </c>
      <c r="B385">
        <v>586.151611328125</v>
      </c>
      <c r="C385" s="17">
        <f t="shared" si="52"/>
        <v>-4.2573945112470479E-2</v>
      </c>
      <c r="D385">
        <v>14609.32421875</v>
      </c>
      <c r="E385" s="18">
        <f t="shared" si="53"/>
        <v>-2.1157338904904233E-2</v>
      </c>
      <c r="F385">
        <v>1780.042236328125</v>
      </c>
      <c r="G385" s="18">
        <f t="shared" si="54"/>
        <v>1.3070050971323077E-2</v>
      </c>
      <c r="H385">
        <v>1236.099975585938</v>
      </c>
      <c r="I385" s="18">
        <f t="shared" si="55"/>
        <v>-4.4297681283413937E-3</v>
      </c>
      <c r="J385">
        <v>635.3499755859375</v>
      </c>
      <c r="K385" s="18">
        <f t="shared" si="56"/>
        <v>-2.3439902508858301E-2</v>
      </c>
      <c r="M385" s="16">
        <f t="shared" si="57"/>
        <v>-4.1889778319352117E-2</v>
      </c>
      <c r="N385" s="16">
        <f t="shared" si="58"/>
        <v>-2.2602870211227626E-2</v>
      </c>
      <c r="O385" s="16">
        <f t="shared" si="59"/>
        <v>1.2313862724707971E-2</v>
      </c>
      <c r="P385" s="16">
        <f t="shared" si="60"/>
        <v>-4.2614278165829123E-3</v>
      </c>
      <c r="Q385" s="16">
        <f t="shared" si="61"/>
        <v>-2.3863789817787442E-2</v>
      </c>
    </row>
    <row r="386" spans="1:17" x14ac:dyDescent="0.25">
      <c r="A386" s="2">
        <v>43763</v>
      </c>
      <c r="B386">
        <v>587.4498291015625</v>
      </c>
      <c r="C386" s="17">
        <f t="shared" si="52"/>
        <v>2.2148156694408172E-3</v>
      </c>
      <c r="D386">
        <v>14746.09375</v>
      </c>
      <c r="E386" s="18">
        <f t="shared" si="53"/>
        <v>9.3617972468889032E-3</v>
      </c>
      <c r="F386">
        <v>1785.808471679688</v>
      </c>
      <c r="G386" s="18">
        <f t="shared" si="54"/>
        <v>3.2393811977504683E-3</v>
      </c>
      <c r="H386">
        <v>1229</v>
      </c>
      <c r="I386" s="18">
        <f t="shared" si="55"/>
        <v>-5.7438522175946582E-3</v>
      </c>
      <c r="J386">
        <v>637.45001220703125</v>
      </c>
      <c r="K386" s="18">
        <f t="shared" si="56"/>
        <v>3.305322580924086E-3</v>
      </c>
      <c r="M386" s="16">
        <f t="shared" si="57"/>
        <v>2.8989824625591772E-3</v>
      </c>
      <c r="N386" s="16">
        <f t="shared" si="58"/>
        <v>7.9162659405655096E-3</v>
      </c>
      <c r="O386" s="16">
        <f t="shared" si="59"/>
        <v>2.483192951135361E-3</v>
      </c>
      <c r="P386" s="16">
        <f t="shared" si="60"/>
        <v>-5.5755119058361769E-3</v>
      </c>
      <c r="Q386" s="16">
        <f t="shared" si="61"/>
        <v>2.8814352719949438E-3</v>
      </c>
    </row>
    <row r="387" spans="1:17" x14ac:dyDescent="0.25">
      <c r="A387" s="2">
        <v>43767</v>
      </c>
      <c r="B387">
        <v>596.48748779296875</v>
      </c>
      <c r="C387" s="17">
        <f t="shared" si="52"/>
        <v>1.538456263614596E-2</v>
      </c>
      <c r="D387">
        <v>14642.994140625</v>
      </c>
      <c r="E387" s="18">
        <f t="shared" si="53"/>
        <v>-6.9916556291390597E-3</v>
      </c>
      <c r="F387">
        <v>1803.653686523438</v>
      </c>
      <c r="G387" s="18">
        <f t="shared" si="54"/>
        <v>9.9927932512076101E-3</v>
      </c>
      <c r="H387">
        <v>1242.5</v>
      </c>
      <c r="I387" s="18">
        <f t="shared" si="55"/>
        <v>1.0984540276647747E-2</v>
      </c>
      <c r="J387">
        <v>650.6500244140625</v>
      </c>
      <c r="K387" s="18">
        <f t="shared" si="56"/>
        <v>2.0707525224337386E-2</v>
      </c>
      <c r="M387" s="16">
        <f t="shared" si="57"/>
        <v>1.6068729429264319E-2</v>
      </c>
      <c r="N387" s="16">
        <f t="shared" si="58"/>
        <v>-8.4371869354624533E-3</v>
      </c>
      <c r="O387" s="16">
        <f t="shared" si="59"/>
        <v>9.2366050045925036E-3</v>
      </c>
      <c r="P387" s="16">
        <f t="shared" si="60"/>
        <v>1.1152880588406229E-2</v>
      </c>
      <c r="Q387" s="16">
        <f t="shared" si="61"/>
        <v>2.0283637915408246E-2</v>
      </c>
    </row>
    <row r="388" spans="1:17" x14ac:dyDescent="0.25">
      <c r="A388" s="2">
        <v>43768</v>
      </c>
      <c r="B388">
        <v>592.04351806640625</v>
      </c>
      <c r="C388" s="17">
        <f t="shared" si="52"/>
        <v>-7.4502312580023711E-3</v>
      </c>
      <c r="D388">
        <v>14909.9580078125</v>
      </c>
      <c r="E388" s="18">
        <f t="shared" si="53"/>
        <v>1.823150816176633E-2</v>
      </c>
      <c r="F388">
        <v>1814.011962890625</v>
      </c>
      <c r="G388" s="18">
        <f t="shared" si="54"/>
        <v>5.7429408120761583E-3</v>
      </c>
      <c r="H388">
        <v>1248.349975585938</v>
      </c>
      <c r="I388" s="18">
        <f t="shared" si="55"/>
        <v>4.7082298478373641E-3</v>
      </c>
      <c r="J388">
        <v>660.5999755859375</v>
      </c>
      <c r="K388" s="18">
        <f t="shared" si="56"/>
        <v>1.5292324288830095E-2</v>
      </c>
      <c r="M388" s="16">
        <f t="shared" si="57"/>
        <v>-6.7660644648840111E-3</v>
      </c>
      <c r="N388" s="16">
        <f t="shared" si="58"/>
        <v>1.6785976855442936E-2</v>
      </c>
      <c r="O388" s="16">
        <f t="shared" si="59"/>
        <v>4.9867525654610509E-3</v>
      </c>
      <c r="P388" s="16">
        <f t="shared" si="60"/>
        <v>4.8765701595958454E-3</v>
      </c>
      <c r="Q388" s="16">
        <f t="shared" si="61"/>
        <v>1.4868436979900953E-2</v>
      </c>
    </row>
    <row r="389" spans="1:17" x14ac:dyDescent="0.25">
      <c r="A389" s="2">
        <v>43769</v>
      </c>
      <c r="B389">
        <v>587.54962158203125</v>
      </c>
      <c r="C389" s="17">
        <f t="shared" ref="C389:C452" si="62">B389/B388 -1</f>
        <v>-7.5904833804311123E-3</v>
      </c>
      <c r="D389">
        <v>14889.23828125</v>
      </c>
      <c r="E389" s="18">
        <f t="shared" ref="E389:E452" si="63">D389/D388 -1</f>
        <v>-1.3896569360989375E-3</v>
      </c>
      <c r="F389">
        <v>1802.358764648438</v>
      </c>
      <c r="G389" s="18">
        <f t="shared" ref="G389:G452" si="64">F389/F388 -1</f>
        <v>-6.4239919474498031E-3</v>
      </c>
      <c r="H389">
        <v>1230.349975585938</v>
      </c>
      <c r="I389" s="18">
        <f t="shared" ref="I389:I452" si="65">H389/H388 -1</f>
        <v>-1.4419033405717263E-2</v>
      </c>
      <c r="J389">
        <v>685.5999755859375</v>
      </c>
      <c r="K389" s="18">
        <f t="shared" ref="K389:K452" si="66">J389/J388-1</f>
        <v>3.7844385292060467E-2</v>
      </c>
      <c r="M389" s="16">
        <f t="shared" ref="M389:M452" si="67">C389 - $C$497</f>
        <v>-6.9063165873127523E-3</v>
      </c>
      <c r="N389" s="16">
        <f t="shared" ref="N389:N452" si="68">E389 - $E$497</f>
        <v>-2.8351882424223311E-3</v>
      </c>
      <c r="O389" s="16">
        <f t="shared" ref="O389:O452" si="69">G389 - $G$497</f>
        <v>-7.1801801940649104E-3</v>
      </c>
      <c r="P389" s="16">
        <f t="shared" ref="P389:P452" si="70">I389 - $I$497</f>
        <v>-1.4250693093958782E-2</v>
      </c>
      <c r="Q389" s="16">
        <f t="shared" ref="Q389:Q452" si="71">K389 - $K$497</f>
        <v>3.7420497983131323E-2</v>
      </c>
    </row>
    <row r="390" spans="1:17" x14ac:dyDescent="0.25">
      <c r="A390" s="2">
        <v>43770</v>
      </c>
      <c r="B390">
        <v>579.91009521484375</v>
      </c>
      <c r="C390" s="17">
        <f t="shared" si="62"/>
        <v>-1.3002350927598938E-2</v>
      </c>
      <c r="D390">
        <v>14901.9892578125</v>
      </c>
      <c r="E390" s="18">
        <f t="shared" si="63"/>
        <v>8.5638877702409744E-4</v>
      </c>
      <c r="F390">
        <v>1759.281860351562</v>
      </c>
      <c r="G390" s="18">
        <f t="shared" si="64"/>
        <v>-2.3900293960219643E-2</v>
      </c>
      <c r="H390">
        <v>1240.050048828125</v>
      </c>
      <c r="I390" s="18">
        <f t="shared" si="65"/>
        <v>7.8839951515157214E-3</v>
      </c>
      <c r="J390">
        <v>687.9000244140625</v>
      </c>
      <c r="K390" s="18">
        <f t="shared" si="66"/>
        <v>3.3547971266469911E-3</v>
      </c>
      <c r="M390" s="16">
        <f t="shared" si="67"/>
        <v>-1.2318184134480577E-2</v>
      </c>
      <c r="N390" s="16">
        <f t="shared" si="68"/>
        <v>-5.891425292992962E-4</v>
      </c>
      <c r="O390" s="16">
        <f t="shared" si="69"/>
        <v>-2.4656482206834751E-2</v>
      </c>
      <c r="P390" s="16">
        <f t="shared" si="70"/>
        <v>8.0523354632742027E-3</v>
      </c>
      <c r="Q390" s="16">
        <f t="shared" si="71"/>
        <v>2.9309098177178489E-3</v>
      </c>
    </row>
    <row r="391" spans="1:17" x14ac:dyDescent="0.25">
      <c r="A391" s="2">
        <v>43773</v>
      </c>
      <c r="B391">
        <v>577.91278076171875</v>
      </c>
      <c r="C391" s="17">
        <f t="shared" si="62"/>
        <v>-3.4441794850718077E-3</v>
      </c>
      <c r="D391">
        <v>14756.0556640625</v>
      </c>
      <c r="E391" s="18">
        <f t="shared" si="63"/>
        <v>-9.7928935006776907E-3</v>
      </c>
      <c r="F391">
        <v>1778.753662109375</v>
      </c>
      <c r="G391" s="18">
        <f t="shared" si="64"/>
        <v>1.1068039861402257E-2</v>
      </c>
      <c r="H391">
        <v>1236.849975585938</v>
      </c>
      <c r="I391" s="18">
        <f t="shared" si="65"/>
        <v>-2.5806000694981179E-3</v>
      </c>
      <c r="J391">
        <v>709</v>
      </c>
      <c r="K391" s="18">
        <f t="shared" si="66"/>
        <v>3.0673026365873435E-2</v>
      </c>
      <c r="M391" s="16">
        <f t="shared" si="67"/>
        <v>-2.7600126919534477E-3</v>
      </c>
      <c r="N391" s="16">
        <f t="shared" si="68"/>
        <v>-1.1238424807001084E-2</v>
      </c>
      <c r="O391" s="16">
        <f t="shared" si="69"/>
        <v>1.031185161478715E-2</v>
      </c>
      <c r="P391" s="16">
        <f t="shared" si="70"/>
        <v>-2.4122597577396366E-3</v>
      </c>
      <c r="Q391" s="16">
        <f t="shared" si="71"/>
        <v>3.0249139056944294E-2</v>
      </c>
    </row>
    <row r="392" spans="1:17" x14ac:dyDescent="0.25">
      <c r="A392" s="2">
        <v>43774</v>
      </c>
      <c r="B392">
        <v>576.0653076171875</v>
      </c>
      <c r="C392" s="17">
        <f t="shared" si="62"/>
        <v>-3.1968027114682718E-3</v>
      </c>
      <c r="D392">
        <v>14593.5859375</v>
      </c>
      <c r="E392" s="18">
        <f t="shared" si="63"/>
        <v>-1.1010376367594277E-2</v>
      </c>
      <c r="F392">
        <v>1786.671752929688</v>
      </c>
      <c r="G392" s="18">
        <f t="shared" si="64"/>
        <v>4.4514825121557688E-3</v>
      </c>
      <c r="H392">
        <v>1239.5</v>
      </c>
      <c r="I392" s="18">
        <f t="shared" si="65"/>
        <v>2.1425592968999929E-3</v>
      </c>
      <c r="J392">
        <v>696.0999755859375</v>
      </c>
      <c r="K392" s="18">
        <f t="shared" si="66"/>
        <v>-1.8194674773007735E-2</v>
      </c>
      <c r="M392" s="16">
        <f t="shared" si="67"/>
        <v>-2.5126359183499118E-3</v>
      </c>
      <c r="N392" s="16">
        <f t="shared" si="68"/>
        <v>-1.245590767391767E-2</v>
      </c>
      <c r="O392" s="16">
        <f t="shared" si="69"/>
        <v>3.6952942655406615E-3</v>
      </c>
      <c r="P392" s="16">
        <f t="shared" si="70"/>
        <v>2.3108996086584743E-3</v>
      </c>
      <c r="Q392" s="16">
        <f t="shared" si="71"/>
        <v>-1.8618562081936876E-2</v>
      </c>
    </row>
    <row r="393" spans="1:17" x14ac:dyDescent="0.25">
      <c r="A393" s="2">
        <v>43775</v>
      </c>
      <c r="B393">
        <v>579.61053466796875</v>
      </c>
      <c r="C393" s="17">
        <f t="shared" si="62"/>
        <v>6.1542103020324479E-3</v>
      </c>
      <c r="D393">
        <v>14593.087890625</v>
      </c>
      <c r="E393" s="18">
        <f t="shared" si="63"/>
        <v>-3.4127792657212552E-5</v>
      </c>
      <c r="F393">
        <v>1790.40673828125</v>
      </c>
      <c r="G393" s="18">
        <f t="shared" si="64"/>
        <v>2.0904709247446807E-3</v>
      </c>
      <c r="H393">
        <v>1256.650024414062</v>
      </c>
      <c r="I393" s="18">
        <f t="shared" si="65"/>
        <v>1.383624398068739E-2</v>
      </c>
      <c r="J393">
        <v>712.29998779296875</v>
      </c>
      <c r="K393" s="18">
        <f t="shared" si="66"/>
        <v>2.3272536668881516E-2</v>
      </c>
      <c r="M393" s="16">
        <f t="shared" si="67"/>
        <v>6.8383770951508079E-3</v>
      </c>
      <c r="N393" s="16">
        <f t="shared" si="68"/>
        <v>-1.4796590989806062E-3</v>
      </c>
      <c r="O393" s="16">
        <f t="shared" si="69"/>
        <v>1.3342826781295735E-3</v>
      </c>
      <c r="P393" s="16">
        <f t="shared" si="70"/>
        <v>1.4004584292445872E-2</v>
      </c>
      <c r="Q393" s="16">
        <f t="shared" si="71"/>
        <v>2.2848649359952376E-2</v>
      </c>
    </row>
    <row r="394" spans="1:17" x14ac:dyDescent="0.25">
      <c r="A394" s="2">
        <v>43776</v>
      </c>
      <c r="B394">
        <v>578.8115234375</v>
      </c>
      <c r="C394" s="17">
        <f t="shared" si="62"/>
        <v>-1.3785312424082763E-3</v>
      </c>
      <c r="D394">
        <v>14654.3505859375</v>
      </c>
      <c r="E394" s="18">
        <f t="shared" si="63"/>
        <v>4.198062519163992E-3</v>
      </c>
      <c r="F394">
        <v>1819.639282226562</v>
      </c>
      <c r="G394" s="18">
        <f t="shared" si="64"/>
        <v>1.6327320111280796E-2</v>
      </c>
      <c r="H394">
        <v>1263.699951171875</v>
      </c>
      <c r="I394" s="18">
        <f t="shared" si="65"/>
        <v>5.6100955881492887E-3</v>
      </c>
      <c r="J394">
        <v>720.0999755859375</v>
      </c>
      <c r="K394" s="18">
        <f t="shared" si="66"/>
        <v>1.0950425279574461E-2</v>
      </c>
      <c r="M394" s="16">
        <f t="shared" si="67"/>
        <v>-6.9436444928991619E-4</v>
      </c>
      <c r="N394" s="16">
        <f t="shared" si="68"/>
        <v>2.7525312128405983E-3</v>
      </c>
      <c r="O394" s="16">
        <f t="shared" si="69"/>
        <v>1.557113186466569E-2</v>
      </c>
      <c r="P394" s="16">
        <f t="shared" si="70"/>
        <v>5.77843589990777E-3</v>
      </c>
      <c r="Q394" s="16">
        <f t="shared" si="71"/>
        <v>1.0526537970645318E-2</v>
      </c>
    </row>
    <row r="395" spans="1:17" x14ac:dyDescent="0.25">
      <c r="A395" s="2">
        <v>43777</v>
      </c>
      <c r="B395">
        <v>570.1234130859375</v>
      </c>
      <c r="C395" s="17">
        <f t="shared" si="62"/>
        <v>-1.5010258088789863E-2</v>
      </c>
      <c r="D395">
        <v>14415.376953125</v>
      </c>
      <c r="E395" s="18">
        <f t="shared" si="63"/>
        <v>-1.6307350599474635E-2</v>
      </c>
      <c r="F395">
        <v>1787.667724609375</v>
      </c>
      <c r="G395" s="18">
        <f t="shared" si="64"/>
        <v>-1.7570272267405485E-2</v>
      </c>
      <c r="H395">
        <v>1255.599975585938</v>
      </c>
      <c r="I395" s="18">
        <f t="shared" si="65"/>
        <v>-6.4097300774805799E-3</v>
      </c>
      <c r="J395">
        <v>708.1500244140625</v>
      </c>
      <c r="K395" s="18">
        <f t="shared" si="66"/>
        <v>-1.6594850127791605E-2</v>
      </c>
      <c r="M395" s="16">
        <f t="shared" si="67"/>
        <v>-1.4326091295671502E-2</v>
      </c>
      <c r="N395" s="16">
        <f t="shared" si="68"/>
        <v>-1.7752881905798028E-2</v>
      </c>
      <c r="O395" s="16">
        <f t="shared" si="69"/>
        <v>-1.8326460514020593E-2</v>
      </c>
      <c r="P395" s="16">
        <f t="shared" si="70"/>
        <v>-6.2413897657220985E-3</v>
      </c>
      <c r="Q395" s="16">
        <f t="shared" si="71"/>
        <v>-1.7018737436720745E-2</v>
      </c>
    </row>
    <row r="396" spans="1:17" x14ac:dyDescent="0.25">
      <c r="A396" s="2">
        <v>43780</v>
      </c>
      <c r="B396">
        <v>581.55780029296875</v>
      </c>
      <c r="C396" s="17">
        <f t="shared" si="62"/>
        <v>2.0055986027901707E-2</v>
      </c>
      <c r="D396">
        <v>14053.9794921875</v>
      </c>
      <c r="E396" s="18">
        <f t="shared" si="63"/>
        <v>-2.5070274756787136E-2</v>
      </c>
      <c r="F396">
        <v>1766.851440429688</v>
      </c>
      <c r="G396" s="18">
        <f t="shared" si="64"/>
        <v>-1.1644381051985286E-2</v>
      </c>
      <c r="H396">
        <v>1264.75</v>
      </c>
      <c r="I396" s="18">
        <f t="shared" si="65"/>
        <v>7.2873722459194656E-3</v>
      </c>
      <c r="J396">
        <v>704.4000244140625</v>
      </c>
      <c r="K396" s="18">
        <f t="shared" si="66"/>
        <v>-5.295488061449749E-3</v>
      </c>
      <c r="M396" s="16">
        <f t="shared" si="67"/>
        <v>2.0740152821020066E-2</v>
      </c>
      <c r="N396" s="16">
        <f t="shared" si="68"/>
        <v>-2.651580606311053E-2</v>
      </c>
      <c r="O396" s="16">
        <f t="shared" si="69"/>
        <v>-1.2400569298600393E-2</v>
      </c>
      <c r="P396" s="16">
        <f t="shared" si="70"/>
        <v>7.455712557677947E-3</v>
      </c>
      <c r="Q396" s="16">
        <f t="shared" si="71"/>
        <v>-5.7193753703788913E-3</v>
      </c>
    </row>
    <row r="397" spans="1:17" x14ac:dyDescent="0.25">
      <c r="A397" s="2">
        <v>43782</v>
      </c>
      <c r="B397">
        <v>576.215087890625</v>
      </c>
      <c r="C397" s="17">
        <f t="shared" si="62"/>
        <v>-9.186898361009499E-3</v>
      </c>
      <c r="D397">
        <v>14178.197265625</v>
      </c>
      <c r="E397" s="18">
        <f t="shared" si="63"/>
        <v>8.8386192328337998E-3</v>
      </c>
      <c r="F397">
        <v>1763.365356445312</v>
      </c>
      <c r="G397" s="18">
        <f t="shared" si="64"/>
        <v>-1.9730487264555396E-3</v>
      </c>
      <c r="H397">
        <v>1257.550048828125</v>
      </c>
      <c r="I397" s="18">
        <f t="shared" si="65"/>
        <v>-5.6927860619687687E-3</v>
      </c>
      <c r="J397">
        <v>691.3499755859375</v>
      </c>
      <c r="K397" s="18">
        <f t="shared" si="66"/>
        <v>-1.8526474128078507E-2</v>
      </c>
      <c r="M397" s="16">
        <f t="shared" si="67"/>
        <v>-8.5027315678911381E-3</v>
      </c>
      <c r="N397" s="16">
        <f t="shared" si="68"/>
        <v>7.3930879265104062E-3</v>
      </c>
      <c r="O397" s="16">
        <f t="shared" si="69"/>
        <v>-2.729236973070647E-3</v>
      </c>
      <c r="P397" s="16">
        <f t="shared" si="70"/>
        <v>-5.5244457502102873E-3</v>
      </c>
      <c r="Q397" s="16">
        <f t="shared" si="71"/>
        <v>-1.8950361437007648E-2</v>
      </c>
    </row>
    <row r="398" spans="1:17" x14ac:dyDescent="0.25">
      <c r="A398" s="2">
        <v>43783</v>
      </c>
      <c r="B398">
        <v>574.6173095703125</v>
      </c>
      <c r="C398" s="17">
        <f t="shared" si="62"/>
        <v>-2.7728852539449234E-3</v>
      </c>
      <c r="D398">
        <v>14176.3046875</v>
      </c>
      <c r="E398" s="18">
        <f t="shared" si="63"/>
        <v>-1.3348510318644813E-4</v>
      </c>
      <c r="F398">
        <v>1764.759765625</v>
      </c>
      <c r="G398" s="18">
        <f t="shared" si="64"/>
        <v>7.9076589238358252E-4</v>
      </c>
      <c r="H398">
        <v>1273.900024414062</v>
      </c>
      <c r="I398" s="18">
        <f t="shared" si="65"/>
        <v>1.3001451195658653E-2</v>
      </c>
      <c r="J398">
        <v>705.29998779296875</v>
      </c>
      <c r="K398" s="18">
        <f t="shared" si="66"/>
        <v>2.0177931148704031E-2</v>
      </c>
      <c r="M398" s="16">
        <f t="shared" si="67"/>
        <v>-2.0887184608265634E-3</v>
      </c>
      <c r="N398" s="16">
        <f t="shared" si="68"/>
        <v>-1.5790164095098418E-3</v>
      </c>
      <c r="O398" s="16">
        <f t="shared" si="69"/>
        <v>3.4577645768475414E-5</v>
      </c>
      <c r="P398" s="16">
        <f t="shared" si="70"/>
        <v>1.3169791507417134E-2</v>
      </c>
      <c r="Q398" s="16">
        <f t="shared" si="71"/>
        <v>1.9754043839774891E-2</v>
      </c>
    </row>
    <row r="399" spans="1:17" x14ac:dyDescent="0.25">
      <c r="A399" s="2">
        <v>43784</v>
      </c>
      <c r="B399">
        <v>569.9237060546875</v>
      </c>
      <c r="C399" s="17">
        <f t="shared" si="62"/>
        <v>-8.1682250733706718E-3</v>
      </c>
      <c r="D399">
        <v>14240.2568359375</v>
      </c>
      <c r="E399" s="18">
        <f t="shared" si="63"/>
        <v>4.5112001926630452E-3</v>
      </c>
      <c r="F399">
        <v>1753.654418945312</v>
      </c>
      <c r="G399" s="18">
        <f t="shared" si="64"/>
        <v>-6.2928376405696484E-3</v>
      </c>
      <c r="H399">
        <v>1277.900024414062</v>
      </c>
      <c r="I399" s="18">
        <f t="shared" si="65"/>
        <v>3.1399638302385124E-3</v>
      </c>
      <c r="J399">
        <v>703.9000244140625</v>
      </c>
      <c r="K399" s="18">
        <f t="shared" si="66"/>
        <v>-1.9849190459892974E-3</v>
      </c>
      <c r="M399" s="16">
        <f t="shared" si="67"/>
        <v>-7.4840582802523118E-3</v>
      </c>
      <c r="N399" s="16">
        <f t="shared" si="68"/>
        <v>3.0656688863396515E-3</v>
      </c>
      <c r="O399" s="16">
        <f t="shared" si="69"/>
        <v>-7.0490258871847558E-3</v>
      </c>
      <c r="P399" s="16">
        <f t="shared" si="70"/>
        <v>3.3083041419969938E-3</v>
      </c>
      <c r="Q399" s="16">
        <f t="shared" si="71"/>
        <v>-2.4088063549184396E-3</v>
      </c>
    </row>
    <row r="400" spans="1:17" x14ac:dyDescent="0.25">
      <c r="A400" s="2">
        <v>43787</v>
      </c>
      <c r="B400">
        <v>568.37579345703125</v>
      </c>
      <c r="C400" s="17">
        <f t="shared" si="62"/>
        <v>-2.7159996701519029E-3</v>
      </c>
      <c r="D400">
        <v>14031.068359375</v>
      </c>
      <c r="E400" s="18">
        <f t="shared" si="63"/>
        <v>-1.468993705468713E-2</v>
      </c>
      <c r="F400">
        <v>1732.041259765625</v>
      </c>
      <c r="G400" s="18">
        <f t="shared" si="64"/>
        <v>-1.2324639875560983E-2</v>
      </c>
      <c r="H400">
        <v>1262.050048828125</v>
      </c>
      <c r="I400" s="18">
        <f t="shared" si="65"/>
        <v>-1.2403142094941644E-2</v>
      </c>
      <c r="J400">
        <v>705.20001220703125</v>
      </c>
      <c r="K400" s="18">
        <f t="shared" si="66"/>
        <v>1.8468358401477758E-3</v>
      </c>
      <c r="M400" s="16">
        <f t="shared" si="67"/>
        <v>-2.0318328770335429E-3</v>
      </c>
      <c r="N400" s="16">
        <f t="shared" si="68"/>
        <v>-1.6135468361010524E-2</v>
      </c>
      <c r="O400" s="16">
        <f t="shared" si="69"/>
        <v>-1.308082812217609E-2</v>
      </c>
      <c r="P400" s="16">
        <f t="shared" si="70"/>
        <v>-1.2234801783183162E-2</v>
      </c>
      <c r="Q400" s="16">
        <f t="shared" si="71"/>
        <v>1.4229485312186336E-3</v>
      </c>
    </row>
    <row r="401" spans="1:17" x14ac:dyDescent="0.25">
      <c r="A401" s="2">
        <v>43788</v>
      </c>
      <c r="B401">
        <v>567.377197265625</v>
      </c>
      <c r="C401" s="17">
        <f t="shared" si="62"/>
        <v>-1.7569294873247543E-3</v>
      </c>
      <c r="D401">
        <v>14062.544921875</v>
      </c>
      <c r="E401" s="18">
        <f t="shared" si="63"/>
        <v>2.2433475266314673E-3</v>
      </c>
      <c r="F401">
        <v>1714.4619140625</v>
      </c>
      <c r="G401" s="18">
        <f t="shared" si="64"/>
        <v>-1.0149495922229801E-2</v>
      </c>
      <c r="H401">
        <v>1271.900024414062</v>
      </c>
      <c r="I401" s="18">
        <f t="shared" si="65"/>
        <v>7.8047424466907156E-3</v>
      </c>
      <c r="J401">
        <v>712.8499755859375</v>
      </c>
      <c r="K401" s="18">
        <f t="shared" si="66"/>
        <v>1.0847934268980675E-2</v>
      </c>
      <c r="M401" s="16">
        <f t="shared" si="67"/>
        <v>-1.0727626942063943E-3</v>
      </c>
      <c r="N401" s="16">
        <f t="shared" si="68"/>
        <v>7.9781622030807367E-4</v>
      </c>
      <c r="O401" s="16">
        <f t="shared" si="69"/>
        <v>-1.0905684168844907E-2</v>
      </c>
      <c r="P401" s="16">
        <f t="shared" si="70"/>
        <v>7.9730827584491969E-3</v>
      </c>
      <c r="Q401" s="16">
        <f t="shared" si="71"/>
        <v>1.0424046960051532E-2</v>
      </c>
    </row>
    <row r="402" spans="1:17" x14ac:dyDescent="0.25">
      <c r="A402" s="2">
        <v>43789</v>
      </c>
      <c r="B402">
        <v>577.36358642578125</v>
      </c>
      <c r="C402" s="17">
        <f t="shared" si="62"/>
        <v>1.7600970233354385E-2</v>
      </c>
      <c r="D402">
        <v>14173.71484375</v>
      </c>
      <c r="E402" s="18">
        <f t="shared" si="63"/>
        <v>7.9053914133329073E-3</v>
      </c>
      <c r="F402">
        <v>1716.603271484375</v>
      </c>
      <c r="G402" s="18">
        <f t="shared" si="64"/>
        <v>1.2489967868700713E-3</v>
      </c>
      <c r="H402">
        <v>1273.349975585938</v>
      </c>
      <c r="I402" s="18">
        <f t="shared" si="65"/>
        <v>1.1399883198712768E-3</v>
      </c>
      <c r="J402">
        <v>713</v>
      </c>
      <c r="K402" s="18">
        <f t="shared" si="66"/>
        <v>2.1045720586454486E-4</v>
      </c>
      <c r="M402" s="16">
        <f t="shared" si="67"/>
        <v>1.8285137026472744E-2</v>
      </c>
      <c r="N402" s="16">
        <f t="shared" si="68"/>
        <v>6.4598601070095137E-3</v>
      </c>
      <c r="O402" s="16">
        <f t="shared" si="69"/>
        <v>4.9280854025496421E-4</v>
      </c>
      <c r="P402" s="16">
        <f t="shared" si="70"/>
        <v>1.3083286316297579E-3</v>
      </c>
      <c r="Q402" s="16">
        <f t="shared" si="71"/>
        <v>-2.134301030645973E-4</v>
      </c>
    </row>
    <row r="403" spans="1:17" x14ac:dyDescent="0.25">
      <c r="A403" s="2">
        <v>43790</v>
      </c>
      <c r="B403">
        <v>576.36492919921875</v>
      </c>
      <c r="C403" s="17">
        <f t="shared" si="62"/>
        <v>-1.7296851586099393E-3</v>
      </c>
      <c r="D403">
        <v>14124.705078125</v>
      </c>
      <c r="E403" s="18">
        <f t="shared" si="63"/>
        <v>-3.4577925522899511E-3</v>
      </c>
      <c r="F403">
        <v>1713.465942382812</v>
      </c>
      <c r="G403" s="18">
        <f t="shared" si="64"/>
        <v>-1.8276378436876684E-3</v>
      </c>
      <c r="H403">
        <v>1283.349975585938</v>
      </c>
      <c r="I403" s="18">
        <f t="shared" si="65"/>
        <v>7.8533005000438472E-3</v>
      </c>
      <c r="J403">
        <v>713.25</v>
      </c>
      <c r="K403" s="18">
        <f t="shared" si="66"/>
        <v>3.506311360448322E-4</v>
      </c>
      <c r="M403" s="16">
        <f t="shared" si="67"/>
        <v>-1.0455183654915793E-3</v>
      </c>
      <c r="N403" s="16">
        <f t="shared" si="68"/>
        <v>-4.9033238586133447E-3</v>
      </c>
      <c r="O403" s="16">
        <f t="shared" si="69"/>
        <v>-2.5838260903027757E-3</v>
      </c>
      <c r="P403" s="16">
        <f t="shared" si="70"/>
        <v>8.0216408118023285E-3</v>
      </c>
      <c r="Q403" s="16">
        <f t="shared" si="71"/>
        <v>-7.3256172884309954E-5</v>
      </c>
    </row>
    <row r="404" spans="1:17" x14ac:dyDescent="0.25">
      <c r="A404" s="2">
        <v>43791</v>
      </c>
      <c r="B404">
        <v>557.3907470703125</v>
      </c>
      <c r="C404" s="17">
        <f t="shared" si="62"/>
        <v>-3.2920431427478247E-2</v>
      </c>
      <c r="D404">
        <v>14116.7353515625</v>
      </c>
      <c r="E404" s="18">
        <f t="shared" si="63"/>
        <v>-5.6424021021461712E-4</v>
      </c>
      <c r="F404">
        <v>1676.016357421875</v>
      </c>
      <c r="G404" s="18">
        <f t="shared" si="64"/>
        <v>-2.1856042792924302E-2</v>
      </c>
      <c r="H404">
        <v>1264.75</v>
      </c>
      <c r="I404" s="18">
        <f t="shared" si="65"/>
        <v>-1.4493299520612624E-2</v>
      </c>
      <c r="J404">
        <v>693.20001220703125</v>
      </c>
      <c r="K404" s="18">
        <f t="shared" si="66"/>
        <v>-2.8110743488214185E-2</v>
      </c>
      <c r="M404" s="16">
        <f t="shared" si="67"/>
        <v>-3.2236264634359885E-2</v>
      </c>
      <c r="N404" s="16">
        <f t="shared" si="68"/>
        <v>-2.0097715165380108E-3</v>
      </c>
      <c r="O404" s="16">
        <f t="shared" si="69"/>
        <v>-2.261223103953941E-2</v>
      </c>
      <c r="P404" s="16">
        <f t="shared" si="70"/>
        <v>-1.4324959208854142E-2</v>
      </c>
      <c r="Q404" s="16">
        <f t="shared" si="71"/>
        <v>-2.8534630797143325E-2</v>
      </c>
    </row>
    <row r="405" spans="1:17" x14ac:dyDescent="0.25">
      <c r="A405" s="2">
        <v>43794</v>
      </c>
      <c r="B405">
        <v>558.389404296875</v>
      </c>
      <c r="C405" s="17">
        <f t="shared" si="62"/>
        <v>1.7916645222610939E-3</v>
      </c>
      <c r="D405">
        <v>14430.8173828125</v>
      </c>
      <c r="E405" s="18">
        <f t="shared" si="63"/>
        <v>2.2248914032041878E-2</v>
      </c>
      <c r="F405">
        <v>1703.8544921875</v>
      </c>
      <c r="G405" s="18">
        <f t="shared" si="64"/>
        <v>1.6609703504592899E-2</v>
      </c>
      <c r="H405">
        <v>1271.099975585938</v>
      </c>
      <c r="I405" s="18">
        <f t="shared" si="65"/>
        <v>5.0207357864699986E-3</v>
      </c>
      <c r="J405">
        <v>698.0999755859375</v>
      </c>
      <c r="K405" s="18">
        <f t="shared" si="66"/>
        <v>7.068614097835324E-3</v>
      </c>
      <c r="M405" s="16">
        <f t="shared" si="67"/>
        <v>2.4758313153794538E-3</v>
      </c>
      <c r="N405" s="16">
        <f t="shared" si="68"/>
        <v>2.0803382725718484E-2</v>
      </c>
      <c r="O405" s="16">
        <f t="shared" si="69"/>
        <v>1.585351525797779E-2</v>
      </c>
      <c r="P405" s="16">
        <f t="shared" si="70"/>
        <v>5.18907609822848E-3</v>
      </c>
      <c r="Q405" s="16">
        <f t="shared" si="71"/>
        <v>6.6447267889061818E-3</v>
      </c>
    </row>
    <row r="406" spans="1:17" x14ac:dyDescent="0.25">
      <c r="A406" s="2">
        <v>43795</v>
      </c>
      <c r="B406">
        <v>556.39215087890625</v>
      </c>
      <c r="C406" s="17">
        <f t="shared" si="62"/>
        <v>-3.5768110974163658E-3</v>
      </c>
      <c r="D406">
        <v>14468.2724609375</v>
      </c>
      <c r="E406" s="18">
        <f t="shared" si="63"/>
        <v>2.5954924888460518E-3</v>
      </c>
      <c r="F406">
        <v>1703.456176757812</v>
      </c>
      <c r="G406" s="18">
        <f t="shared" si="64"/>
        <v>-2.3377314877193189E-4</v>
      </c>
      <c r="H406">
        <v>1275.050048828125</v>
      </c>
      <c r="I406" s="18">
        <f t="shared" si="65"/>
        <v>3.1076023271625619E-3</v>
      </c>
      <c r="J406">
        <v>690.5999755859375</v>
      </c>
      <c r="K406" s="18">
        <f t="shared" si="66"/>
        <v>-1.0743446873357931E-2</v>
      </c>
      <c r="M406" s="16">
        <f t="shared" si="67"/>
        <v>-2.8926443042980058E-3</v>
      </c>
      <c r="N406" s="16">
        <f t="shared" si="68"/>
        <v>1.1499611825226581E-3</v>
      </c>
      <c r="O406" s="16">
        <f t="shared" si="69"/>
        <v>-9.89961395387039E-4</v>
      </c>
      <c r="P406" s="16">
        <f t="shared" si="70"/>
        <v>3.2759426389210432E-3</v>
      </c>
      <c r="Q406" s="16">
        <f t="shared" si="71"/>
        <v>-1.1167334182287074E-2</v>
      </c>
    </row>
    <row r="407" spans="1:17" x14ac:dyDescent="0.25">
      <c r="A407" s="2">
        <v>43796</v>
      </c>
      <c r="B407">
        <v>550.69989013671875</v>
      </c>
      <c r="C407" s="17">
        <f t="shared" si="62"/>
        <v>-1.0230663270852647E-2</v>
      </c>
      <c r="D407">
        <v>14506.423828125</v>
      </c>
      <c r="E407" s="18">
        <f t="shared" si="63"/>
        <v>2.6368985855431681E-3</v>
      </c>
      <c r="F407">
        <v>1708.485961914062</v>
      </c>
      <c r="G407" s="18">
        <f t="shared" si="64"/>
        <v>2.9526941901276693E-3</v>
      </c>
      <c r="H407">
        <v>1278.400024414062</v>
      </c>
      <c r="I407" s="18">
        <f t="shared" si="65"/>
        <v>2.6273286989917377E-3</v>
      </c>
      <c r="J407">
        <v>695.75</v>
      </c>
      <c r="K407" s="18">
        <f t="shared" si="66"/>
        <v>7.4573191371647418E-3</v>
      </c>
      <c r="M407" s="16">
        <f t="shared" si="67"/>
        <v>-9.546496477734286E-3</v>
      </c>
      <c r="N407" s="16">
        <f t="shared" si="68"/>
        <v>1.1913672792197745E-3</v>
      </c>
      <c r="O407" s="16">
        <f t="shared" si="69"/>
        <v>2.196505943512562E-3</v>
      </c>
      <c r="P407" s="16">
        <f t="shared" si="70"/>
        <v>2.795669010750219E-3</v>
      </c>
      <c r="Q407" s="16">
        <f t="shared" si="71"/>
        <v>7.0334318282355996E-3</v>
      </c>
    </row>
    <row r="408" spans="1:17" x14ac:dyDescent="0.25">
      <c r="A408" s="2">
        <v>43797</v>
      </c>
      <c r="B408">
        <v>552.09796142578125</v>
      </c>
      <c r="C408" s="17">
        <f t="shared" si="62"/>
        <v>2.5387172107760314E-3</v>
      </c>
      <c r="D408">
        <v>14602.849609375</v>
      </c>
      <c r="E408" s="18">
        <f t="shared" si="63"/>
        <v>6.6471090595774385E-3</v>
      </c>
      <c r="F408">
        <v>1707.738891601562</v>
      </c>
      <c r="G408" s="18">
        <f t="shared" si="64"/>
        <v>-4.372703839269354E-4</v>
      </c>
      <c r="H408">
        <v>1265.300048828125</v>
      </c>
      <c r="I408" s="18">
        <f t="shared" si="65"/>
        <v>-1.0247164686922772E-2</v>
      </c>
      <c r="J408">
        <v>701.8499755859375</v>
      </c>
      <c r="K408" s="18">
        <f t="shared" si="66"/>
        <v>8.7674819776319968E-3</v>
      </c>
      <c r="M408" s="16">
        <f t="shared" si="67"/>
        <v>3.2228840038943914E-3</v>
      </c>
      <c r="N408" s="16">
        <f t="shared" si="68"/>
        <v>5.2015777532540448E-3</v>
      </c>
      <c r="O408" s="16">
        <f t="shared" si="69"/>
        <v>-1.1934586305420425E-3</v>
      </c>
      <c r="P408" s="16">
        <f t="shared" si="70"/>
        <v>-1.007882437516429E-2</v>
      </c>
      <c r="Q408" s="16">
        <f t="shared" si="71"/>
        <v>8.3435946687028546E-3</v>
      </c>
    </row>
    <row r="409" spans="1:17" x14ac:dyDescent="0.25">
      <c r="A409" s="2">
        <v>43798</v>
      </c>
      <c r="B409">
        <v>578.21240234375</v>
      </c>
      <c r="C409" s="17">
        <f t="shared" si="62"/>
        <v>4.7300375553875895E-2</v>
      </c>
      <c r="D409">
        <v>14398.1435546875</v>
      </c>
      <c r="E409" s="18">
        <f t="shared" si="63"/>
        <v>-1.4018226590245764E-2</v>
      </c>
      <c r="F409">
        <v>1699.32275390625</v>
      </c>
      <c r="G409" s="18">
        <f t="shared" si="64"/>
        <v>-4.9282344840312353E-3</v>
      </c>
      <c r="H409">
        <v>1274.949951171875</v>
      </c>
      <c r="I409" s="18">
        <f t="shared" si="65"/>
        <v>7.6265723317463507E-3</v>
      </c>
      <c r="J409">
        <v>696.3499755859375</v>
      </c>
      <c r="K409" s="18">
        <f t="shared" si="66"/>
        <v>-7.8364325586937067E-3</v>
      </c>
      <c r="M409" s="16">
        <f t="shared" si="67"/>
        <v>4.7984542346994258E-2</v>
      </c>
      <c r="N409" s="16">
        <f t="shared" si="68"/>
        <v>-1.5463757896569157E-2</v>
      </c>
      <c r="O409" s="16">
        <f t="shared" si="69"/>
        <v>-5.6844227306463426E-3</v>
      </c>
      <c r="P409" s="16">
        <f t="shared" si="70"/>
        <v>7.7949126435048321E-3</v>
      </c>
      <c r="Q409" s="16">
        <f t="shared" si="71"/>
        <v>-8.2603198676228489E-3</v>
      </c>
    </row>
    <row r="410" spans="1:17" x14ac:dyDescent="0.25">
      <c r="A410" s="2">
        <v>43801</v>
      </c>
      <c r="B410">
        <v>571.221923828125</v>
      </c>
      <c r="C410" s="17">
        <f t="shared" si="62"/>
        <v>-1.208981074651716E-2</v>
      </c>
      <c r="D410">
        <v>14501.443359375</v>
      </c>
      <c r="E410" s="18">
        <f t="shared" si="63"/>
        <v>7.1745224858428269E-3</v>
      </c>
      <c r="F410">
        <v>1731.294311523438</v>
      </c>
      <c r="G410" s="18">
        <f t="shared" si="64"/>
        <v>1.8814293837762452E-2</v>
      </c>
      <c r="H410">
        <v>1265.75</v>
      </c>
      <c r="I410" s="18">
        <f t="shared" si="65"/>
        <v>-7.2159312319819424E-3</v>
      </c>
      <c r="J410">
        <v>692.70001220703125</v>
      </c>
      <c r="K410" s="18">
        <f t="shared" si="66"/>
        <v>-5.2415645966455982E-3</v>
      </c>
      <c r="M410" s="16">
        <f t="shared" si="67"/>
        <v>-1.1405643953398799E-2</v>
      </c>
      <c r="N410" s="16">
        <f t="shared" si="68"/>
        <v>5.7289911795194333E-3</v>
      </c>
      <c r="O410" s="16">
        <f t="shared" si="69"/>
        <v>1.8058105591147344E-2</v>
      </c>
      <c r="P410" s="16">
        <f t="shared" si="70"/>
        <v>-7.0475909202234611E-3</v>
      </c>
      <c r="Q410" s="16">
        <f t="shared" si="71"/>
        <v>-5.6654519055747404E-3</v>
      </c>
    </row>
    <row r="411" spans="1:17" x14ac:dyDescent="0.25">
      <c r="A411" s="2">
        <v>43802</v>
      </c>
      <c r="B411">
        <v>559.4879150390625</v>
      </c>
      <c r="C411" s="17">
        <f t="shared" si="62"/>
        <v>-2.0541944031884141E-2</v>
      </c>
      <c r="D411">
        <v>14298.0322265625</v>
      </c>
      <c r="E411" s="18">
        <f t="shared" si="63"/>
        <v>-1.4026957715281285E-2</v>
      </c>
      <c r="F411">
        <v>1729.50146484375</v>
      </c>
      <c r="G411" s="18">
        <f t="shared" si="64"/>
        <v>-1.0355528044855289E-3</v>
      </c>
      <c r="H411">
        <v>1255.400024414062</v>
      </c>
      <c r="I411" s="18">
        <f t="shared" si="65"/>
        <v>-8.1769508875669805E-3</v>
      </c>
      <c r="J411">
        <v>698.3499755859375</v>
      </c>
      <c r="K411" s="18">
        <f t="shared" si="66"/>
        <v>8.1564360897075083E-3</v>
      </c>
      <c r="M411" s="16">
        <f t="shared" si="67"/>
        <v>-1.9857777238765782E-2</v>
      </c>
      <c r="N411" s="16">
        <f t="shared" si="68"/>
        <v>-1.5472489021604679E-2</v>
      </c>
      <c r="O411" s="16">
        <f t="shared" si="69"/>
        <v>-1.791741051100636E-3</v>
      </c>
      <c r="P411" s="16">
        <f t="shared" si="70"/>
        <v>-8.0086105758084992E-3</v>
      </c>
      <c r="Q411" s="16">
        <f t="shared" si="71"/>
        <v>7.7325487807783661E-3</v>
      </c>
    </row>
    <row r="412" spans="1:17" x14ac:dyDescent="0.25">
      <c r="A412" s="2">
        <v>43803</v>
      </c>
      <c r="B412">
        <v>555.0938720703125</v>
      </c>
      <c r="C412" s="17">
        <f t="shared" si="62"/>
        <v>-7.8536870067036357E-3</v>
      </c>
      <c r="D412">
        <v>14250.9150390625</v>
      </c>
      <c r="E412" s="18">
        <f t="shared" si="63"/>
        <v>-3.295361680082598E-3</v>
      </c>
      <c r="F412">
        <v>1713.416137695312</v>
      </c>
      <c r="G412" s="18">
        <f t="shared" si="64"/>
        <v>-9.3005571116363539E-3</v>
      </c>
      <c r="H412">
        <v>1251.650024414062</v>
      </c>
      <c r="I412" s="18">
        <f t="shared" si="65"/>
        <v>-2.9870956882849242E-3</v>
      </c>
      <c r="J412">
        <v>708.8499755859375</v>
      </c>
      <c r="K412" s="18">
        <f t="shared" si="66"/>
        <v>1.5035441207240208E-2</v>
      </c>
      <c r="M412" s="16">
        <f t="shared" si="67"/>
        <v>-7.1695202135852757E-3</v>
      </c>
      <c r="N412" s="16">
        <f t="shared" si="68"/>
        <v>-4.7408929864059916E-3</v>
      </c>
      <c r="O412" s="16">
        <f t="shared" si="69"/>
        <v>-1.005674535825146E-2</v>
      </c>
      <c r="P412" s="16">
        <f t="shared" si="70"/>
        <v>-2.8187553765264429E-3</v>
      </c>
      <c r="Q412" s="16">
        <f t="shared" si="71"/>
        <v>1.4611553898311066E-2</v>
      </c>
    </row>
    <row r="413" spans="1:17" x14ac:dyDescent="0.25">
      <c r="A413" s="2">
        <v>43804</v>
      </c>
      <c r="B413">
        <v>566.827880859375</v>
      </c>
      <c r="C413" s="17">
        <f t="shared" si="62"/>
        <v>2.1138782788753474E-2</v>
      </c>
      <c r="D413">
        <v>14234.478515625</v>
      </c>
      <c r="E413" s="18">
        <f t="shared" si="63"/>
        <v>-1.1533661798169836E-3</v>
      </c>
      <c r="F413">
        <v>1708.98388671875</v>
      </c>
      <c r="G413" s="18">
        <f t="shared" si="64"/>
        <v>-2.5867918943052182E-3</v>
      </c>
      <c r="H413">
        <v>1245.599975585938</v>
      </c>
      <c r="I413" s="18">
        <f t="shared" si="65"/>
        <v>-4.8336585388206732E-3</v>
      </c>
      <c r="J413">
        <v>714.8499755859375</v>
      </c>
      <c r="K413" s="18">
        <f t="shared" si="66"/>
        <v>8.4644144835306356E-3</v>
      </c>
      <c r="M413" s="16">
        <f t="shared" si="67"/>
        <v>2.1822949581871833E-2</v>
      </c>
      <c r="N413" s="16">
        <f t="shared" si="68"/>
        <v>-2.5988974861403773E-3</v>
      </c>
      <c r="O413" s="16">
        <f t="shared" si="69"/>
        <v>-3.3429801409203255E-3</v>
      </c>
      <c r="P413" s="16">
        <f t="shared" si="70"/>
        <v>-4.6653182270621919E-3</v>
      </c>
      <c r="Q413" s="16">
        <f t="shared" si="71"/>
        <v>8.0405271746014934E-3</v>
      </c>
    </row>
    <row r="414" spans="1:17" x14ac:dyDescent="0.25">
      <c r="A414" s="2">
        <v>43805</v>
      </c>
      <c r="B414">
        <v>561.58502197265625</v>
      </c>
      <c r="C414" s="17">
        <f t="shared" si="62"/>
        <v>-9.2494724831989616E-3</v>
      </c>
      <c r="D414">
        <v>14111.5556640625</v>
      </c>
      <c r="E414" s="18">
        <f t="shared" si="63"/>
        <v>-8.6355711189257667E-3</v>
      </c>
      <c r="F414">
        <v>1709.78076171875</v>
      </c>
      <c r="G414" s="18">
        <f t="shared" si="64"/>
        <v>4.6628584751018387E-4</v>
      </c>
      <c r="H414">
        <v>1246.050048828125</v>
      </c>
      <c r="I414" s="18">
        <f t="shared" si="65"/>
        <v>3.6133048411102209E-4</v>
      </c>
      <c r="J414">
        <v>715.0999755859375</v>
      </c>
      <c r="K414" s="18">
        <f t="shared" si="66"/>
        <v>3.4972373020658587E-4</v>
      </c>
      <c r="M414" s="16">
        <f t="shared" si="67"/>
        <v>-8.5653056900806008E-3</v>
      </c>
      <c r="N414" s="16">
        <f t="shared" si="68"/>
        <v>-1.008110242524916E-2</v>
      </c>
      <c r="O414" s="16">
        <f t="shared" si="69"/>
        <v>-2.8990239910492324E-4</v>
      </c>
      <c r="P414" s="16">
        <f t="shared" si="70"/>
        <v>5.2967079586950321E-4</v>
      </c>
      <c r="Q414" s="16">
        <f t="shared" si="71"/>
        <v>-7.4163578722556288E-5</v>
      </c>
    </row>
    <row r="415" spans="1:17" x14ac:dyDescent="0.25">
      <c r="A415" s="2">
        <v>43808</v>
      </c>
      <c r="B415">
        <v>558.4892578125</v>
      </c>
      <c r="C415" s="17">
        <f t="shared" si="62"/>
        <v>-5.5125475912478628E-3</v>
      </c>
      <c r="D415">
        <v>14177.5</v>
      </c>
      <c r="E415" s="18">
        <f t="shared" si="63"/>
        <v>4.6730734376394523E-3</v>
      </c>
      <c r="F415">
        <v>1719.44189453125</v>
      </c>
      <c r="G415" s="18">
        <f t="shared" si="64"/>
        <v>5.6505097196135612E-3</v>
      </c>
      <c r="H415">
        <v>1242.949951171875</v>
      </c>
      <c r="I415" s="18">
        <f t="shared" si="65"/>
        <v>-2.487939917955595E-3</v>
      </c>
      <c r="J415">
        <v>717.25</v>
      </c>
      <c r="K415" s="18">
        <f t="shared" si="66"/>
        <v>3.0066067507565908E-3</v>
      </c>
      <c r="M415" s="16">
        <f t="shared" si="67"/>
        <v>-4.8283807981295028E-3</v>
      </c>
      <c r="N415" s="16">
        <f t="shared" si="68"/>
        <v>3.2275421313160586E-3</v>
      </c>
      <c r="O415" s="16">
        <f t="shared" si="69"/>
        <v>4.8943214729984539E-3</v>
      </c>
      <c r="P415" s="16">
        <f t="shared" si="70"/>
        <v>-2.3195996061971137E-3</v>
      </c>
      <c r="Q415" s="16">
        <f t="shared" si="71"/>
        <v>2.5827194418274486E-3</v>
      </c>
    </row>
    <row r="416" spans="1:17" x14ac:dyDescent="0.25">
      <c r="A416" s="2">
        <v>43809</v>
      </c>
      <c r="B416">
        <v>552.7969970703125</v>
      </c>
      <c r="C416" s="17">
        <f t="shared" si="62"/>
        <v>-1.0192247500843687E-2</v>
      </c>
      <c r="D416">
        <v>14091.7001953125</v>
      </c>
      <c r="E416" s="18">
        <f t="shared" si="63"/>
        <v>-6.0518289322870622E-3</v>
      </c>
      <c r="F416">
        <v>1706.294799804688</v>
      </c>
      <c r="G416" s="18">
        <f t="shared" si="64"/>
        <v>-7.6461407439104567E-3</v>
      </c>
      <c r="H416">
        <v>1249.5</v>
      </c>
      <c r="I416" s="18">
        <f t="shared" si="65"/>
        <v>5.2697607188041395E-3</v>
      </c>
      <c r="J416">
        <v>714.54998779296875</v>
      </c>
      <c r="K416" s="18">
        <f t="shared" si="66"/>
        <v>-3.7643948512112724E-3</v>
      </c>
      <c r="M416" s="16">
        <f t="shared" si="67"/>
        <v>-9.5080807077253266E-3</v>
      </c>
      <c r="N416" s="16">
        <f t="shared" si="68"/>
        <v>-7.4973602386104558E-3</v>
      </c>
      <c r="O416" s="16">
        <f t="shared" si="69"/>
        <v>-8.4023289905255632E-3</v>
      </c>
      <c r="P416" s="16">
        <f t="shared" si="70"/>
        <v>5.4381010305626209E-3</v>
      </c>
      <c r="Q416" s="16">
        <f t="shared" si="71"/>
        <v>-4.1882821601404146E-3</v>
      </c>
    </row>
    <row r="417" spans="1:17" x14ac:dyDescent="0.25">
      <c r="A417" s="2">
        <v>43810</v>
      </c>
      <c r="B417">
        <v>557.98992919921875</v>
      </c>
      <c r="C417" s="17">
        <f t="shared" si="62"/>
        <v>9.3939224641730323E-3</v>
      </c>
      <c r="D417">
        <v>14066</v>
      </c>
      <c r="E417" s="18">
        <f t="shared" si="63"/>
        <v>-1.8237824362066224E-3</v>
      </c>
      <c r="F417">
        <v>1731.244384765625</v>
      </c>
      <c r="G417" s="18">
        <f t="shared" si="64"/>
        <v>1.4622083454625123E-2</v>
      </c>
      <c r="H417">
        <v>1248.75</v>
      </c>
      <c r="I417" s="18">
        <f t="shared" si="65"/>
        <v>-6.0024009603842909E-4</v>
      </c>
      <c r="J417">
        <v>721.04998779296875</v>
      </c>
      <c r="K417" s="18">
        <f t="shared" si="66"/>
        <v>9.0966344007317179E-3</v>
      </c>
      <c r="M417" s="16">
        <f t="shared" si="67"/>
        <v>1.0078089257291393E-2</v>
      </c>
      <c r="N417" s="16">
        <f t="shared" si="68"/>
        <v>-3.269313742530016E-3</v>
      </c>
      <c r="O417" s="16">
        <f t="shared" si="69"/>
        <v>1.3865895208010017E-2</v>
      </c>
      <c r="P417" s="16">
        <f t="shared" si="70"/>
        <v>-4.3189978427994797E-4</v>
      </c>
      <c r="Q417" s="16">
        <f t="shared" si="71"/>
        <v>8.6727470918025757E-3</v>
      </c>
    </row>
    <row r="418" spans="1:17" x14ac:dyDescent="0.25">
      <c r="A418" s="2">
        <v>43811</v>
      </c>
      <c r="B418">
        <v>560.9359130859375</v>
      </c>
      <c r="C418" s="17">
        <f t="shared" si="62"/>
        <v>5.2796363026597071E-3</v>
      </c>
      <c r="D418">
        <v>14155</v>
      </c>
      <c r="E418" s="18">
        <f t="shared" si="63"/>
        <v>6.3273140907151859E-3</v>
      </c>
      <c r="F418">
        <v>1743.644653320312</v>
      </c>
      <c r="G418" s="18">
        <f t="shared" si="64"/>
        <v>7.1626332271776949E-3</v>
      </c>
      <c r="H418">
        <v>1263.599975585938</v>
      </c>
      <c r="I418" s="18">
        <f t="shared" si="65"/>
        <v>1.1891872341091458E-2</v>
      </c>
      <c r="J418">
        <v>702.0999755859375</v>
      </c>
      <c r="K418" s="18">
        <f t="shared" si="66"/>
        <v>-2.6281135188746862E-2</v>
      </c>
      <c r="M418" s="16">
        <f t="shared" si="67"/>
        <v>5.9638030957780671E-3</v>
      </c>
      <c r="N418" s="16">
        <f t="shared" si="68"/>
        <v>4.8817827843917923E-3</v>
      </c>
      <c r="O418" s="16">
        <f t="shared" si="69"/>
        <v>6.4064449805625876E-3</v>
      </c>
      <c r="P418" s="16">
        <f t="shared" si="70"/>
        <v>1.206021265284994E-2</v>
      </c>
      <c r="Q418" s="16">
        <f t="shared" si="71"/>
        <v>-2.6705022497676003E-2</v>
      </c>
    </row>
    <row r="419" spans="1:17" x14ac:dyDescent="0.25">
      <c r="A419" s="2">
        <v>43812</v>
      </c>
      <c r="B419">
        <v>576.8642578125</v>
      </c>
      <c r="C419" s="17">
        <f t="shared" si="62"/>
        <v>2.8396015222013737E-2</v>
      </c>
      <c r="D419">
        <v>14301.599609375</v>
      </c>
      <c r="E419" s="18">
        <f t="shared" si="63"/>
        <v>1.0356736797951349E-2</v>
      </c>
      <c r="F419">
        <v>1736.971435546875</v>
      </c>
      <c r="G419" s="18">
        <f t="shared" si="64"/>
        <v>-3.8271661377389243E-3</v>
      </c>
      <c r="H419">
        <v>1263.849975585938</v>
      </c>
      <c r="I419" s="18">
        <f t="shared" si="65"/>
        <v>1.9784742389217236E-4</v>
      </c>
      <c r="J419">
        <v>711.29998779296875</v>
      </c>
      <c r="K419" s="18">
        <f t="shared" si="66"/>
        <v>1.31035643454529E-2</v>
      </c>
      <c r="M419" s="16">
        <f t="shared" si="67"/>
        <v>2.9080182015132097E-2</v>
      </c>
      <c r="N419" s="16">
        <f t="shared" si="68"/>
        <v>8.9112054916279555E-3</v>
      </c>
      <c r="O419" s="16">
        <f t="shared" si="69"/>
        <v>-4.5833543843540317E-3</v>
      </c>
      <c r="P419" s="16">
        <f t="shared" si="70"/>
        <v>3.6618773565065348E-4</v>
      </c>
      <c r="Q419" s="16">
        <f t="shared" si="71"/>
        <v>1.2679677036523758E-2</v>
      </c>
    </row>
    <row r="420" spans="1:17" x14ac:dyDescent="0.25">
      <c r="A420" s="2">
        <v>43815</v>
      </c>
      <c r="B420">
        <v>572.22052001953125</v>
      </c>
      <c r="C420" s="17">
        <f t="shared" si="62"/>
        <v>-8.0499662270254735E-3</v>
      </c>
      <c r="D420">
        <v>14151.7001953125</v>
      </c>
      <c r="E420" s="18">
        <f t="shared" si="63"/>
        <v>-1.0481304060857455E-2</v>
      </c>
      <c r="F420">
        <v>1724.521484375</v>
      </c>
      <c r="G420" s="18">
        <f t="shared" si="64"/>
        <v>-7.1676199833160537E-3</v>
      </c>
      <c r="H420">
        <v>1257.349975585938</v>
      </c>
      <c r="I420" s="18">
        <f t="shared" si="65"/>
        <v>-5.1430154888332247E-3</v>
      </c>
      <c r="J420">
        <v>714</v>
      </c>
      <c r="K420" s="18">
        <f t="shared" si="66"/>
        <v>3.795883949624157E-3</v>
      </c>
      <c r="M420" s="16">
        <f t="shared" si="67"/>
        <v>-7.3657994339071135E-3</v>
      </c>
      <c r="N420" s="16">
        <f t="shared" si="68"/>
        <v>-1.1926835367180848E-2</v>
      </c>
      <c r="O420" s="16">
        <f t="shared" si="69"/>
        <v>-7.9238082299311601E-3</v>
      </c>
      <c r="P420" s="16">
        <f t="shared" si="70"/>
        <v>-4.9746751770747433E-3</v>
      </c>
      <c r="Q420" s="16">
        <f t="shared" si="71"/>
        <v>3.3719966406950148E-3</v>
      </c>
    </row>
    <row r="421" spans="1:17" x14ac:dyDescent="0.25">
      <c r="A421" s="2">
        <v>43816</v>
      </c>
      <c r="B421">
        <v>574.9168701171875</v>
      </c>
      <c r="C421" s="17">
        <f t="shared" si="62"/>
        <v>4.7120821489663456E-3</v>
      </c>
      <c r="D421">
        <v>14149.2001953125</v>
      </c>
      <c r="E421" s="18">
        <f t="shared" si="63"/>
        <v>-1.7665721895576691E-4</v>
      </c>
      <c r="F421">
        <v>1738.415649414062</v>
      </c>
      <c r="G421" s="18">
        <f t="shared" si="64"/>
        <v>8.0568233941704648E-3</v>
      </c>
      <c r="H421">
        <v>1271.099975585938</v>
      </c>
      <c r="I421" s="18">
        <f t="shared" si="65"/>
        <v>1.0935698307539488E-2</v>
      </c>
      <c r="J421">
        <v>729.70001220703125</v>
      </c>
      <c r="K421" s="18">
        <f t="shared" si="66"/>
        <v>2.1988812614889719E-2</v>
      </c>
      <c r="M421" s="16">
        <f t="shared" si="67"/>
        <v>5.3962489420847056E-3</v>
      </c>
      <c r="N421" s="16">
        <f t="shared" si="68"/>
        <v>-1.6221885252791605E-3</v>
      </c>
      <c r="O421" s="16">
        <f t="shared" si="69"/>
        <v>7.3006351475553575E-3</v>
      </c>
      <c r="P421" s="16">
        <f t="shared" si="70"/>
        <v>1.1104038619297969E-2</v>
      </c>
      <c r="Q421" s="16">
        <f t="shared" si="71"/>
        <v>2.1564925305960578E-2</v>
      </c>
    </row>
    <row r="422" spans="1:17" x14ac:dyDescent="0.25">
      <c r="A422" s="2">
        <v>43817</v>
      </c>
      <c r="B422">
        <v>572.570068359375</v>
      </c>
      <c r="C422" s="17">
        <f t="shared" si="62"/>
        <v>-4.0819845090546147E-3</v>
      </c>
      <c r="D422">
        <v>14191.099609375</v>
      </c>
      <c r="E422" s="18">
        <f t="shared" si="63"/>
        <v>2.9612567130388179E-3</v>
      </c>
      <c r="F422">
        <v>1771.333374023438</v>
      </c>
      <c r="G422" s="18">
        <f t="shared" si="64"/>
        <v>1.8935474160320043E-2</v>
      </c>
      <c r="H422">
        <v>1292.349975585938</v>
      </c>
      <c r="I422" s="18">
        <f t="shared" si="65"/>
        <v>1.6717803798402597E-2</v>
      </c>
      <c r="J422">
        <v>732.45001220703125</v>
      </c>
      <c r="K422" s="18">
        <f t="shared" si="66"/>
        <v>3.7686719939642455E-3</v>
      </c>
      <c r="M422" s="16">
        <f t="shared" si="67"/>
        <v>-3.3978177159362547E-3</v>
      </c>
      <c r="N422" s="16">
        <f t="shared" si="68"/>
        <v>1.5157254067154242E-3</v>
      </c>
      <c r="O422" s="16">
        <f t="shared" si="69"/>
        <v>1.8179285913704935E-2</v>
      </c>
      <c r="P422" s="16">
        <f t="shared" si="70"/>
        <v>1.6886144110161077E-2</v>
      </c>
      <c r="Q422" s="16">
        <f t="shared" si="71"/>
        <v>3.3447846850351032E-3</v>
      </c>
    </row>
    <row r="423" spans="1:17" x14ac:dyDescent="0.25">
      <c r="A423" s="2">
        <v>43818</v>
      </c>
      <c r="B423">
        <v>568.72528076171875</v>
      </c>
      <c r="C423" s="17">
        <f t="shared" si="62"/>
        <v>-6.7149643513029211E-3</v>
      </c>
      <c r="D423">
        <v>14285.400390625</v>
      </c>
      <c r="E423" s="18">
        <f t="shared" si="63"/>
        <v>6.6450651355940415E-3</v>
      </c>
      <c r="F423">
        <v>1795.884765625</v>
      </c>
      <c r="G423" s="18">
        <f t="shared" si="64"/>
        <v>1.3860401413764212E-2</v>
      </c>
      <c r="H423">
        <v>1288.800048828125</v>
      </c>
      <c r="I423" s="18">
        <f t="shared" si="65"/>
        <v>-2.7468772583861822E-3</v>
      </c>
      <c r="J423">
        <v>730.8499755859375</v>
      </c>
      <c r="K423" s="18">
        <f t="shared" si="66"/>
        <v>-2.1844994121476002E-3</v>
      </c>
      <c r="M423" s="16">
        <f t="shared" si="67"/>
        <v>-6.0307975581845611E-3</v>
      </c>
      <c r="N423" s="16">
        <f t="shared" si="68"/>
        <v>5.1995338292706479E-3</v>
      </c>
      <c r="O423" s="16">
        <f t="shared" si="69"/>
        <v>1.3104213167149105E-2</v>
      </c>
      <c r="P423" s="16">
        <f t="shared" si="70"/>
        <v>-2.5785369466277009E-3</v>
      </c>
      <c r="Q423" s="16">
        <f t="shared" si="71"/>
        <v>-2.6083867210767425E-3</v>
      </c>
    </row>
    <row r="424" spans="1:17" x14ac:dyDescent="0.25">
      <c r="A424" s="2">
        <v>43819</v>
      </c>
      <c r="B424">
        <v>580.6590576171875</v>
      </c>
      <c r="C424" s="17">
        <f t="shared" si="62"/>
        <v>2.0983376788676011E-2</v>
      </c>
      <c r="D424">
        <v>14858.2001953125</v>
      </c>
      <c r="E424" s="18">
        <f t="shared" si="63"/>
        <v>4.0096867362808375E-2</v>
      </c>
      <c r="F424">
        <v>1792.050170898438</v>
      </c>
      <c r="G424" s="18">
        <f t="shared" si="64"/>
        <v>-2.1352120135768038E-3</v>
      </c>
      <c r="H424">
        <v>1296.699951171875</v>
      </c>
      <c r="I424" s="18">
        <f t="shared" si="65"/>
        <v>6.1296570798032857E-3</v>
      </c>
      <c r="J424">
        <v>731.54998779296875</v>
      </c>
      <c r="K424" s="18">
        <f t="shared" si="66"/>
        <v>9.5780561047442703E-4</v>
      </c>
      <c r="M424" s="16">
        <f t="shared" si="67"/>
        <v>2.1667543581794371E-2</v>
      </c>
      <c r="N424" s="16">
        <f t="shared" si="68"/>
        <v>3.8651336056484978E-2</v>
      </c>
      <c r="O424" s="16">
        <f t="shared" si="69"/>
        <v>-2.8914002601919111E-3</v>
      </c>
      <c r="P424" s="16">
        <f t="shared" si="70"/>
        <v>6.297997391561767E-3</v>
      </c>
      <c r="Q424" s="16">
        <f t="shared" si="71"/>
        <v>5.3391830154528482E-4</v>
      </c>
    </row>
    <row r="425" spans="1:17" x14ac:dyDescent="0.25">
      <c r="A425" s="2">
        <v>43822</v>
      </c>
      <c r="B425">
        <v>581.0584716796875</v>
      </c>
      <c r="C425" s="17">
        <f t="shared" si="62"/>
        <v>6.8786331197356887E-4</v>
      </c>
      <c r="D425">
        <v>14532.5</v>
      </c>
      <c r="E425" s="18">
        <f t="shared" si="63"/>
        <v>-2.1920568509721128E-2</v>
      </c>
      <c r="F425">
        <v>1800.317016601562</v>
      </c>
      <c r="G425" s="18">
        <f t="shared" si="64"/>
        <v>4.6130659941174823E-3</v>
      </c>
      <c r="H425">
        <v>1302.400024414062</v>
      </c>
      <c r="I425" s="18">
        <f t="shared" si="65"/>
        <v>4.3958305366138539E-3</v>
      </c>
      <c r="J425">
        <v>736</v>
      </c>
      <c r="K425" s="18">
        <f t="shared" si="66"/>
        <v>6.0829912942197417E-3</v>
      </c>
      <c r="M425" s="16">
        <f t="shared" si="67"/>
        <v>1.3720301050919289E-3</v>
      </c>
      <c r="N425" s="16">
        <f t="shared" si="68"/>
        <v>-2.3366099816044521E-2</v>
      </c>
      <c r="O425" s="16">
        <f t="shared" si="69"/>
        <v>3.856877747502375E-3</v>
      </c>
      <c r="P425" s="16">
        <f t="shared" si="70"/>
        <v>4.5641708483723353E-3</v>
      </c>
      <c r="Q425" s="16">
        <f t="shared" si="71"/>
        <v>5.6591039852905995E-3</v>
      </c>
    </row>
    <row r="426" spans="1:17" x14ac:dyDescent="0.25">
      <c r="A426" s="2">
        <v>43823</v>
      </c>
      <c r="B426">
        <v>574.41754150390625</v>
      </c>
      <c r="C426" s="17">
        <f t="shared" si="62"/>
        <v>-1.142902220594777E-2</v>
      </c>
      <c r="D426">
        <v>14586</v>
      </c>
      <c r="E426" s="18">
        <f t="shared" si="63"/>
        <v>3.6814037502150843E-3</v>
      </c>
      <c r="F426">
        <v>1796.2333984375</v>
      </c>
      <c r="G426" s="18">
        <f t="shared" si="64"/>
        <v>-2.2682772680617802E-3</v>
      </c>
      <c r="H426">
        <v>1289.150024414062</v>
      </c>
      <c r="I426" s="18">
        <f t="shared" si="65"/>
        <v>-1.017352560781859E-2</v>
      </c>
      <c r="J426">
        <v>733.4000244140625</v>
      </c>
      <c r="K426" s="18">
        <f t="shared" si="66"/>
        <v>-3.532575524371584E-3</v>
      </c>
      <c r="M426" s="16">
        <f t="shared" si="67"/>
        <v>-1.0744855412829409E-2</v>
      </c>
      <c r="N426" s="16">
        <f t="shared" si="68"/>
        <v>2.2358724438916906E-3</v>
      </c>
      <c r="O426" s="16">
        <f t="shared" si="69"/>
        <v>-3.0244655146768875E-3</v>
      </c>
      <c r="P426" s="16">
        <f t="shared" si="70"/>
        <v>-1.0005185296060108E-2</v>
      </c>
      <c r="Q426" s="16">
        <f t="shared" si="71"/>
        <v>-3.9564628333007262E-3</v>
      </c>
    </row>
    <row r="427" spans="1:17" x14ac:dyDescent="0.25">
      <c r="A427" s="2">
        <v>43825</v>
      </c>
      <c r="B427">
        <v>566.4783935546875</v>
      </c>
      <c r="C427" s="17">
        <f t="shared" si="62"/>
        <v>-1.3821214318129882E-2</v>
      </c>
      <c r="D427">
        <v>14599.2001953125</v>
      </c>
      <c r="E427" s="18">
        <f t="shared" si="63"/>
        <v>9.0499076597416739E-4</v>
      </c>
      <c r="F427">
        <v>1802.358764648438</v>
      </c>
      <c r="G427" s="18">
        <f t="shared" si="64"/>
        <v>3.4101170907223644E-3</v>
      </c>
      <c r="H427">
        <v>1270.449951171875</v>
      </c>
      <c r="I427" s="18">
        <f t="shared" si="65"/>
        <v>-1.4505738578166283E-2</v>
      </c>
      <c r="J427">
        <v>728.95001220703125</v>
      </c>
      <c r="K427" s="18">
        <f t="shared" si="66"/>
        <v>-6.0676466578883925E-3</v>
      </c>
      <c r="M427" s="16">
        <f t="shared" si="67"/>
        <v>-1.3137047525011521E-2</v>
      </c>
      <c r="N427" s="16">
        <f t="shared" si="68"/>
        <v>-5.4054054034922625E-4</v>
      </c>
      <c r="O427" s="16">
        <f t="shared" si="69"/>
        <v>2.653928844107257E-3</v>
      </c>
      <c r="P427" s="16">
        <f t="shared" si="70"/>
        <v>-1.4337398266407802E-2</v>
      </c>
      <c r="Q427" s="16">
        <f t="shared" si="71"/>
        <v>-6.4915339668175347E-3</v>
      </c>
    </row>
    <row r="428" spans="1:17" x14ac:dyDescent="0.25">
      <c r="A428" s="2">
        <v>43826</v>
      </c>
      <c r="B428">
        <v>572.27044677734375</v>
      </c>
      <c r="C428" s="17">
        <f t="shared" si="62"/>
        <v>1.0224667504634688E-2</v>
      </c>
      <c r="D428">
        <v>14664.2001953125</v>
      </c>
      <c r="E428" s="18">
        <f t="shared" si="63"/>
        <v>4.4522986965320754E-3</v>
      </c>
      <c r="F428">
        <v>1804.998168945312</v>
      </c>
      <c r="G428" s="18">
        <f t="shared" si="64"/>
        <v>1.4644167125010821E-3</v>
      </c>
      <c r="H428">
        <v>1275</v>
      </c>
      <c r="I428" s="18">
        <f t="shared" si="65"/>
        <v>3.5814467338346478E-3</v>
      </c>
      <c r="J428">
        <v>736.95001220703125</v>
      </c>
      <c r="K428" s="18">
        <f t="shared" si="66"/>
        <v>1.0974689438276508E-2</v>
      </c>
      <c r="M428" s="16">
        <f t="shared" si="67"/>
        <v>1.0908834297753049E-2</v>
      </c>
      <c r="N428" s="16">
        <f t="shared" si="68"/>
        <v>3.0067673902086818E-3</v>
      </c>
      <c r="O428" s="16">
        <f t="shared" si="69"/>
        <v>7.0822846588597496E-4</v>
      </c>
      <c r="P428" s="16">
        <f t="shared" si="70"/>
        <v>3.7497870455931292E-3</v>
      </c>
      <c r="Q428" s="16">
        <f t="shared" si="71"/>
        <v>1.0550802129347366E-2</v>
      </c>
    </row>
    <row r="429" spans="1:17" x14ac:dyDescent="0.25">
      <c r="A429" s="2">
        <v>43829</v>
      </c>
      <c r="B429">
        <v>575.91552734375</v>
      </c>
      <c r="C429" s="17">
        <f t="shared" si="62"/>
        <v>6.3695069122178261E-3</v>
      </c>
      <c r="D429">
        <v>14851.900390625</v>
      </c>
      <c r="E429" s="18">
        <f t="shared" si="63"/>
        <v>1.2799893128334405E-2</v>
      </c>
      <c r="F429">
        <v>1795.088012695312</v>
      </c>
      <c r="G429" s="18">
        <f t="shared" si="64"/>
        <v>-5.4903968438874129E-3</v>
      </c>
      <c r="H429">
        <v>1282.150024414062</v>
      </c>
      <c r="I429" s="18">
        <f t="shared" si="65"/>
        <v>5.6078622855388893E-3</v>
      </c>
      <c r="J429">
        <v>732.9000244140625</v>
      </c>
      <c r="K429" s="18">
        <f t="shared" si="66"/>
        <v>-5.4956071997879219E-3</v>
      </c>
      <c r="M429" s="16">
        <f t="shared" si="67"/>
        <v>7.053673705336186E-3</v>
      </c>
      <c r="N429" s="16">
        <f t="shared" si="68"/>
        <v>1.1354361822011012E-2</v>
      </c>
      <c r="O429" s="16">
        <f t="shared" si="69"/>
        <v>-6.2465850905025202E-3</v>
      </c>
      <c r="P429" s="16">
        <f t="shared" si="70"/>
        <v>5.7762025972973707E-3</v>
      </c>
      <c r="Q429" s="16">
        <f t="shared" si="71"/>
        <v>-5.9194945087170641E-3</v>
      </c>
    </row>
    <row r="430" spans="1:17" x14ac:dyDescent="0.25">
      <c r="A430" s="2">
        <v>43830</v>
      </c>
      <c r="B430">
        <v>571.1220703125</v>
      </c>
      <c r="C430" s="17">
        <f t="shared" si="62"/>
        <v>-8.3231946416838509E-3</v>
      </c>
      <c r="D430">
        <v>14785.2998046875</v>
      </c>
      <c r="E430" s="18">
        <f t="shared" si="63"/>
        <v>-4.4843140733383802E-3</v>
      </c>
      <c r="F430">
        <v>1777.807373046875</v>
      </c>
      <c r="G430" s="18">
        <f t="shared" si="64"/>
        <v>-9.6266252831193055E-3</v>
      </c>
      <c r="H430">
        <v>1272.099975585938</v>
      </c>
      <c r="I430" s="18">
        <f t="shared" si="65"/>
        <v>-7.8384343772226472E-3</v>
      </c>
      <c r="J430">
        <v>731.1500244140625</v>
      </c>
      <c r="K430" s="18">
        <f t="shared" si="66"/>
        <v>-2.3877745145377549E-3</v>
      </c>
      <c r="M430" s="16">
        <f t="shared" si="67"/>
        <v>-7.6390278485654909E-3</v>
      </c>
      <c r="N430" s="16">
        <f t="shared" si="68"/>
        <v>-5.9298453796617738E-3</v>
      </c>
      <c r="O430" s="16">
        <f t="shared" si="69"/>
        <v>-1.0382813529734412E-2</v>
      </c>
      <c r="P430" s="16">
        <f t="shared" si="70"/>
        <v>-7.6700940654641659E-3</v>
      </c>
      <c r="Q430" s="16">
        <f t="shared" si="71"/>
        <v>-2.8116618234668971E-3</v>
      </c>
    </row>
    <row r="431" spans="1:17" x14ac:dyDescent="0.25">
      <c r="A431" s="2">
        <v>43831</v>
      </c>
      <c r="B431">
        <v>572.22052001953125</v>
      </c>
      <c r="C431" s="17">
        <f t="shared" si="62"/>
        <v>1.9233186110811928E-3</v>
      </c>
      <c r="D431">
        <v>14779</v>
      </c>
      <c r="E431" s="18">
        <f t="shared" si="63"/>
        <v>-4.2608569124191753E-4</v>
      </c>
      <c r="F431">
        <v>1786.0244140625</v>
      </c>
      <c r="G431" s="18">
        <f t="shared" si="64"/>
        <v>4.6220086271451244E-3</v>
      </c>
      <c r="H431">
        <v>1278.599975585938</v>
      </c>
      <c r="I431" s="18">
        <f t="shared" si="65"/>
        <v>5.1096612882222114E-3</v>
      </c>
      <c r="J431">
        <v>736.8499755859375</v>
      </c>
      <c r="K431" s="18">
        <f t="shared" si="66"/>
        <v>7.7958708630869733E-3</v>
      </c>
      <c r="M431" s="16">
        <f t="shared" si="67"/>
        <v>2.6074854041995528E-3</v>
      </c>
      <c r="N431" s="16">
        <f t="shared" si="68"/>
        <v>-1.8716169975653112E-3</v>
      </c>
      <c r="O431" s="16">
        <f t="shared" si="69"/>
        <v>3.8658203805300171E-3</v>
      </c>
      <c r="P431" s="16">
        <f t="shared" si="70"/>
        <v>5.2780015999806928E-3</v>
      </c>
      <c r="Q431" s="16">
        <f t="shared" si="71"/>
        <v>7.3719835541578311E-3</v>
      </c>
    </row>
    <row r="432" spans="1:17" x14ac:dyDescent="0.25">
      <c r="A432" s="2">
        <v>43832</v>
      </c>
      <c r="B432">
        <v>571.221923828125</v>
      </c>
      <c r="C432" s="17">
        <f t="shared" si="62"/>
        <v>-1.7451247490603006E-3</v>
      </c>
      <c r="D432">
        <v>14729.2998046875</v>
      </c>
      <c r="E432" s="18">
        <f t="shared" si="63"/>
        <v>-3.3628929773665828E-3</v>
      </c>
      <c r="F432">
        <v>1783.484619140625</v>
      </c>
      <c r="G432" s="18">
        <f t="shared" si="64"/>
        <v>-1.4220381882115163E-3</v>
      </c>
      <c r="H432">
        <v>1286.75</v>
      </c>
      <c r="I432" s="18">
        <f t="shared" si="65"/>
        <v>6.3741784527464596E-3</v>
      </c>
      <c r="J432">
        <v>734.70001220703125</v>
      </c>
      <c r="K432" s="18">
        <f t="shared" si="66"/>
        <v>-2.9177762775883798E-3</v>
      </c>
      <c r="M432" s="16">
        <f t="shared" si="67"/>
        <v>-1.0609579559419406E-3</v>
      </c>
      <c r="N432" s="16">
        <f t="shared" si="68"/>
        <v>-4.8084242836899764E-3</v>
      </c>
      <c r="O432" s="16">
        <f t="shared" si="69"/>
        <v>-2.1782264348266236E-3</v>
      </c>
      <c r="P432" s="16">
        <f t="shared" si="70"/>
        <v>6.5425187645049409E-3</v>
      </c>
      <c r="Q432" s="16">
        <f t="shared" si="71"/>
        <v>-3.341663586517522E-3</v>
      </c>
    </row>
    <row r="433" spans="1:17" x14ac:dyDescent="0.25">
      <c r="A433" s="2">
        <v>43833</v>
      </c>
      <c r="B433">
        <v>568.925048828125</v>
      </c>
      <c r="C433" s="17">
        <f t="shared" si="62"/>
        <v>-4.0209853722125155E-3</v>
      </c>
      <c r="D433">
        <v>14593.599609375</v>
      </c>
      <c r="E433" s="18">
        <f t="shared" si="63"/>
        <v>-9.2129427136321551E-3</v>
      </c>
      <c r="F433">
        <v>1744.391723632812</v>
      </c>
      <c r="G433" s="18">
        <f t="shared" si="64"/>
        <v>-2.1919390326253563E-2</v>
      </c>
      <c r="H433">
        <v>1268.400024414062</v>
      </c>
      <c r="I433" s="18">
        <f t="shared" si="65"/>
        <v>-1.4260715434962434E-2</v>
      </c>
      <c r="J433">
        <v>746</v>
      </c>
      <c r="K433" s="18">
        <f t="shared" si="66"/>
        <v>1.5380410514794551E-2</v>
      </c>
      <c r="M433" s="16">
        <f t="shared" si="67"/>
        <v>-3.3368185790941555E-3</v>
      </c>
      <c r="N433" s="16">
        <f t="shared" si="68"/>
        <v>-1.0658474019955549E-2</v>
      </c>
      <c r="O433" s="16">
        <f t="shared" si="69"/>
        <v>-2.2675578572868671E-2</v>
      </c>
      <c r="P433" s="16">
        <f t="shared" si="70"/>
        <v>-1.4092375123203953E-2</v>
      </c>
      <c r="Q433" s="16">
        <f t="shared" si="71"/>
        <v>1.4956523205865409E-2</v>
      </c>
    </row>
    <row r="434" spans="1:17" x14ac:dyDescent="0.25">
      <c r="A434" s="2">
        <v>43836</v>
      </c>
      <c r="B434">
        <v>561.43524169921875</v>
      </c>
      <c r="C434" s="17">
        <f t="shared" si="62"/>
        <v>-1.3164839805056561E-2</v>
      </c>
      <c r="D434">
        <v>14416.7001953125</v>
      </c>
      <c r="E434" s="18">
        <f t="shared" si="63"/>
        <v>-1.2121712175031774E-2</v>
      </c>
      <c r="F434">
        <v>1700.318725585938</v>
      </c>
      <c r="G434" s="18">
        <f t="shared" si="64"/>
        <v>-2.5265539528638192E-2</v>
      </c>
      <c r="H434">
        <v>1240.949951171875</v>
      </c>
      <c r="I434" s="18">
        <f t="shared" si="65"/>
        <v>-2.1641495359374208E-2</v>
      </c>
      <c r="J434">
        <v>738.8499755859375</v>
      </c>
      <c r="K434" s="18">
        <f t="shared" si="66"/>
        <v>-9.5844831287701382E-3</v>
      </c>
      <c r="M434" s="16">
        <f t="shared" si="67"/>
        <v>-1.24806730119382E-2</v>
      </c>
      <c r="N434" s="16">
        <f t="shared" si="68"/>
        <v>-1.3567243481355167E-2</v>
      </c>
      <c r="O434" s="16">
        <f t="shared" si="69"/>
        <v>-2.60217277752533E-2</v>
      </c>
      <c r="P434" s="16">
        <f t="shared" si="70"/>
        <v>-2.1473155047615728E-2</v>
      </c>
      <c r="Q434" s="16">
        <f t="shared" si="71"/>
        <v>-1.000837043769928E-2</v>
      </c>
    </row>
    <row r="435" spans="1:17" x14ac:dyDescent="0.25">
      <c r="A435" s="2">
        <v>43837</v>
      </c>
      <c r="B435">
        <v>555.59320068359375</v>
      </c>
      <c r="C435" s="17">
        <f t="shared" si="62"/>
        <v>-1.040554739304167E-2</v>
      </c>
      <c r="D435">
        <v>14290.7998046875</v>
      </c>
      <c r="E435" s="18">
        <f t="shared" si="63"/>
        <v>-8.7329547621400883E-3</v>
      </c>
      <c r="F435">
        <v>1717.499755859375</v>
      </c>
      <c r="G435" s="18">
        <f t="shared" si="64"/>
        <v>1.0104593929891825E-2</v>
      </c>
      <c r="H435">
        <v>1260.599975585938</v>
      </c>
      <c r="I435" s="18">
        <f t="shared" si="65"/>
        <v>1.5834663110713354E-2</v>
      </c>
      <c r="J435">
        <v>727.9000244140625</v>
      </c>
      <c r="K435" s="18">
        <f t="shared" si="66"/>
        <v>-1.4820263292546265E-2</v>
      </c>
      <c r="M435" s="16">
        <f t="shared" si="67"/>
        <v>-9.7213805999233089E-3</v>
      </c>
      <c r="N435" s="16">
        <f t="shared" si="68"/>
        <v>-1.0178486068463482E-2</v>
      </c>
      <c r="O435" s="16">
        <f t="shared" si="69"/>
        <v>9.3484056832767188E-3</v>
      </c>
      <c r="P435" s="16">
        <f t="shared" si="70"/>
        <v>1.6003003422471834E-2</v>
      </c>
      <c r="Q435" s="16">
        <f t="shared" si="71"/>
        <v>-1.5244150601475407E-2</v>
      </c>
    </row>
    <row r="436" spans="1:17" x14ac:dyDescent="0.25">
      <c r="A436" s="2">
        <v>43838</v>
      </c>
      <c r="B436">
        <v>552.09796142578125</v>
      </c>
      <c r="C436" s="17">
        <f t="shared" si="62"/>
        <v>-6.291004377865006E-3</v>
      </c>
      <c r="D436">
        <v>14391.2001953125</v>
      </c>
      <c r="E436" s="18">
        <f t="shared" si="63"/>
        <v>7.0255263524205969E-3</v>
      </c>
      <c r="F436">
        <v>1721.882202148438</v>
      </c>
      <c r="G436" s="18">
        <f t="shared" si="64"/>
        <v>2.5516430346566032E-3</v>
      </c>
      <c r="H436">
        <v>1257.300048828125</v>
      </c>
      <c r="I436" s="18">
        <f t="shared" si="65"/>
        <v>-2.6177429967655375E-3</v>
      </c>
      <c r="J436">
        <v>718.20001220703125</v>
      </c>
      <c r="K436" s="18">
        <f t="shared" si="66"/>
        <v>-1.3326022642792812E-2</v>
      </c>
      <c r="M436" s="16">
        <f t="shared" si="67"/>
        <v>-5.606837584746646E-3</v>
      </c>
      <c r="N436" s="16">
        <f t="shared" si="68"/>
        <v>5.5799950460972032E-3</v>
      </c>
      <c r="O436" s="16">
        <f t="shared" si="69"/>
        <v>1.7954547880414961E-3</v>
      </c>
      <c r="P436" s="16">
        <f t="shared" si="70"/>
        <v>-2.4494026850070561E-3</v>
      </c>
      <c r="Q436" s="16">
        <f t="shared" si="71"/>
        <v>-1.3749909951721954E-2</v>
      </c>
    </row>
    <row r="437" spans="1:17" x14ac:dyDescent="0.25">
      <c r="A437" s="2">
        <v>43839</v>
      </c>
      <c r="B437">
        <v>560.686279296875</v>
      </c>
      <c r="C437" s="17">
        <f t="shared" si="62"/>
        <v>1.5555786239301872E-2</v>
      </c>
      <c r="D437">
        <v>14643.5</v>
      </c>
      <c r="E437" s="18">
        <f t="shared" si="63"/>
        <v>1.7531533246940567E-2</v>
      </c>
      <c r="F437">
        <v>1765.45703125</v>
      </c>
      <c r="G437" s="18">
        <f t="shared" si="64"/>
        <v>2.530650996171091E-2</v>
      </c>
      <c r="H437">
        <v>1271.400024414062</v>
      </c>
      <c r="I437" s="18">
        <f t="shared" si="65"/>
        <v>1.1214487424126895E-2</v>
      </c>
      <c r="J437">
        <v>727.54998779296875</v>
      </c>
      <c r="K437" s="18">
        <f t="shared" si="66"/>
        <v>1.3018623540822505E-2</v>
      </c>
      <c r="M437" s="16">
        <f t="shared" si="67"/>
        <v>1.6239953032420231E-2</v>
      </c>
      <c r="N437" s="16">
        <f t="shared" si="68"/>
        <v>1.6086001940617174E-2</v>
      </c>
      <c r="O437" s="16">
        <f t="shared" si="69"/>
        <v>2.4550321715095802E-2</v>
      </c>
      <c r="P437" s="16">
        <f t="shared" si="70"/>
        <v>1.1382827735885377E-2</v>
      </c>
      <c r="Q437" s="16">
        <f t="shared" si="71"/>
        <v>1.2594736231893363E-2</v>
      </c>
    </row>
    <row r="438" spans="1:17" x14ac:dyDescent="0.25">
      <c r="A438" s="2">
        <v>43840</v>
      </c>
      <c r="B438">
        <v>562.78338623046875</v>
      </c>
      <c r="C438" s="17">
        <f t="shared" si="62"/>
        <v>3.7402501381407216E-3</v>
      </c>
      <c r="D438">
        <v>14685.7998046875</v>
      </c>
      <c r="E438" s="18">
        <f t="shared" si="63"/>
        <v>2.8886403310341979E-3</v>
      </c>
      <c r="F438">
        <v>1785.377075195312</v>
      </c>
      <c r="G438" s="18">
        <f t="shared" si="64"/>
        <v>1.1283222187066233E-2</v>
      </c>
      <c r="H438">
        <v>1282.699951171875</v>
      </c>
      <c r="I438" s="18">
        <f t="shared" si="65"/>
        <v>8.8877823980069159E-3</v>
      </c>
      <c r="J438">
        <v>738.1500244140625</v>
      </c>
      <c r="K438" s="18">
        <f t="shared" si="66"/>
        <v>1.4569495978206337E-2</v>
      </c>
      <c r="M438" s="16">
        <f t="shared" si="67"/>
        <v>4.4244169312590816E-3</v>
      </c>
      <c r="N438" s="16">
        <f t="shared" si="68"/>
        <v>1.4431090247108043E-3</v>
      </c>
      <c r="O438" s="16">
        <f t="shared" si="69"/>
        <v>1.0527033940451127E-2</v>
      </c>
      <c r="P438" s="16">
        <f t="shared" si="70"/>
        <v>9.0561227097653973E-3</v>
      </c>
      <c r="Q438" s="16">
        <f t="shared" si="71"/>
        <v>1.4145608669277195E-2</v>
      </c>
    </row>
    <row r="439" spans="1:17" x14ac:dyDescent="0.25">
      <c r="A439" s="2">
        <v>43843</v>
      </c>
      <c r="B439">
        <v>561.0357666015625</v>
      </c>
      <c r="C439" s="17">
        <f t="shared" si="62"/>
        <v>-3.105314889644939E-3</v>
      </c>
      <c r="D439">
        <v>14658.2001953125</v>
      </c>
      <c r="E439" s="18">
        <f t="shared" si="63"/>
        <v>-1.8793398890124546E-3</v>
      </c>
      <c r="F439">
        <v>1797.677612304688</v>
      </c>
      <c r="G439" s="18">
        <f t="shared" si="64"/>
        <v>6.8896017991215697E-3</v>
      </c>
      <c r="H439">
        <v>1286</v>
      </c>
      <c r="I439" s="18">
        <f t="shared" si="65"/>
        <v>2.5727363793146552E-3</v>
      </c>
      <c r="J439">
        <v>773.54998779296875</v>
      </c>
      <c r="K439" s="18">
        <f t="shared" si="66"/>
        <v>4.7957680970079908E-2</v>
      </c>
      <c r="M439" s="16">
        <f t="shared" si="67"/>
        <v>-2.421148096526579E-3</v>
      </c>
      <c r="N439" s="16">
        <f t="shared" si="68"/>
        <v>-3.3248711953358483E-3</v>
      </c>
      <c r="O439" s="16">
        <f t="shared" si="69"/>
        <v>6.1334135525064623E-3</v>
      </c>
      <c r="P439" s="16">
        <f t="shared" si="70"/>
        <v>2.7410766910731365E-3</v>
      </c>
      <c r="Q439" s="16">
        <f t="shared" si="71"/>
        <v>4.7533793661150764E-2</v>
      </c>
    </row>
    <row r="440" spans="1:17" x14ac:dyDescent="0.25">
      <c r="A440" s="2">
        <v>43844</v>
      </c>
      <c r="B440">
        <v>566.17877197265625</v>
      </c>
      <c r="C440" s="17">
        <f t="shared" si="62"/>
        <v>9.166983064639922E-3</v>
      </c>
      <c r="D440">
        <v>14868.599609375</v>
      </c>
      <c r="E440" s="18">
        <f t="shared" si="63"/>
        <v>1.4353700403804126E-2</v>
      </c>
      <c r="F440">
        <v>1811.87060546875</v>
      </c>
      <c r="G440" s="18">
        <f t="shared" si="64"/>
        <v>7.8951826884388066E-3</v>
      </c>
      <c r="H440">
        <v>1289.5</v>
      </c>
      <c r="I440" s="18">
        <f t="shared" si="65"/>
        <v>2.7216174183515296E-3</v>
      </c>
      <c r="J440">
        <v>775.6500244140625</v>
      </c>
      <c r="K440" s="18">
        <f t="shared" si="66"/>
        <v>2.7148040258979655E-3</v>
      </c>
      <c r="M440" s="16">
        <f t="shared" si="67"/>
        <v>9.8511498577582828E-3</v>
      </c>
      <c r="N440" s="16">
        <f t="shared" si="68"/>
        <v>1.2908169097480732E-2</v>
      </c>
      <c r="O440" s="16">
        <f t="shared" si="69"/>
        <v>7.1389944418236992E-3</v>
      </c>
      <c r="P440" s="16">
        <f t="shared" si="70"/>
        <v>2.8899577301100109E-3</v>
      </c>
      <c r="Q440" s="16">
        <f t="shared" si="71"/>
        <v>2.2909167169688233E-3</v>
      </c>
    </row>
    <row r="441" spans="1:17" x14ac:dyDescent="0.25">
      <c r="A441" s="2">
        <v>43845</v>
      </c>
      <c r="B441">
        <v>556.3421630859375</v>
      </c>
      <c r="C441" s="17">
        <f t="shared" si="62"/>
        <v>-1.7373680140720271E-2</v>
      </c>
      <c r="D441">
        <v>14860.2001953125</v>
      </c>
      <c r="E441" s="18">
        <f t="shared" si="63"/>
        <v>-5.6490955995636138E-4</v>
      </c>
      <c r="F441">
        <v>1834.878173828125</v>
      </c>
      <c r="G441" s="18">
        <f t="shared" si="64"/>
        <v>1.2698240310280218E-2</v>
      </c>
      <c r="H441">
        <v>1284.25</v>
      </c>
      <c r="I441" s="18">
        <f t="shared" si="65"/>
        <v>-4.0713454827452367E-3</v>
      </c>
      <c r="J441">
        <v>767.54998779296875</v>
      </c>
      <c r="K441" s="18">
        <f t="shared" si="66"/>
        <v>-1.0442901264926308E-2</v>
      </c>
      <c r="M441" s="16">
        <f t="shared" si="67"/>
        <v>-1.6689513347601912E-2</v>
      </c>
      <c r="N441" s="16">
        <f t="shared" si="68"/>
        <v>-2.010440866279755E-3</v>
      </c>
      <c r="O441" s="16">
        <f t="shared" si="69"/>
        <v>1.1942052063665111E-2</v>
      </c>
      <c r="P441" s="16">
        <f t="shared" si="70"/>
        <v>-3.9030051709867553E-3</v>
      </c>
      <c r="Q441" s="16">
        <f t="shared" si="71"/>
        <v>-1.086678857385545E-2</v>
      </c>
    </row>
    <row r="442" spans="1:17" x14ac:dyDescent="0.25">
      <c r="A442" s="2">
        <v>43846</v>
      </c>
      <c r="B442">
        <v>557.2908935546875</v>
      </c>
      <c r="C442" s="17">
        <f t="shared" si="62"/>
        <v>1.7053003200180328E-3</v>
      </c>
      <c r="D442">
        <v>15354.900390625</v>
      </c>
      <c r="E442" s="18">
        <f t="shared" si="63"/>
        <v>3.329027797812234E-2</v>
      </c>
      <c r="F442">
        <v>1827.806518554688</v>
      </c>
      <c r="G442" s="18">
        <f t="shared" si="64"/>
        <v>-3.8540189612061848E-3</v>
      </c>
      <c r="H442">
        <v>1287.650024414062</v>
      </c>
      <c r="I442" s="18">
        <f t="shared" si="65"/>
        <v>2.6474786171399867E-3</v>
      </c>
      <c r="J442">
        <v>767</v>
      </c>
      <c r="K442" s="18">
        <f t="shared" si="66"/>
        <v>-7.1654980355118081E-4</v>
      </c>
      <c r="M442" s="16">
        <f t="shared" si="67"/>
        <v>2.3894671131363928E-3</v>
      </c>
      <c r="N442" s="16">
        <f t="shared" si="68"/>
        <v>3.1844746671798943E-2</v>
      </c>
      <c r="O442" s="16">
        <f t="shared" si="69"/>
        <v>-4.6102072078212921E-3</v>
      </c>
      <c r="P442" s="16">
        <f t="shared" si="70"/>
        <v>2.815818928898468E-3</v>
      </c>
      <c r="Q442" s="16">
        <f t="shared" si="71"/>
        <v>-1.140437112480323E-3</v>
      </c>
    </row>
    <row r="443" spans="1:17" x14ac:dyDescent="0.25">
      <c r="A443" s="2">
        <v>43847</v>
      </c>
      <c r="B443">
        <v>553.6458740234375</v>
      </c>
      <c r="C443" s="17">
        <f t="shared" si="62"/>
        <v>-6.5406048679536033E-3</v>
      </c>
      <c r="D443">
        <v>15439.5</v>
      </c>
      <c r="E443" s="18">
        <f t="shared" si="63"/>
        <v>5.5096162933530035E-3</v>
      </c>
      <c r="F443">
        <v>1822.72705078125</v>
      </c>
      <c r="G443" s="18">
        <f t="shared" si="64"/>
        <v>-2.778996421051394E-3</v>
      </c>
      <c r="H443">
        <v>1278.150024414062</v>
      </c>
      <c r="I443" s="18">
        <f t="shared" si="65"/>
        <v>-7.3777810894873896E-3</v>
      </c>
      <c r="J443">
        <v>767.8499755859375</v>
      </c>
      <c r="K443" s="18">
        <f t="shared" si="66"/>
        <v>1.108181989488255E-3</v>
      </c>
      <c r="M443" s="16">
        <f t="shared" si="67"/>
        <v>-5.8564380748352433E-3</v>
      </c>
      <c r="N443" s="16">
        <f t="shared" si="68"/>
        <v>4.0640849870296099E-3</v>
      </c>
      <c r="O443" s="16">
        <f t="shared" si="69"/>
        <v>-3.5351846676665013E-3</v>
      </c>
      <c r="P443" s="16">
        <f t="shared" si="70"/>
        <v>-7.2094407777289083E-3</v>
      </c>
      <c r="Q443" s="16">
        <f t="shared" si="71"/>
        <v>6.8429468055911276E-4</v>
      </c>
    </row>
    <row r="444" spans="1:17" x14ac:dyDescent="0.25">
      <c r="A444" s="2">
        <v>43850</v>
      </c>
      <c r="B444">
        <v>550.2005615234375</v>
      </c>
      <c r="C444" s="17">
        <f t="shared" si="62"/>
        <v>-6.2229534466903269E-3</v>
      </c>
      <c r="D444">
        <v>15417.2001953125</v>
      </c>
      <c r="E444" s="18">
        <f t="shared" si="63"/>
        <v>-1.4443346408562485E-3</v>
      </c>
      <c r="F444">
        <v>1841.352172851562</v>
      </c>
      <c r="G444" s="18">
        <f t="shared" si="64"/>
        <v>1.0218272704258791E-2</v>
      </c>
      <c r="H444">
        <v>1254.900024414062</v>
      </c>
      <c r="I444" s="18">
        <f t="shared" si="65"/>
        <v>-1.8190352897468731E-2</v>
      </c>
      <c r="J444">
        <v>768.45001220703125</v>
      </c>
      <c r="K444" s="18">
        <f t="shared" si="66"/>
        <v>7.8145033557608379E-4</v>
      </c>
      <c r="M444" s="16">
        <f t="shared" si="67"/>
        <v>-5.5387866535719669E-3</v>
      </c>
      <c r="N444" s="16">
        <f t="shared" si="68"/>
        <v>-2.8898659471796422E-3</v>
      </c>
      <c r="O444" s="16">
        <f t="shared" si="69"/>
        <v>9.4620844576436842E-3</v>
      </c>
      <c r="P444" s="16">
        <f t="shared" si="70"/>
        <v>-1.8022012585710252E-2</v>
      </c>
      <c r="Q444" s="16">
        <f t="shared" si="71"/>
        <v>3.5756302664694163E-4</v>
      </c>
    </row>
    <row r="445" spans="1:17" x14ac:dyDescent="0.25">
      <c r="A445" s="2">
        <v>43851</v>
      </c>
      <c r="B445">
        <v>550.79974365234375</v>
      </c>
      <c r="C445" s="17">
        <f t="shared" si="62"/>
        <v>1.0890249316488632E-3</v>
      </c>
      <c r="D445">
        <v>15280.7998046875</v>
      </c>
      <c r="E445" s="18">
        <f t="shared" si="63"/>
        <v>-8.8472867250223297E-3</v>
      </c>
      <c r="F445">
        <v>1803.504150390625</v>
      </c>
      <c r="G445" s="18">
        <f t="shared" si="64"/>
        <v>-2.0554472424644699E-2</v>
      </c>
      <c r="H445">
        <v>1244.349975585938</v>
      </c>
      <c r="I445" s="18">
        <f t="shared" si="65"/>
        <v>-8.4070831324193351E-3</v>
      </c>
      <c r="J445">
        <v>762.5</v>
      </c>
      <c r="K445" s="18">
        <f t="shared" si="66"/>
        <v>-7.7428747641534734E-3</v>
      </c>
      <c r="M445" s="16">
        <f t="shared" si="67"/>
        <v>1.7731917247672231E-3</v>
      </c>
      <c r="N445" s="16">
        <f t="shared" si="68"/>
        <v>-1.0292818031345723E-2</v>
      </c>
      <c r="O445" s="16">
        <f t="shared" si="69"/>
        <v>-2.1310660671259807E-2</v>
      </c>
      <c r="P445" s="16">
        <f t="shared" si="70"/>
        <v>-8.2387428206608538E-3</v>
      </c>
      <c r="Q445" s="16">
        <f t="shared" si="71"/>
        <v>-8.1667620730826156E-3</v>
      </c>
    </row>
    <row r="446" spans="1:17" x14ac:dyDescent="0.25">
      <c r="A446" s="2">
        <v>43852</v>
      </c>
      <c r="B446">
        <v>549.5513916015625</v>
      </c>
      <c r="C446" s="17">
        <f t="shared" si="62"/>
        <v>-2.266435424431168E-3</v>
      </c>
      <c r="D446">
        <v>15548.7001953125</v>
      </c>
      <c r="E446" s="18">
        <f t="shared" si="63"/>
        <v>1.7531830404768467E-2</v>
      </c>
      <c r="F446">
        <v>1772.130249023438</v>
      </c>
      <c r="G446" s="18">
        <f t="shared" si="64"/>
        <v>-1.7396079382679397E-2</v>
      </c>
      <c r="H446">
        <v>1240.849975585938</v>
      </c>
      <c r="I446" s="18">
        <f t="shared" si="65"/>
        <v>-2.8127135200464171E-3</v>
      </c>
      <c r="J446">
        <v>770.20001220703125</v>
      </c>
      <c r="K446" s="18">
        <f t="shared" si="66"/>
        <v>1.0098376664958941E-2</v>
      </c>
      <c r="M446" s="16">
        <f t="shared" si="67"/>
        <v>-1.582268631312808E-3</v>
      </c>
      <c r="N446" s="16">
        <f t="shared" si="68"/>
        <v>1.6086299098445073E-2</v>
      </c>
      <c r="O446" s="16">
        <f t="shared" si="69"/>
        <v>-1.8152267629294505E-2</v>
      </c>
      <c r="P446" s="16">
        <f t="shared" si="70"/>
        <v>-2.6443732082879357E-3</v>
      </c>
      <c r="Q446" s="16">
        <f t="shared" si="71"/>
        <v>9.6744893560297991E-3</v>
      </c>
    </row>
    <row r="447" spans="1:17" x14ac:dyDescent="0.25">
      <c r="A447" s="2">
        <v>43853</v>
      </c>
      <c r="B447">
        <v>552.14788818359375</v>
      </c>
      <c r="C447" s="17">
        <f t="shared" si="62"/>
        <v>4.7247566318853185E-3</v>
      </c>
      <c r="D447">
        <v>15548.7998046875</v>
      </c>
      <c r="E447" s="18">
        <f t="shared" si="63"/>
        <v>6.4062830815725391E-6</v>
      </c>
      <c r="F447">
        <v>1768.992797851562</v>
      </c>
      <c r="G447" s="18">
        <f t="shared" si="64"/>
        <v>-1.7704405043618143E-3</v>
      </c>
      <c r="H447">
        <v>1244.849975585938</v>
      </c>
      <c r="I447" s="18">
        <f t="shared" si="65"/>
        <v>3.2235967914744368E-3</v>
      </c>
      <c r="J447">
        <v>784.3499755859375</v>
      </c>
      <c r="K447" s="18">
        <f t="shared" si="66"/>
        <v>1.8371803628461469E-2</v>
      </c>
      <c r="M447" s="16">
        <f t="shared" si="67"/>
        <v>5.4089234250036785E-3</v>
      </c>
      <c r="N447" s="16">
        <f t="shared" si="68"/>
        <v>-1.4391250232418211E-3</v>
      </c>
      <c r="O447" s="16">
        <f t="shared" si="69"/>
        <v>-2.5266287509769217E-3</v>
      </c>
      <c r="P447" s="16">
        <f t="shared" si="70"/>
        <v>3.3919371032329181E-3</v>
      </c>
      <c r="Q447" s="16">
        <f t="shared" si="71"/>
        <v>1.7947916319532329E-2</v>
      </c>
    </row>
    <row r="448" spans="1:17" x14ac:dyDescent="0.25">
      <c r="A448" s="2">
        <v>43854</v>
      </c>
      <c r="B448">
        <v>560.58636474609375</v>
      </c>
      <c r="C448" s="17">
        <f t="shared" si="62"/>
        <v>1.528300070160582E-2</v>
      </c>
      <c r="D448">
        <v>15755.5</v>
      </c>
      <c r="E448" s="18">
        <f t="shared" si="63"/>
        <v>1.329364310486425E-2</v>
      </c>
      <c r="F448">
        <v>1779.650024414062</v>
      </c>
      <c r="G448" s="18">
        <f t="shared" si="64"/>
        <v>6.02446011959068E-3</v>
      </c>
      <c r="H448">
        <v>1244.550048828125</v>
      </c>
      <c r="I448" s="18">
        <f t="shared" si="65"/>
        <v>-2.4093405928038436E-4</v>
      </c>
      <c r="J448">
        <v>782.75</v>
      </c>
      <c r="K448" s="18">
        <f t="shared" si="66"/>
        <v>-2.0398745913675631E-3</v>
      </c>
      <c r="M448" s="16">
        <f t="shared" si="67"/>
        <v>1.5967167494724179E-2</v>
      </c>
      <c r="N448" s="16">
        <f t="shared" si="68"/>
        <v>1.1848111798540856E-2</v>
      </c>
      <c r="O448" s="16">
        <f t="shared" si="69"/>
        <v>5.2682718729755726E-3</v>
      </c>
      <c r="P448" s="16">
        <f t="shared" si="70"/>
        <v>-7.2593747521903211E-5</v>
      </c>
      <c r="Q448" s="16">
        <f t="shared" si="71"/>
        <v>-2.4637619002967053E-3</v>
      </c>
    </row>
    <row r="449" spans="1:17" x14ac:dyDescent="0.25">
      <c r="A449" s="2">
        <v>43857</v>
      </c>
      <c r="B449">
        <v>569.42437744140625</v>
      </c>
      <c r="C449" s="17">
        <f t="shared" si="62"/>
        <v>1.5765657624076335E-2</v>
      </c>
      <c r="D449">
        <v>15666</v>
      </c>
      <c r="E449" s="18">
        <f t="shared" si="63"/>
        <v>-5.6805559963187813E-3</v>
      </c>
      <c r="F449">
        <v>1781.19384765625</v>
      </c>
      <c r="G449" s="18">
        <f t="shared" si="64"/>
        <v>8.6748698958172277E-4</v>
      </c>
      <c r="H449">
        <v>1213.199951171875</v>
      </c>
      <c r="I449" s="18">
        <f t="shared" si="65"/>
        <v>-2.5189905127374734E-2</v>
      </c>
      <c r="J449">
        <v>778.0999755859375</v>
      </c>
      <c r="K449" s="18">
        <f t="shared" si="66"/>
        <v>-5.9406252495208811E-3</v>
      </c>
      <c r="M449" s="16">
        <f t="shared" si="67"/>
        <v>1.6449824417194694E-2</v>
      </c>
      <c r="N449" s="16">
        <f t="shared" si="68"/>
        <v>-7.1260873026421749E-3</v>
      </c>
      <c r="O449" s="16">
        <f t="shared" si="69"/>
        <v>1.1129874296661566E-4</v>
      </c>
      <c r="P449" s="16">
        <f t="shared" si="70"/>
        <v>-2.5021564815616255E-2</v>
      </c>
      <c r="Q449" s="16">
        <f t="shared" si="71"/>
        <v>-6.3645125584500233E-3</v>
      </c>
    </row>
    <row r="450" spans="1:17" x14ac:dyDescent="0.25">
      <c r="A450" s="2">
        <v>43858</v>
      </c>
      <c r="B450">
        <v>570.97222900390625</v>
      </c>
      <c r="C450" s="17">
        <f t="shared" si="62"/>
        <v>2.7182741445930247E-3</v>
      </c>
      <c r="D450">
        <v>15416.7001953125</v>
      </c>
      <c r="E450" s="18">
        <f t="shared" si="63"/>
        <v>-1.5913430657953476E-2</v>
      </c>
      <c r="F450">
        <v>1771.980834960938</v>
      </c>
      <c r="G450" s="18">
        <f t="shared" si="64"/>
        <v>-5.1723807082731943E-3</v>
      </c>
      <c r="H450">
        <v>1223.199951171875</v>
      </c>
      <c r="I450" s="18">
        <f t="shared" si="65"/>
        <v>8.2426643607598216E-3</v>
      </c>
      <c r="J450">
        <v>778</v>
      </c>
      <c r="K450" s="18">
        <f t="shared" si="66"/>
        <v>-1.2848681284460817E-4</v>
      </c>
      <c r="M450" s="16">
        <f t="shared" si="67"/>
        <v>3.4024409377113847E-3</v>
      </c>
      <c r="N450" s="16">
        <f t="shared" si="68"/>
        <v>-1.7358961964276869E-2</v>
      </c>
      <c r="O450" s="16">
        <f t="shared" si="69"/>
        <v>-5.9285689548883016E-3</v>
      </c>
      <c r="P450" s="16">
        <f t="shared" si="70"/>
        <v>8.4110046725183029E-3</v>
      </c>
      <c r="Q450" s="16">
        <f t="shared" si="71"/>
        <v>-5.5237412177375038E-4</v>
      </c>
    </row>
    <row r="451" spans="1:17" x14ac:dyDescent="0.25">
      <c r="A451" s="2">
        <v>43859</v>
      </c>
      <c r="B451">
        <v>578.86151123046875</v>
      </c>
      <c r="C451" s="17">
        <f t="shared" si="62"/>
        <v>1.3817278364528951E-2</v>
      </c>
      <c r="D451">
        <v>15866.7998046875</v>
      </c>
      <c r="E451" s="18">
        <f t="shared" si="63"/>
        <v>2.9195586842368115E-2</v>
      </c>
      <c r="F451">
        <v>1789.759399414062</v>
      </c>
      <c r="G451" s="18">
        <f t="shared" si="64"/>
        <v>1.0033158430585498E-2</v>
      </c>
      <c r="H451">
        <v>1235.849975585938</v>
      </c>
      <c r="I451" s="18">
        <f t="shared" si="65"/>
        <v>1.0341746990705669E-2</v>
      </c>
      <c r="J451">
        <v>789.70001220703125</v>
      </c>
      <c r="K451" s="18">
        <f t="shared" si="66"/>
        <v>1.5038576101582546E-2</v>
      </c>
      <c r="M451" s="16">
        <f t="shared" si="67"/>
        <v>1.4501445157647312E-2</v>
      </c>
      <c r="N451" s="16">
        <f t="shared" si="68"/>
        <v>2.7750055536044722E-2</v>
      </c>
      <c r="O451" s="16">
        <f t="shared" si="69"/>
        <v>9.2769701839703917E-3</v>
      </c>
      <c r="P451" s="16">
        <f t="shared" si="70"/>
        <v>1.0510087302464151E-2</v>
      </c>
      <c r="Q451" s="16">
        <f t="shared" si="71"/>
        <v>1.4614688792653404E-2</v>
      </c>
    </row>
    <row r="452" spans="1:17" x14ac:dyDescent="0.25">
      <c r="A452" s="2">
        <v>43860</v>
      </c>
      <c r="B452">
        <v>572.02081298828125</v>
      </c>
      <c r="C452" s="17">
        <f t="shared" si="62"/>
        <v>-1.1817504030707471E-2</v>
      </c>
      <c r="D452">
        <v>15520.7998046875</v>
      </c>
      <c r="E452" s="18">
        <f t="shared" si="63"/>
        <v>-2.1806539709272821E-2</v>
      </c>
      <c r="F452">
        <v>1797.777221679688</v>
      </c>
      <c r="G452" s="18">
        <f t="shared" si="64"/>
        <v>4.4798324670070055E-3</v>
      </c>
      <c r="H452">
        <v>1226.050048828125</v>
      </c>
      <c r="I452" s="18">
        <f t="shared" si="65"/>
        <v>-7.9297058311358359E-3</v>
      </c>
      <c r="J452">
        <v>780.70001220703125</v>
      </c>
      <c r="K452" s="18">
        <f t="shared" si="66"/>
        <v>-1.1396732760389661E-2</v>
      </c>
      <c r="M452" s="16">
        <f t="shared" si="67"/>
        <v>-1.113333723758911E-2</v>
      </c>
      <c r="N452" s="16">
        <f t="shared" si="68"/>
        <v>-2.3252071015596214E-2</v>
      </c>
      <c r="O452" s="16">
        <f t="shared" si="69"/>
        <v>3.7236442203918982E-3</v>
      </c>
      <c r="P452" s="16">
        <f t="shared" si="70"/>
        <v>-7.7613655193773546E-3</v>
      </c>
      <c r="Q452" s="16">
        <f t="shared" si="71"/>
        <v>-1.1820620069318803E-2</v>
      </c>
    </row>
    <row r="453" spans="1:17" x14ac:dyDescent="0.25">
      <c r="A453" s="2">
        <v>43861</v>
      </c>
      <c r="B453">
        <v>566.22869873046875</v>
      </c>
      <c r="C453" s="17">
        <f t="shared" ref="C453:C495" si="72">B453/B452 -1</f>
        <v>-1.0125705439901767E-2</v>
      </c>
      <c r="D453">
        <v>15359.5</v>
      </c>
      <c r="E453" s="18">
        <f t="shared" ref="E453:E495" si="73">D453/D452 -1</f>
        <v>-1.0392493087810206E-2</v>
      </c>
      <c r="F453">
        <v>1788.464599609375</v>
      </c>
      <c r="G453" s="18">
        <f t="shared" ref="G453:G495" si="74">F453/F452 -1</f>
        <v>-5.1800756834665673E-3</v>
      </c>
      <c r="H453">
        <v>1226.300048828125</v>
      </c>
      <c r="I453" s="18">
        <f t="shared" ref="I453:I495" si="75">H453/H452 -1</f>
        <v>2.0390684722770835E-4</v>
      </c>
      <c r="J453">
        <v>775.95001220703125</v>
      </c>
      <c r="K453" s="18">
        <f t="shared" ref="K453:K495" si="76">J453/J452-1</f>
        <v>-6.0842832403342761E-3</v>
      </c>
      <c r="M453" s="16">
        <f t="shared" ref="M453:M495" si="77">C453 - $C$497</f>
        <v>-9.4415386467834057E-3</v>
      </c>
      <c r="N453" s="16">
        <f t="shared" ref="N453:N495" si="78">E453 - $E$497</f>
        <v>-1.18380243941336E-2</v>
      </c>
      <c r="O453" s="16">
        <f t="shared" ref="O453:O495" si="79">G453 - $G$497</f>
        <v>-5.9362639300816747E-3</v>
      </c>
      <c r="P453" s="16">
        <f t="shared" ref="P453:P495" si="80">I453 - $I$497</f>
        <v>3.7224715898618948E-4</v>
      </c>
      <c r="Q453" s="16">
        <f t="shared" ref="Q453:Q495" si="81">K453 - $K$497</f>
        <v>-6.5081705492634184E-3</v>
      </c>
    </row>
    <row r="454" spans="1:17" x14ac:dyDescent="0.25">
      <c r="A454" s="2">
        <v>43864</v>
      </c>
      <c r="B454">
        <v>544.408447265625</v>
      </c>
      <c r="C454" s="17">
        <f t="shared" si="72"/>
        <v>-3.8536110080196528E-2</v>
      </c>
      <c r="D454">
        <v>16301</v>
      </c>
      <c r="E454" s="18">
        <f t="shared" si="73"/>
        <v>6.1297568280217485E-2</v>
      </c>
      <c r="F454">
        <v>1860.176513671875</v>
      </c>
      <c r="G454" s="18">
        <f t="shared" si="74"/>
        <v>4.00969155767259E-2</v>
      </c>
      <c r="H454">
        <v>1192.800048828125</v>
      </c>
      <c r="I454" s="18">
        <f t="shared" si="75"/>
        <v>-2.7317947212032845E-2</v>
      </c>
      <c r="J454">
        <v>767.4000244140625</v>
      </c>
      <c r="K454" s="18">
        <f t="shared" si="76"/>
        <v>-1.1018735303128691E-2</v>
      </c>
      <c r="M454" s="16">
        <f t="shared" si="77"/>
        <v>-3.7851943287078166E-2</v>
      </c>
      <c r="N454" s="16">
        <f t="shared" si="78"/>
        <v>5.9852036973894088E-2</v>
      </c>
      <c r="O454" s="16">
        <f t="shared" si="79"/>
        <v>3.9340727330110792E-2</v>
      </c>
      <c r="P454" s="16">
        <f t="shared" si="80"/>
        <v>-2.7149606900274365E-2</v>
      </c>
      <c r="Q454" s="16">
        <f t="shared" si="81"/>
        <v>-1.1442622612057833E-2</v>
      </c>
    </row>
    <row r="455" spans="1:17" x14ac:dyDescent="0.25">
      <c r="A455" s="2">
        <v>43865</v>
      </c>
      <c r="B455">
        <v>565.57958984375</v>
      </c>
      <c r="C455" s="17">
        <f t="shared" si="72"/>
        <v>3.88883432732543E-2</v>
      </c>
      <c r="D455">
        <v>16455.599609375</v>
      </c>
      <c r="E455" s="18">
        <f t="shared" si="73"/>
        <v>9.4840567679896903E-3</v>
      </c>
      <c r="F455">
        <v>1883.73193359375</v>
      </c>
      <c r="G455" s="18">
        <f t="shared" si="74"/>
        <v>1.2663002542365298E-2</v>
      </c>
      <c r="H455">
        <v>1229.800048828125</v>
      </c>
      <c r="I455" s="18">
        <f t="shared" si="75"/>
        <v>3.1019448763731194E-2</v>
      </c>
      <c r="J455">
        <v>787.8499755859375</v>
      </c>
      <c r="K455" s="18">
        <f t="shared" si="76"/>
        <v>2.6648358771540703E-2</v>
      </c>
      <c r="M455" s="16">
        <f t="shared" si="77"/>
        <v>3.9572510066372663E-2</v>
      </c>
      <c r="N455" s="16">
        <f t="shared" si="78"/>
        <v>8.0385254616662967E-3</v>
      </c>
      <c r="O455" s="16">
        <f t="shared" si="79"/>
        <v>1.1906814295750192E-2</v>
      </c>
      <c r="P455" s="16">
        <f t="shared" si="80"/>
        <v>3.1187789075489674E-2</v>
      </c>
      <c r="Q455" s="16">
        <f t="shared" si="81"/>
        <v>2.6224471462611563E-2</v>
      </c>
    </row>
    <row r="456" spans="1:17" x14ac:dyDescent="0.25">
      <c r="A456" s="2">
        <v>43866</v>
      </c>
      <c r="B456">
        <v>593.6912841796875</v>
      </c>
      <c r="C456" s="17">
        <f t="shared" si="72"/>
        <v>4.9704223491699562E-2</v>
      </c>
      <c r="D456">
        <v>16384.80078125</v>
      </c>
      <c r="E456" s="18">
        <f t="shared" si="73"/>
        <v>-4.3024155792332763E-3</v>
      </c>
      <c r="F456">
        <v>1866.003051757812</v>
      </c>
      <c r="G456" s="18">
        <f t="shared" si="74"/>
        <v>-9.4115736532188743E-3</v>
      </c>
      <c r="H456">
        <v>1244.650024414062</v>
      </c>
      <c r="I456" s="18">
        <f t="shared" si="75"/>
        <v>1.2075113836665929E-2</v>
      </c>
      <c r="J456">
        <v>784.54998779296875</v>
      </c>
      <c r="K456" s="18">
        <f t="shared" si="76"/>
        <v>-4.1885992196858401E-3</v>
      </c>
      <c r="M456" s="16">
        <f t="shared" si="77"/>
        <v>5.0388390284817924E-2</v>
      </c>
      <c r="N456" s="16">
        <f t="shared" si="78"/>
        <v>-5.74794688555667E-3</v>
      </c>
      <c r="O456" s="16">
        <f t="shared" si="79"/>
        <v>-1.0167761899833981E-2</v>
      </c>
      <c r="P456" s="16">
        <f t="shared" si="80"/>
        <v>1.2243454148424411E-2</v>
      </c>
      <c r="Q456" s="16">
        <f t="shared" si="81"/>
        <v>-4.6124865286149824E-3</v>
      </c>
    </row>
    <row r="457" spans="1:17" x14ac:dyDescent="0.25">
      <c r="A457" s="2">
        <v>43867</v>
      </c>
      <c r="B457">
        <v>584.00445556640625</v>
      </c>
      <c r="C457" s="17">
        <f t="shared" si="72"/>
        <v>-1.6316272230045725E-2</v>
      </c>
      <c r="D457">
        <v>16285</v>
      </c>
      <c r="E457" s="18">
        <f t="shared" si="73"/>
        <v>-6.0910585720521659E-3</v>
      </c>
      <c r="F457">
        <v>1849.369995117188</v>
      </c>
      <c r="G457" s="18">
        <f t="shared" si="74"/>
        <v>-8.9137349614489825E-3</v>
      </c>
      <c r="H457">
        <v>1239.800048828125</v>
      </c>
      <c r="I457" s="18">
        <f t="shared" si="75"/>
        <v>-3.8966580892650926E-3</v>
      </c>
      <c r="J457">
        <v>771.3499755859375</v>
      </c>
      <c r="K457" s="18">
        <f t="shared" si="76"/>
        <v>-1.6824947310450478E-2</v>
      </c>
      <c r="M457" s="16">
        <f t="shared" si="77"/>
        <v>-1.5632105436927366E-2</v>
      </c>
      <c r="N457" s="16">
        <f t="shared" si="78"/>
        <v>-7.5365898783755596E-3</v>
      </c>
      <c r="O457" s="16">
        <f t="shared" si="79"/>
        <v>-9.6699232080640889E-3</v>
      </c>
      <c r="P457" s="16">
        <f t="shared" si="80"/>
        <v>-3.7283177775066113E-3</v>
      </c>
      <c r="Q457" s="16">
        <f t="shared" si="81"/>
        <v>-1.7248834619379618E-2</v>
      </c>
    </row>
    <row r="458" spans="1:17" x14ac:dyDescent="0.25">
      <c r="A458" s="2">
        <v>43868</v>
      </c>
      <c r="B458">
        <v>574.41754150390625</v>
      </c>
      <c r="C458" s="17">
        <f t="shared" si="72"/>
        <v>-1.6415823494363546E-2</v>
      </c>
      <c r="D458">
        <v>16327.7998046875</v>
      </c>
      <c r="E458" s="18">
        <f t="shared" si="73"/>
        <v>2.6281734533313283E-3</v>
      </c>
      <c r="F458">
        <v>1851.26220703125</v>
      </c>
      <c r="G458" s="18">
        <f t="shared" si="74"/>
        <v>1.0231656829395863E-3</v>
      </c>
      <c r="H458">
        <v>1242.199951171875</v>
      </c>
      <c r="I458" s="18">
        <f t="shared" si="75"/>
        <v>1.9357172521636823E-3</v>
      </c>
      <c r="J458">
        <v>777.29998779296875</v>
      </c>
      <c r="K458" s="18">
        <f t="shared" si="76"/>
        <v>7.7137646922351699E-3</v>
      </c>
      <c r="M458" s="16">
        <f t="shared" si="77"/>
        <v>-1.5731656701245187E-2</v>
      </c>
      <c r="N458" s="16">
        <f t="shared" si="78"/>
        <v>1.1826421470079347E-3</v>
      </c>
      <c r="O458" s="16">
        <f t="shared" si="79"/>
        <v>2.6697743632447921E-4</v>
      </c>
      <c r="P458" s="16">
        <f t="shared" si="80"/>
        <v>2.1040575639221636E-3</v>
      </c>
      <c r="Q458" s="16">
        <f t="shared" si="81"/>
        <v>7.2898773833060277E-3</v>
      </c>
    </row>
    <row r="459" spans="1:17" x14ac:dyDescent="0.25">
      <c r="A459" s="2">
        <v>43871</v>
      </c>
      <c r="B459">
        <v>571.67132568359375</v>
      </c>
      <c r="C459" s="17">
        <f t="shared" si="72"/>
        <v>-4.780870398077508E-3</v>
      </c>
      <c r="D459">
        <v>16172.2001953125</v>
      </c>
      <c r="E459" s="18">
        <f t="shared" si="73"/>
        <v>-9.5297352513061817E-3</v>
      </c>
      <c r="F459">
        <v>1862.01904296875</v>
      </c>
      <c r="G459" s="18">
        <f t="shared" si="74"/>
        <v>5.8105415303377761E-3</v>
      </c>
      <c r="H459">
        <v>1240.300048828125</v>
      </c>
      <c r="I459" s="18">
        <f t="shared" si="75"/>
        <v>-1.5294658013451645E-3</v>
      </c>
      <c r="J459">
        <v>773.20001220703125</v>
      </c>
      <c r="K459" s="18">
        <f t="shared" si="76"/>
        <v>-5.2746373991060524E-3</v>
      </c>
      <c r="M459" s="16">
        <f t="shared" si="77"/>
        <v>-4.096703604959148E-3</v>
      </c>
      <c r="N459" s="16">
        <f t="shared" si="78"/>
        <v>-1.0975266557629575E-2</v>
      </c>
      <c r="O459" s="16">
        <f t="shared" si="79"/>
        <v>5.0543532837226688E-3</v>
      </c>
      <c r="P459" s="16">
        <f t="shared" si="80"/>
        <v>-1.3611254895866834E-3</v>
      </c>
      <c r="Q459" s="16">
        <f t="shared" si="81"/>
        <v>-5.6985247080351947E-3</v>
      </c>
    </row>
    <row r="460" spans="1:17" x14ac:dyDescent="0.25">
      <c r="A460" s="2">
        <v>43872</v>
      </c>
      <c r="B460">
        <v>573.91827392578125</v>
      </c>
      <c r="C460" s="17">
        <f t="shared" si="72"/>
        <v>3.9304896734162487E-3</v>
      </c>
      <c r="D460">
        <v>15997.2001953125</v>
      </c>
      <c r="E460" s="18">
        <f t="shared" si="73"/>
        <v>-1.0821038441678699E-2</v>
      </c>
      <c r="F460">
        <v>1870.584594726562</v>
      </c>
      <c r="G460" s="18">
        <f t="shared" si="74"/>
        <v>4.6001418675909456E-3</v>
      </c>
      <c r="H460">
        <v>1240.599975585938</v>
      </c>
      <c r="I460" s="18">
        <f t="shared" si="75"/>
        <v>2.4181790373734025E-4</v>
      </c>
      <c r="J460">
        <v>773.54998779296875</v>
      </c>
      <c r="K460" s="18">
        <f t="shared" si="76"/>
        <v>4.526326699587635E-4</v>
      </c>
      <c r="M460" s="16">
        <f t="shared" si="77"/>
        <v>4.6146564665346087E-3</v>
      </c>
      <c r="N460" s="16">
        <f t="shared" si="78"/>
        <v>-1.2266569748002092E-2</v>
      </c>
      <c r="O460" s="16">
        <f t="shared" si="79"/>
        <v>3.8439536209758382E-3</v>
      </c>
      <c r="P460" s="16">
        <f t="shared" si="80"/>
        <v>4.1015821549582137E-4</v>
      </c>
      <c r="Q460" s="16">
        <f t="shared" si="81"/>
        <v>2.8745361029621343E-5</v>
      </c>
    </row>
    <row r="461" spans="1:17" x14ac:dyDescent="0.25">
      <c r="A461" s="2">
        <v>43873</v>
      </c>
      <c r="B461">
        <v>570.42303466796875</v>
      </c>
      <c r="C461" s="17">
        <f t="shared" si="72"/>
        <v>-6.0901341124824926E-3</v>
      </c>
      <c r="D461">
        <v>16297.7001953125</v>
      </c>
      <c r="E461" s="18">
        <f t="shared" si="73"/>
        <v>1.878453706468286E-2</v>
      </c>
      <c r="F461">
        <v>1886.122192382812</v>
      </c>
      <c r="G461" s="18">
        <f t="shared" si="74"/>
        <v>8.3062790638031014E-3</v>
      </c>
      <c r="H461">
        <v>1249</v>
      </c>
      <c r="I461" s="18">
        <f t="shared" si="75"/>
        <v>6.7709371105659777E-3</v>
      </c>
      <c r="J461">
        <v>781.04998779296875</v>
      </c>
      <c r="K461" s="18">
        <f t="shared" si="76"/>
        <v>9.6955595867804778E-3</v>
      </c>
      <c r="M461" s="16">
        <f t="shared" si="77"/>
        <v>-5.4059673193641326E-3</v>
      </c>
      <c r="N461" s="16">
        <f t="shared" si="78"/>
        <v>1.7339005758359467E-2</v>
      </c>
      <c r="O461" s="16">
        <f t="shared" si="79"/>
        <v>7.5500908171879941E-3</v>
      </c>
      <c r="P461" s="16">
        <f t="shared" si="80"/>
        <v>6.939277422324459E-3</v>
      </c>
      <c r="Q461" s="16">
        <f t="shared" si="81"/>
        <v>9.2716722778513356E-3</v>
      </c>
    </row>
    <row r="462" spans="1:17" x14ac:dyDescent="0.25">
      <c r="A462" s="2">
        <v>43874</v>
      </c>
      <c r="B462">
        <v>565.23004150390625</v>
      </c>
      <c r="C462" s="17">
        <f t="shared" si="72"/>
        <v>-9.1037578226222937E-3</v>
      </c>
      <c r="D462">
        <v>16412.19921875</v>
      </c>
      <c r="E462" s="18">
        <f t="shared" si="73"/>
        <v>7.0254712054669266E-3</v>
      </c>
      <c r="F462">
        <v>1866.550903320312</v>
      </c>
      <c r="G462" s="18">
        <f t="shared" si="74"/>
        <v>-1.0376469319718251E-2</v>
      </c>
      <c r="H462">
        <v>1241.400024414062</v>
      </c>
      <c r="I462" s="18">
        <f t="shared" si="75"/>
        <v>-6.0848483474282844E-3</v>
      </c>
      <c r="J462">
        <v>792.25</v>
      </c>
      <c r="K462" s="18">
        <f t="shared" si="76"/>
        <v>1.4339686808880758E-2</v>
      </c>
      <c r="M462" s="16">
        <f t="shared" si="77"/>
        <v>-8.4195910295039329E-3</v>
      </c>
      <c r="N462" s="16">
        <f t="shared" si="78"/>
        <v>5.579939899143533E-3</v>
      </c>
      <c r="O462" s="16">
        <f t="shared" si="79"/>
        <v>-1.1132657566333358E-2</v>
      </c>
      <c r="P462" s="16">
        <f t="shared" si="80"/>
        <v>-5.9165080356698031E-3</v>
      </c>
      <c r="Q462" s="16">
        <f t="shared" si="81"/>
        <v>1.3915799499951616E-2</v>
      </c>
    </row>
    <row r="463" spans="1:17" x14ac:dyDescent="0.25">
      <c r="A463" s="2">
        <v>43875</v>
      </c>
      <c r="B463">
        <v>559.43798828125</v>
      </c>
      <c r="C463" s="17">
        <f t="shared" si="72"/>
        <v>-1.024724943360289E-2</v>
      </c>
      <c r="D463">
        <v>16356.5</v>
      </c>
      <c r="E463" s="18">
        <f t="shared" si="73"/>
        <v>-3.3937693545887937E-3</v>
      </c>
      <c r="F463">
        <v>1869.538940429688</v>
      </c>
      <c r="G463" s="18">
        <f t="shared" si="74"/>
        <v>1.6008334431494298E-3</v>
      </c>
      <c r="H463">
        <v>1219.349975585938</v>
      </c>
      <c r="I463" s="18">
        <f t="shared" si="75"/>
        <v>-1.7762242947056195E-2</v>
      </c>
      <c r="J463">
        <v>786.45001220703125</v>
      </c>
      <c r="K463" s="18">
        <f t="shared" si="76"/>
        <v>-7.3209060182628516E-3</v>
      </c>
      <c r="M463" s="16">
        <f t="shared" si="77"/>
        <v>-9.5630826404845288E-3</v>
      </c>
      <c r="N463" s="16">
        <f t="shared" si="78"/>
        <v>-4.8393006609121873E-3</v>
      </c>
      <c r="O463" s="16">
        <f t="shared" si="79"/>
        <v>8.4464519653432266E-4</v>
      </c>
      <c r="P463" s="16">
        <f t="shared" si="80"/>
        <v>-1.7593902635297715E-2</v>
      </c>
      <c r="Q463" s="16">
        <f t="shared" si="81"/>
        <v>-7.7447933271919938E-3</v>
      </c>
    </row>
    <row r="464" spans="1:17" x14ac:dyDescent="0.25">
      <c r="A464" s="2">
        <v>43878</v>
      </c>
      <c r="B464">
        <v>550.5999755859375</v>
      </c>
      <c r="C464" s="17">
        <f t="shared" si="72"/>
        <v>-1.5798020299739313E-2</v>
      </c>
      <c r="D464">
        <v>16588.400390625</v>
      </c>
      <c r="E464" s="18">
        <f t="shared" si="73"/>
        <v>1.4177873666432195E-2</v>
      </c>
      <c r="F464">
        <v>1873.871459960938</v>
      </c>
      <c r="G464" s="18">
        <f t="shared" si="74"/>
        <v>2.317426739586459E-3</v>
      </c>
      <c r="H464">
        <v>1217.150024414062</v>
      </c>
      <c r="I464" s="18">
        <f t="shared" si="75"/>
        <v>-1.8041999556516197E-3</v>
      </c>
      <c r="J464">
        <v>789.45001220703125</v>
      </c>
      <c r="K464" s="18">
        <f t="shared" si="76"/>
        <v>3.8146098969227271E-3</v>
      </c>
      <c r="M464" s="16">
        <f t="shared" si="77"/>
        <v>-1.5113853506620952E-2</v>
      </c>
      <c r="N464" s="16">
        <f t="shared" si="78"/>
        <v>1.2732342360108801E-2</v>
      </c>
      <c r="O464" s="16">
        <f t="shared" si="79"/>
        <v>1.5612384929713518E-3</v>
      </c>
      <c r="P464" s="16">
        <f t="shared" si="80"/>
        <v>-1.6358596438931386E-3</v>
      </c>
      <c r="Q464" s="16">
        <f t="shared" si="81"/>
        <v>3.3907225879935849E-3</v>
      </c>
    </row>
    <row r="465" spans="1:17" x14ac:dyDescent="0.25">
      <c r="A465" s="2">
        <v>43879</v>
      </c>
      <c r="B465">
        <v>535.5</v>
      </c>
      <c r="C465" s="17">
        <f t="shared" si="72"/>
        <v>-2.7424584554091913E-2</v>
      </c>
      <c r="D465">
        <v>16403.80078125</v>
      </c>
      <c r="E465" s="18">
        <f t="shared" si="73"/>
        <v>-1.1128234490850986E-2</v>
      </c>
      <c r="F465">
        <v>1856.192504882812</v>
      </c>
      <c r="G465" s="18">
        <f t="shared" si="74"/>
        <v>-9.434454526829894E-3</v>
      </c>
      <c r="H465">
        <v>1213.25</v>
      </c>
      <c r="I465" s="18">
        <f t="shared" si="75"/>
        <v>-3.204226542195987E-3</v>
      </c>
      <c r="J465">
        <v>797.6500244140625</v>
      </c>
      <c r="K465" s="18">
        <f t="shared" si="76"/>
        <v>1.0386993578107351E-2</v>
      </c>
      <c r="M465" s="16">
        <f t="shared" si="77"/>
        <v>-2.6740417760973554E-2</v>
      </c>
      <c r="N465" s="16">
        <f t="shared" si="78"/>
        <v>-1.2573765797174379E-2</v>
      </c>
      <c r="O465" s="16">
        <f t="shared" si="79"/>
        <v>-1.0190642773445001E-2</v>
      </c>
      <c r="P465" s="16">
        <f t="shared" si="80"/>
        <v>-3.0358862304375057E-3</v>
      </c>
      <c r="Q465" s="16">
        <f t="shared" si="81"/>
        <v>9.9631062691782086E-3</v>
      </c>
    </row>
    <row r="466" spans="1:17" x14ac:dyDescent="0.25">
      <c r="A466" s="2">
        <v>43880</v>
      </c>
      <c r="B466">
        <v>554.4000244140625</v>
      </c>
      <c r="C466" s="17">
        <f t="shared" si="72"/>
        <v>3.5294163238211995E-2</v>
      </c>
      <c r="D466">
        <v>16785.099609375</v>
      </c>
      <c r="E466" s="18">
        <f t="shared" si="73"/>
        <v>2.3244541506553418E-2</v>
      </c>
      <c r="F466">
        <v>1877.357543945312</v>
      </c>
      <c r="G466" s="18">
        <f t="shared" si="74"/>
        <v>1.1402394421281326E-2</v>
      </c>
      <c r="H466">
        <v>1227.199951171875</v>
      </c>
      <c r="I466" s="18">
        <f t="shared" si="75"/>
        <v>1.1498002202245949E-2</v>
      </c>
      <c r="J466">
        <v>800.45001220703125</v>
      </c>
      <c r="K466" s="18">
        <f t="shared" si="76"/>
        <v>3.510296128964141E-3</v>
      </c>
      <c r="M466" s="16">
        <f t="shared" si="77"/>
        <v>3.5978330031330358E-2</v>
      </c>
      <c r="N466" s="16">
        <f t="shared" si="78"/>
        <v>2.1799010200230024E-2</v>
      </c>
      <c r="O466" s="16">
        <f t="shared" si="79"/>
        <v>1.0646206174666219E-2</v>
      </c>
      <c r="P466" s="16">
        <f t="shared" si="80"/>
        <v>1.1666342514004431E-2</v>
      </c>
      <c r="Q466" s="16">
        <f t="shared" si="81"/>
        <v>3.0864088200349988E-3</v>
      </c>
    </row>
    <row r="467" spans="1:17" x14ac:dyDescent="0.25">
      <c r="A467" s="2">
        <v>43881</v>
      </c>
      <c r="B467">
        <v>550.04998779296875</v>
      </c>
      <c r="C467" s="17">
        <f t="shared" si="72"/>
        <v>-7.8463860561536203E-3</v>
      </c>
      <c r="D467">
        <v>16539.5</v>
      </c>
      <c r="E467" s="18">
        <f t="shared" si="73"/>
        <v>-1.4632001899936631E-2</v>
      </c>
      <c r="F467">
        <v>1834.878173828125</v>
      </c>
      <c r="G467" s="18">
        <f t="shared" si="74"/>
        <v>-2.2627213582297023E-2</v>
      </c>
      <c r="H467">
        <v>1217.099975585938</v>
      </c>
      <c r="I467" s="18">
        <f t="shared" si="75"/>
        <v>-8.2300977736288194E-3</v>
      </c>
      <c r="J467">
        <v>797</v>
      </c>
      <c r="K467" s="18">
        <f t="shared" si="76"/>
        <v>-4.3100907669658683E-3</v>
      </c>
      <c r="M467" s="16">
        <f t="shared" si="77"/>
        <v>-7.1622192630352603E-3</v>
      </c>
      <c r="N467" s="16">
        <f t="shared" si="78"/>
        <v>-1.6077533206260024E-2</v>
      </c>
      <c r="O467" s="16">
        <f t="shared" si="79"/>
        <v>-2.3383401828912131E-2</v>
      </c>
      <c r="P467" s="16">
        <f t="shared" si="80"/>
        <v>-8.0617574618703381E-3</v>
      </c>
      <c r="Q467" s="16">
        <f t="shared" si="81"/>
        <v>-4.7339780758950106E-3</v>
      </c>
    </row>
    <row r="468" spans="1:17" x14ac:dyDescent="0.25">
      <c r="A468" s="2">
        <v>43885</v>
      </c>
      <c r="B468">
        <v>548</v>
      </c>
      <c r="C468" s="17">
        <f t="shared" si="72"/>
        <v>-3.7269118052236649E-3</v>
      </c>
      <c r="D468">
        <v>16337.2001953125</v>
      </c>
      <c r="E468" s="18">
        <f t="shared" si="73"/>
        <v>-1.2231313200973482E-2</v>
      </c>
      <c r="F468">
        <v>1811.671264648438</v>
      </c>
      <c r="G468" s="18">
        <f t="shared" si="74"/>
        <v>-1.2647656673178576E-2</v>
      </c>
      <c r="H468">
        <v>1209.949951171875</v>
      </c>
      <c r="I468" s="18">
        <f t="shared" si="75"/>
        <v>-5.8746401754060651E-3</v>
      </c>
      <c r="J468">
        <v>795.8499755859375</v>
      </c>
      <c r="K468" s="18">
        <f t="shared" si="76"/>
        <v>-1.4429415483845354E-3</v>
      </c>
      <c r="M468" s="16">
        <f t="shared" si="77"/>
        <v>-3.042745012105305E-3</v>
      </c>
      <c r="N468" s="16">
        <f t="shared" si="78"/>
        <v>-1.3676844507296875E-2</v>
      </c>
      <c r="O468" s="16">
        <f t="shared" si="79"/>
        <v>-1.3403844919793682E-2</v>
      </c>
      <c r="P468" s="16">
        <f t="shared" si="80"/>
        <v>-5.7062998636475838E-3</v>
      </c>
      <c r="Q468" s="16">
        <f t="shared" si="81"/>
        <v>-1.8668288573136776E-3</v>
      </c>
    </row>
    <row r="469" spans="1:17" x14ac:dyDescent="0.25">
      <c r="A469" s="2">
        <v>43886</v>
      </c>
      <c r="B469">
        <v>542</v>
      </c>
      <c r="C469" s="17">
        <f t="shared" si="72"/>
        <v>-1.0948905109489093E-2</v>
      </c>
      <c r="D469">
        <v>16380.5</v>
      </c>
      <c r="E469" s="18">
        <f t="shared" si="73"/>
        <v>2.6503809814317769E-3</v>
      </c>
      <c r="F469">
        <v>1818.792724609375</v>
      </c>
      <c r="G469" s="18">
        <f t="shared" si="74"/>
        <v>3.9308786863818668E-3</v>
      </c>
      <c r="H469">
        <v>1200.300048828125</v>
      </c>
      <c r="I469" s="18">
        <f t="shared" si="75"/>
        <v>-7.975455790054542E-3</v>
      </c>
      <c r="J469">
        <v>798.4000244140625</v>
      </c>
      <c r="K469" s="18">
        <f t="shared" si="76"/>
        <v>3.2041828313780218E-3</v>
      </c>
      <c r="M469" s="16">
        <f t="shared" si="77"/>
        <v>-1.0264738316370732E-2</v>
      </c>
      <c r="N469" s="16">
        <f t="shared" si="78"/>
        <v>1.2048496751083833E-3</v>
      </c>
      <c r="O469" s="16">
        <f t="shared" si="79"/>
        <v>3.1746904397667594E-3</v>
      </c>
      <c r="P469" s="16">
        <f t="shared" si="80"/>
        <v>-7.8071154782960606E-3</v>
      </c>
      <c r="Q469" s="16">
        <f t="shared" si="81"/>
        <v>2.7802955224488796E-3</v>
      </c>
    </row>
    <row r="470" spans="1:17" x14ac:dyDescent="0.25">
      <c r="A470" s="2">
        <v>43887</v>
      </c>
      <c r="B470">
        <v>515.79998779296875</v>
      </c>
      <c r="C470" s="17">
        <f t="shared" si="72"/>
        <v>-4.8339505917031844E-2</v>
      </c>
      <c r="D470">
        <v>16240.2001953125</v>
      </c>
      <c r="E470" s="18">
        <f t="shared" si="73"/>
        <v>-8.5650501930649714E-3</v>
      </c>
      <c r="F470">
        <v>1819.340576171875</v>
      </c>
      <c r="G470" s="18">
        <f t="shared" si="74"/>
        <v>3.0121715085362766E-4</v>
      </c>
      <c r="H470">
        <v>1199.25</v>
      </c>
      <c r="I470" s="18">
        <f t="shared" si="75"/>
        <v>-8.7482194902033239E-4</v>
      </c>
      <c r="J470">
        <v>782.75</v>
      </c>
      <c r="K470" s="18">
        <f t="shared" si="76"/>
        <v>-1.9601733386153009E-2</v>
      </c>
      <c r="M470" s="16">
        <f t="shared" si="77"/>
        <v>-4.7655339123913482E-2</v>
      </c>
      <c r="N470" s="16">
        <f t="shared" si="78"/>
        <v>-1.0010581499388365E-2</v>
      </c>
      <c r="O470" s="16">
        <f t="shared" si="79"/>
        <v>-4.5497109576147945E-4</v>
      </c>
      <c r="P470" s="16">
        <f t="shared" si="80"/>
        <v>-7.0648163726185127E-4</v>
      </c>
      <c r="Q470" s="16">
        <f t="shared" si="81"/>
        <v>-2.0025620695082149E-2</v>
      </c>
    </row>
    <row r="471" spans="1:17" x14ac:dyDescent="0.25">
      <c r="A471" s="2">
        <v>43888</v>
      </c>
      <c r="B471">
        <v>513</v>
      </c>
      <c r="C471" s="17">
        <f t="shared" si="72"/>
        <v>-5.4284371059205583E-3</v>
      </c>
      <c r="D471">
        <v>16263.7998046875</v>
      </c>
      <c r="E471" s="18">
        <f t="shared" si="73"/>
        <v>1.4531600036440384E-3</v>
      </c>
      <c r="F471">
        <v>1836.421997070312</v>
      </c>
      <c r="G471" s="18">
        <f t="shared" si="74"/>
        <v>9.3887978546483009E-3</v>
      </c>
      <c r="H471">
        <v>1199.449951171875</v>
      </c>
      <c r="I471" s="18">
        <f t="shared" si="75"/>
        <v>1.6673018292689967E-4</v>
      </c>
      <c r="J471">
        <v>777.8499755859375</v>
      </c>
      <c r="K471" s="18">
        <f t="shared" si="76"/>
        <v>-6.2600120269082904E-3</v>
      </c>
      <c r="M471" s="16">
        <f t="shared" si="77"/>
        <v>-4.7442703128021983E-3</v>
      </c>
      <c r="N471" s="16">
        <f t="shared" si="78"/>
        <v>7.6286973206447783E-6</v>
      </c>
      <c r="O471" s="16">
        <f t="shared" si="79"/>
        <v>8.6326096080331944E-3</v>
      </c>
      <c r="P471" s="16">
        <f t="shared" si="80"/>
        <v>3.350704946853808E-4</v>
      </c>
      <c r="Q471" s="16">
        <f t="shared" si="81"/>
        <v>-6.6838993358374326E-3</v>
      </c>
    </row>
    <row r="472" spans="1:17" x14ac:dyDescent="0.25">
      <c r="A472" s="2">
        <v>43889</v>
      </c>
      <c r="B472">
        <v>509.64999389648438</v>
      </c>
      <c r="C472" s="17">
        <f t="shared" si="72"/>
        <v>-6.5302263226425517E-3</v>
      </c>
      <c r="D472">
        <v>15778.7998046875</v>
      </c>
      <c r="E472" s="18">
        <f t="shared" si="73"/>
        <v>-2.982082943865394E-2</v>
      </c>
      <c r="F472">
        <v>1790.75537109375</v>
      </c>
      <c r="G472" s="18">
        <f t="shared" si="74"/>
        <v>-2.4867174347407706E-2</v>
      </c>
      <c r="H472">
        <v>1177.650024414062</v>
      </c>
      <c r="I472" s="18">
        <f t="shared" si="75"/>
        <v>-1.8174936550303111E-2</v>
      </c>
      <c r="J472">
        <v>731.70001220703125</v>
      </c>
      <c r="K472" s="18">
        <f t="shared" si="76"/>
        <v>-5.9330159834667939E-2</v>
      </c>
      <c r="M472" s="16">
        <f t="shared" si="77"/>
        <v>-5.8460595295241917E-3</v>
      </c>
      <c r="N472" s="16">
        <f t="shared" si="78"/>
        <v>-3.1266360744977337E-2</v>
      </c>
      <c r="O472" s="16">
        <f t="shared" si="79"/>
        <v>-2.5623362594022814E-2</v>
      </c>
      <c r="P472" s="16">
        <f t="shared" si="80"/>
        <v>-1.8006596238544632E-2</v>
      </c>
      <c r="Q472" s="16">
        <f t="shared" si="81"/>
        <v>-5.9754047143597083E-2</v>
      </c>
    </row>
    <row r="473" spans="1:17" x14ac:dyDescent="0.25">
      <c r="A473" s="2">
        <v>43892</v>
      </c>
      <c r="B473">
        <v>496.14999389648437</v>
      </c>
      <c r="C473" s="17">
        <f t="shared" si="72"/>
        <v>-2.6488767117972323E-2</v>
      </c>
      <c r="D473">
        <v>16110</v>
      </c>
      <c r="E473" s="18">
        <f t="shared" si="73"/>
        <v>2.099020200599222E-2</v>
      </c>
      <c r="F473">
        <v>1779.650024414062</v>
      </c>
      <c r="G473" s="18">
        <f t="shared" si="74"/>
        <v>-6.2014872935464149E-3</v>
      </c>
      <c r="H473">
        <v>1179.599975585938</v>
      </c>
      <c r="I473" s="18">
        <f t="shared" si="75"/>
        <v>1.6557985237135586E-3</v>
      </c>
      <c r="J473">
        <v>741.04998779296875</v>
      </c>
      <c r="K473" s="18">
        <f t="shared" si="76"/>
        <v>1.2778427538541637E-2</v>
      </c>
      <c r="M473" s="16">
        <f t="shared" si="77"/>
        <v>-2.5804600324853964E-2</v>
      </c>
      <c r="N473" s="16">
        <f t="shared" si="78"/>
        <v>1.9544670699668826E-2</v>
      </c>
      <c r="O473" s="16">
        <f t="shared" si="79"/>
        <v>-6.9576755401615223E-3</v>
      </c>
      <c r="P473" s="16">
        <f t="shared" si="80"/>
        <v>1.8241388354720397E-3</v>
      </c>
      <c r="Q473" s="16">
        <f t="shared" si="81"/>
        <v>1.2354540229612495E-2</v>
      </c>
    </row>
    <row r="474" spans="1:17" x14ac:dyDescent="0.25">
      <c r="A474" s="2">
        <v>43893</v>
      </c>
      <c r="B474">
        <v>489.54998779296881</v>
      </c>
      <c r="C474" s="17">
        <f t="shared" si="72"/>
        <v>-1.3302441166395673E-2</v>
      </c>
      <c r="D474">
        <v>16359.400390625</v>
      </c>
      <c r="E474" s="18">
        <f t="shared" si="73"/>
        <v>1.5481091907200595E-2</v>
      </c>
      <c r="F474">
        <v>1800.550048828125</v>
      </c>
      <c r="G474" s="18">
        <f t="shared" si="74"/>
        <v>1.1743895781387792E-2</v>
      </c>
      <c r="H474">
        <v>1181.800048828125</v>
      </c>
      <c r="I474" s="18">
        <f t="shared" si="75"/>
        <v>1.8651011255694794E-3</v>
      </c>
      <c r="J474">
        <v>747</v>
      </c>
      <c r="K474" s="18">
        <f t="shared" si="76"/>
        <v>8.0291644356569325E-3</v>
      </c>
      <c r="M474" s="16">
        <f t="shared" si="77"/>
        <v>-1.2618274373277312E-2</v>
      </c>
      <c r="N474" s="16">
        <f t="shared" si="78"/>
        <v>1.4035560600877201E-2</v>
      </c>
      <c r="O474" s="16">
        <f t="shared" si="79"/>
        <v>1.0987707534772686E-2</v>
      </c>
      <c r="P474" s="16">
        <f t="shared" si="80"/>
        <v>2.0334414373279607E-3</v>
      </c>
      <c r="Q474" s="16">
        <f t="shared" si="81"/>
        <v>7.6052771267277903E-3</v>
      </c>
    </row>
    <row r="475" spans="1:17" x14ac:dyDescent="0.25">
      <c r="A475" s="2">
        <v>43894</v>
      </c>
      <c r="B475">
        <v>478.95001220703119</v>
      </c>
      <c r="C475" s="17">
        <f t="shared" si="72"/>
        <v>-2.165248871463632E-2</v>
      </c>
      <c r="D475">
        <v>16541.5</v>
      </c>
      <c r="E475" s="18">
        <f t="shared" si="73"/>
        <v>1.1131190937740953E-2</v>
      </c>
      <c r="F475">
        <v>1847.949951171875</v>
      </c>
      <c r="G475" s="18">
        <f t="shared" si="74"/>
        <v>2.6325234544077203E-2</v>
      </c>
      <c r="H475">
        <v>1148.849975585938</v>
      </c>
      <c r="I475" s="18">
        <f t="shared" si="75"/>
        <v>-2.7881258995428593E-2</v>
      </c>
      <c r="J475">
        <v>758.75</v>
      </c>
      <c r="K475" s="18">
        <f t="shared" si="76"/>
        <v>1.5729585006693414E-2</v>
      </c>
      <c r="M475" s="16">
        <f t="shared" si="77"/>
        <v>-2.0968321921517961E-2</v>
      </c>
      <c r="N475" s="16">
        <f t="shared" si="78"/>
        <v>9.6856596314175598E-3</v>
      </c>
      <c r="O475" s="16">
        <f t="shared" si="79"/>
        <v>2.5569046297462095E-2</v>
      </c>
      <c r="P475" s="16">
        <f t="shared" si="80"/>
        <v>-2.7712918683670113E-2</v>
      </c>
      <c r="Q475" s="16">
        <f t="shared" si="81"/>
        <v>1.5305697697764272E-2</v>
      </c>
    </row>
    <row r="476" spans="1:17" x14ac:dyDescent="0.25">
      <c r="A476" s="2">
        <v>43895</v>
      </c>
      <c r="B476">
        <v>466.14999389648437</v>
      </c>
      <c r="C476" s="17">
        <f t="shared" si="72"/>
        <v>-2.6725165433368558E-2</v>
      </c>
      <c r="D476">
        <v>16576.30078125</v>
      </c>
      <c r="E476" s="18">
        <f t="shared" si="73"/>
        <v>2.1038467641991687E-3</v>
      </c>
      <c r="F476">
        <v>1874.449951171875</v>
      </c>
      <c r="G476" s="18">
        <f t="shared" si="74"/>
        <v>1.4340215211561924E-2</v>
      </c>
      <c r="H476">
        <v>1151.349975585938</v>
      </c>
      <c r="I476" s="18">
        <f t="shared" si="75"/>
        <v>2.176089178854701E-3</v>
      </c>
      <c r="J476">
        <v>754.5999755859375</v>
      </c>
      <c r="K476" s="18">
        <f t="shared" si="76"/>
        <v>-5.4695544172158606E-3</v>
      </c>
      <c r="M476" s="16">
        <f t="shared" si="77"/>
        <v>-2.6040998640250199E-2</v>
      </c>
      <c r="N476" s="16">
        <f t="shared" si="78"/>
        <v>6.5831545787577508E-4</v>
      </c>
      <c r="O476" s="16">
        <f t="shared" si="79"/>
        <v>1.3584026964946818E-2</v>
      </c>
      <c r="P476" s="16">
        <f t="shared" si="80"/>
        <v>2.3444294906131823E-3</v>
      </c>
      <c r="Q476" s="16">
        <f t="shared" si="81"/>
        <v>-5.8934417261450028E-3</v>
      </c>
    </row>
    <row r="477" spans="1:17" x14ac:dyDescent="0.25">
      <c r="A477" s="2">
        <v>43896</v>
      </c>
      <c r="B477">
        <v>444.35000610351562</v>
      </c>
      <c r="C477" s="17">
        <f t="shared" si="72"/>
        <v>-4.6766036851670023E-2</v>
      </c>
      <c r="D477">
        <v>16429.30078125</v>
      </c>
      <c r="E477" s="18">
        <f t="shared" si="73"/>
        <v>-8.8680823266839015E-3</v>
      </c>
      <c r="F477">
        <v>1877.449951171875</v>
      </c>
      <c r="G477" s="18">
        <f t="shared" si="74"/>
        <v>1.6004695127360691E-3</v>
      </c>
      <c r="H477">
        <v>1134.900024414062</v>
      </c>
      <c r="I477" s="18">
        <f t="shared" si="75"/>
        <v>-1.4287533348410708E-2</v>
      </c>
      <c r="J477">
        <v>738.95001220703125</v>
      </c>
      <c r="K477" s="18">
        <f t="shared" si="76"/>
        <v>-2.0739416757539986E-2</v>
      </c>
      <c r="M477" s="16">
        <f t="shared" si="77"/>
        <v>-4.6081870058551661E-2</v>
      </c>
      <c r="N477" s="16">
        <f t="shared" si="78"/>
        <v>-1.0313613633007295E-2</v>
      </c>
      <c r="O477" s="16">
        <f t="shared" si="79"/>
        <v>8.4428126612096197E-4</v>
      </c>
      <c r="P477" s="16">
        <f t="shared" si="80"/>
        <v>-1.4119193036652227E-2</v>
      </c>
      <c r="Q477" s="16">
        <f t="shared" si="81"/>
        <v>-2.1163304066469126E-2</v>
      </c>
    </row>
    <row r="478" spans="1:17" x14ac:dyDescent="0.25">
      <c r="A478" s="2">
        <v>43899</v>
      </c>
      <c r="B478">
        <v>417.25</v>
      </c>
      <c r="C478" s="17">
        <f t="shared" si="72"/>
        <v>-6.0987972839596227E-2</v>
      </c>
      <c r="D478">
        <v>16031.2998046875</v>
      </c>
      <c r="E478" s="18">
        <f t="shared" si="73"/>
        <v>-2.4225070918217018E-2</v>
      </c>
      <c r="F478">
        <v>1867.150024414062</v>
      </c>
      <c r="G478" s="18">
        <f t="shared" si="74"/>
        <v>-5.4861258758902576E-3</v>
      </c>
      <c r="H478">
        <v>1107.300048828125</v>
      </c>
      <c r="I478" s="18">
        <f t="shared" si="75"/>
        <v>-2.4319301253153736E-2</v>
      </c>
      <c r="J478">
        <v>704.45001220703125</v>
      </c>
      <c r="K478" s="18">
        <f t="shared" si="76"/>
        <v>-4.6687867149441398E-2</v>
      </c>
      <c r="M478" s="16">
        <f t="shared" si="77"/>
        <v>-6.0303806046477865E-2</v>
      </c>
      <c r="N478" s="16">
        <f t="shared" si="78"/>
        <v>-2.5670602224540411E-2</v>
      </c>
      <c r="O478" s="16">
        <f t="shared" si="79"/>
        <v>-6.2423141225053649E-3</v>
      </c>
      <c r="P478" s="16">
        <f t="shared" si="80"/>
        <v>-2.4150960941395256E-2</v>
      </c>
      <c r="Q478" s="16">
        <f t="shared" si="81"/>
        <v>-4.7111754458370542E-2</v>
      </c>
    </row>
    <row r="479" spans="1:17" x14ac:dyDescent="0.25">
      <c r="A479" s="2">
        <v>43901</v>
      </c>
      <c r="B479">
        <v>394.64999389648437</v>
      </c>
      <c r="C479" s="17">
        <f t="shared" si="72"/>
        <v>-5.416418478973184E-2</v>
      </c>
      <c r="D479">
        <v>16048.5</v>
      </c>
      <c r="E479" s="18">
        <f t="shared" si="73"/>
        <v>1.0729133334197449E-3</v>
      </c>
      <c r="F479">
        <v>1882.849975585938</v>
      </c>
      <c r="G479" s="18">
        <f t="shared" si="74"/>
        <v>8.4085108141231935E-3</v>
      </c>
      <c r="H479">
        <v>1113.800048828125</v>
      </c>
      <c r="I479" s="18">
        <f t="shared" si="75"/>
        <v>5.8701343026934527E-3</v>
      </c>
      <c r="J479">
        <v>686</v>
      </c>
      <c r="K479" s="18">
        <f t="shared" si="76"/>
        <v>-2.6190662058799052E-2</v>
      </c>
      <c r="M479" s="16">
        <f t="shared" si="77"/>
        <v>-5.3480017996613477E-2</v>
      </c>
      <c r="N479" s="16">
        <f t="shared" si="78"/>
        <v>-3.726179729036487E-4</v>
      </c>
      <c r="O479" s="16">
        <f t="shared" si="79"/>
        <v>7.6523225675080861E-3</v>
      </c>
      <c r="P479" s="16">
        <f t="shared" si="80"/>
        <v>6.038474614451934E-3</v>
      </c>
      <c r="Q479" s="16">
        <f t="shared" si="81"/>
        <v>-2.6614549367728193E-2</v>
      </c>
    </row>
    <row r="480" spans="1:17" x14ac:dyDescent="0.25">
      <c r="A480" s="2">
        <v>43902</v>
      </c>
      <c r="B480">
        <v>376.14999389648438</v>
      </c>
      <c r="C480" s="17">
        <f t="shared" si="72"/>
        <v>-4.6876980327161699E-2</v>
      </c>
      <c r="D480">
        <v>15565.5</v>
      </c>
      <c r="E480" s="18">
        <f t="shared" si="73"/>
        <v>-3.0096270679502712E-2</v>
      </c>
      <c r="F480">
        <v>1843.349975585938</v>
      </c>
      <c r="G480" s="18">
        <f t="shared" si="74"/>
        <v>-2.0978835548332908E-2</v>
      </c>
      <c r="H480">
        <v>1021.299987792969</v>
      </c>
      <c r="I480" s="18">
        <f t="shared" si="75"/>
        <v>-8.3049072526508838E-2</v>
      </c>
      <c r="J480">
        <v>631.20001220703125</v>
      </c>
      <c r="K480" s="18">
        <f t="shared" si="76"/>
        <v>-7.9883364129692103E-2</v>
      </c>
      <c r="M480" s="16">
        <f t="shared" si="77"/>
        <v>-4.6192813534043337E-2</v>
      </c>
      <c r="N480" s="16">
        <f t="shared" si="78"/>
        <v>-3.154180198582611E-2</v>
      </c>
      <c r="O480" s="16">
        <f t="shared" si="79"/>
        <v>-2.1735023794948016E-2</v>
      </c>
      <c r="P480" s="16">
        <f t="shared" si="80"/>
        <v>-8.2880732214750355E-2</v>
      </c>
      <c r="Q480" s="16">
        <f t="shared" si="81"/>
        <v>-8.0307251438621247E-2</v>
      </c>
    </row>
    <row r="481" spans="1:17" x14ac:dyDescent="0.25">
      <c r="A481" s="2">
        <v>43903</v>
      </c>
      <c r="B481">
        <v>388.60000610351562</v>
      </c>
      <c r="C481" s="17">
        <f t="shared" si="72"/>
        <v>3.3098530929279946E-2</v>
      </c>
      <c r="D481">
        <v>14991.7998046875</v>
      </c>
      <c r="E481" s="18">
        <f t="shared" si="73"/>
        <v>-3.6857164582731028E-2</v>
      </c>
      <c r="F481">
        <v>1797.699951171875</v>
      </c>
      <c r="G481" s="18">
        <f t="shared" si="74"/>
        <v>-2.4764708285822001E-2</v>
      </c>
      <c r="H481">
        <v>1069.800048828125</v>
      </c>
      <c r="I481" s="18">
        <f t="shared" si="75"/>
        <v>4.7488555385146736E-2</v>
      </c>
      <c r="J481">
        <v>642.3499755859375</v>
      </c>
      <c r="K481" s="18">
        <f t="shared" si="76"/>
        <v>1.7664707166147986E-2</v>
      </c>
      <c r="M481" s="16">
        <f t="shared" si="77"/>
        <v>3.3782697722398308E-2</v>
      </c>
      <c r="N481" s="16">
        <f t="shared" si="78"/>
        <v>-3.8302695889054425E-2</v>
      </c>
      <c r="O481" s="16">
        <f t="shared" si="79"/>
        <v>-2.552089653243711E-2</v>
      </c>
      <c r="P481" s="16">
        <f t="shared" si="80"/>
        <v>4.7656895696905219E-2</v>
      </c>
      <c r="Q481" s="16">
        <f t="shared" si="81"/>
        <v>1.7240819857218845E-2</v>
      </c>
    </row>
    <row r="482" spans="1:17" x14ac:dyDescent="0.25">
      <c r="A482" s="2">
        <v>43906</v>
      </c>
      <c r="B482">
        <v>354.85000610351562</v>
      </c>
      <c r="C482" s="17">
        <f t="shared" si="72"/>
        <v>-8.6850230236511172E-2</v>
      </c>
      <c r="D482">
        <v>14397.2001953125</v>
      </c>
      <c r="E482" s="18">
        <f t="shared" si="73"/>
        <v>-3.9661656180139615E-2</v>
      </c>
      <c r="F482">
        <v>1683.400024414062</v>
      </c>
      <c r="G482" s="18">
        <f t="shared" si="74"/>
        <v>-6.358120368379816E-2</v>
      </c>
      <c r="H482">
        <v>999.5</v>
      </c>
      <c r="I482" s="18">
        <f t="shared" si="75"/>
        <v>-6.5713260066806667E-2</v>
      </c>
      <c r="J482">
        <v>583.1500244140625</v>
      </c>
      <c r="K482" s="18">
        <f t="shared" si="76"/>
        <v>-9.2161521634486099E-2</v>
      </c>
      <c r="M482" s="16">
        <f t="shared" si="77"/>
        <v>-8.616606344339281E-2</v>
      </c>
      <c r="N482" s="16">
        <f t="shared" si="78"/>
        <v>-4.1107187486463012E-2</v>
      </c>
      <c r="O482" s="16">
        <f t="shared" si="79"/>
        <v>-6.4337391930413268E-2</v>
      </c>
      <c r="P482" s="16">
        <f t="shared" si="80"/>
        <v>-6.5544919755048184E-2</v>
      </c>
      <c r="Q482" s="16">
        <f t="shared" si="81"/>
        <v>-9.2585408943415243E-2</v>
      </c>
    </row>
    <row r="483" spans="1:17" x14ac:dyDescent="0.25">
      <c r="A483" s="2">
        <v>43907</v>
      </c>
      <c r="B483">
        <v>341.45001220703119</v>
      </c>
      <c r="C483" s="17">
        <f t="shared" si="72"/>
        <v>-3.7762416981825919E-2</v>
      </c>
      <c r="D483">
        <v>14541</v>
      </c>
      <c r="E483" s="18">
        <f t="shared" si="73"/>
        <v>9.9880395310694148E-3</v>
      </c>
      <c r="F483">
        <v>1731.599975585938</v>
      </c>
      <c r="G483" s="18">
        <f t="shared" si="74"/>
        <v>2.8632499983866078E-2</v>
      </c>
      <c r="H483">
        <v>975.0999755859375</v>
      </c>
      <c r="I483" s="18">
        <f t="shared" si="75"/>
        <v>-2.4412230529327172E-2</v>
      </c>
      <c r="J483">
        <v>554.95001220703125</v>
      </c>
      <c r="K483" s="18">
        <f t="shared" si="76"/>
        <v>-4.8358074297203513E-2</v>
      </c>
      <c r="M483" s="16">
        <f t="shared" si="77"/>
        <v>-3.7078250188707557E-2</v>
      </c>
      <c r="N483" s="16">
        <f t="shared" si="78"/>
        <v>8.5425082247460211E-3</v>
      </c>
      <c r="O483" s="16">
        <f t="shared" si="79"/>
        <v>2.7876311737250969E-2</v>
      </c>
      <c r="P483" s="16">
        <f t="shared" si="80"/>
        <v>-2.4243890217568693E-2</v>
      </c>
      <c r="Q483" s="16">
        <f t="shared" si="81"/>
        <v>-4.8781961606132657E-2</v>
      </c>
    </row>
    <row r="484" spans="1:17" x14ac:dyDescent="0.25">
      <c r="A484" s="2">
        <v>43908</v>
      </c>
      <c r="B484">
        <v>298.39999389648437</v>
      </c>
      <c r="C484" s="17">
        <f t="shared" si="72"/>
        <v>-0.12608000225943561</v>
      </c>
      <c r="D484">
        <v>13536.7998046875</v>
      </c>
      <c r="E484" s="18">
        <f t="shared" si="73"/>
        <v>-6.9059913026098596E-2</v>
      </c>
      <c r="F484">
        <v>1618.199951171875</v>
      </c>
      <c r="G484" s="18">
        <f t="shared" si="74"/>
        <v>-6.5488580511033234E-2</v>
      </c>
      <c r="H484">
        <v>876.9000244140625</v>
      </c>
      <c r="I484" s="18">
        <f t="shared" si="75"/>
        <v>-0.1007075721777827</v>
      </c>
      <c r="J484">
        <v>534.29998779296875</v>
      </c>
      <c r="K484" s="18">
        <f t="shared" si="76"/>
        <v>-3.7210602684622951E-2</v>
      </c>
      <c r="M484" s="16">
        <f t="shared" si="77"/>
        <v>-0.12539583546631725</v>
      </c>
      <c r="N484" s="16">
        <f t="shared" si="78"/>
        <v>-7.0505444332421993E-2</v>
      </c>
      <c r="O484" s="16">
        <f t="shared" si="79"/>
        <v>-6.6244768757648342E-2</v>
      </c>
      <c r="P484" s="16">
        <f t="shared" si="80"/>
        <v>-0.10053923186602422</v>
      </c>
      <c r="Q484" s="16">
        <f t="shared" si="81"/>
        <v>-3.7634489993552095E-2</v>
      </c>
    </row>
    <row r="485" spans="1:17" x14ac:dyDescent="0.25">
      <c r="A485" s="2">
        <v>43909</v>
      </c>
      <c r="B485">
        <v>285.89999389648437</v>
      </c>
      <c r="C485" s="17">
        <f t="shared" si="72"/>
        <v>-4.189008128578009E-2</v>
      </c>
      <c r="D485">
        <v>13120.2998046875</v>
      </c>
      <c r="E485" s="18">
        <f t="shared" si="73"/>
        <v>-3.0767981059731331E-2</v>
      </c>
      <c r="F485">
        <v>1601.199951171875</v>
      </c>
      <c r="G485" s="18">
        <f t="shared" si="74"/>
        <v>-1.0505500255199585E-2</v>
      </c>
      <c r="H485">
        <v>895.54998779296875</v>
      </c>
      <c r="I485" s="18">
        <f t="shared" si="75"/>
        <v>2.1268061192458054E-2</v>
      </c>
      <c r="J485">
        <v>545.54998779296875</v>
      </c>
      <c r="K485" s="18">
        <f t="shared" si="76"/>
        <v>2.1055587230069728E-2</v>
      </c>
      <c r="M485" s="16">
        <f t="shared" si="77"/>
        <v>-4.1205914492661727E-2</v>
      </c>
      <c r="N485" s="16">
        <f t="shared" si="78"/>
        <v>-3.2213512366054728E-2</v>
      </c>
      <c r="O485" s="16">
        <f t="shared" si="79"/>
        <v>-1.1261688501814691E-2</v>
      </c>
      <c r="P485" s="16">
        <f t="shared" si="80"/>
        <v>2.1436401504216534E-2</v>
      </c>
      <c r="Q485" s="16">
        <f t="shared" si="81"/>
        <v>2.0631699921140587E-2</v>
      </c>
    </row>
    <row r="486" spans="1:17" x14ac:dyDescent="0.25">
      <c r="A486" s="2">
        <v>43910</v>
      </c>
      <c r="B486">
        <v>331.89999389648437</v>
      </c>
      <c r="C486" s="17">
        <f t="shared" si="72"/>
        <v>0.16089542141317836</v>
      </c>
      <c r="D486">
        <v>14145.5</v>
      </c>
      <c r="E486" s="18">
        <f t="shared" si="73"/>
        <v>7.8138473249386164E-2</v>
      </c>
      <c r="F486">
        <v>1742.949951171875</v>
      </c>
      <c r="G486" s="18">
        <f t="shared" si="74"/>
        <v>8.8527357183752819E-2</v>
      </c>
      <c r="H486">
        <v>882.8499755859375</v>
      </c>
      <c r="I486" s="18">
        <f t="shared" si="75"/>
        <v>-1.418124323615888E-2</v>
      </c>
      <c r="J486">
        <v>585.20001220703125</v>
      </c>
      <c r="K486" s="18">
        <f t="shared" si="76"/>
        <v>7.267899422831503E-2</v>
      </c>
      <c r="M486" s="16">
        <f t="shared" si="77"/>
        <v>0.16157958820629673</v>
      </c>
      <c r="N486" s="16">
        <f t="shared" si="78"/>
        <v>7.6692941943062767E-2</v>
      </c>
      <c r="O486" s="16">
        <f t="shared" si="79"/>
        <v>8.7771168937137711E-2</v>
      </c>
      <c r="P486" s="16">
        <f t="shared" si="80"/>
        <v>-1.4012902924400399E-2</v>
      </c>
      <c r="Q486" s="16">
        <f t="shared" si="81"/>
        <v>7.2255106919385886E-2</v>
      </c>
    </row>
    <row r="487" spans="1:17" x14ac:dyDescent="0.25">
      <c r="A487" s="2">
        <v>43913</v>
      </c>
      <c r="B487">
        <v>299.14999389648438</v>
      </c>
      <c r="C487" s="17">
        <f t="shared" si="72"/>
        <v>-9.867430130238064E-2</v>
      </c>
      <c r="D487">
        <v>12944.7001953125</v>
      </c>
      <c r="E487" s="18">
        <f t="shared" si="73"/>
        <v>-8.4889173566682019E-2</v>
      </c>
      <c r="F487">
        <v>1498.449951171875</v>
      </c>
      <c r="G487" s="18">
        <f t="shared" si="74"/>
        <v>-0.14027941527271626</v>
      </c>
      <c r="H487">
        <v>771.54998779296875</v>
      </c>
      <c r="I487" s="18">
        <f t="shared" si="75"/>
        <v>-0.12606897080005042</v>
      </c>
      <c r="J487">
        <v>526.45001220703125</v>
      </c>
      <c r="K487" s="18">
        <f t="shared" si="76"/>
        <v>-0.10039302593044974</v>
      </c>
      <c r="M487" s="16">
        <f t="shared" si="77"/>
        <v>-9.7990134509262278E-2</v>
      </c>
      <c r="N487" s="16">
        <f t="shared" si="78"/>
        <v>-8.6334704873005416E-2</v>
      </c>
      <c r="O487" s="16">
        <f t="shared" si="79"/>
        <v>-0.14103560351933137</v>
      </c>
      <c r="P487" s="16">
        <f t="shared" si="80"/>
        <v>-0.12590063048829195</v>
      </c>
      <c r="Q487" s="16">
        <f t="shared" si="81"/>
        <v>-0.10081691323937889</v>
      </c>
    </row>
    <row r="488" spans="1:17" x14ac:dyDescent="0.25">
      <c r="A488" s="2">
        <v>43914</v>
      </c>
      <c r="B488">
        <v>279.35000610351562</v>
      </c>
      <c r="C488" s="17">
        <f t="shared" si="72"/>
        <v>-6.6187491883487048E-2</v>
      </c>
      <c r="D488">
        <v>13478.2998046875</v>
      </c>
      <c r="E488" s="18">
        <f t="shared" si="73"/>
        <v>4.1221472983068885E-2</v>
      </c>
      <c r="F488">
        <v>1524.849975585938</v>
      </c>
      <c r="G488" s="18">
        <f t="shared" si="74"/>
        <v>1.7618222345975987E-2</v>
      </c>
      <c r="H488">
        <v>767.70001220703125</v>
      </c>
      <c r="I488" s="18">
        <f t="shared" si="75"/>
        <v>-4.9899237208860248E-3</v>
      </c>
      <c r="J488">
        <v>589.79998779296875</v>
      </c>
      <c r="K488" s="18">
        <f t="shared" si="76"/>
        <v>0.12033426558460136</v>
      </c>
      <c r="M488" s="16">
        <f t="shared" si="77"/>
        <v>-6.5503325090368686E-2</v>
      </c>
      <c r="N488" s="16">
        <f t="shared" si="78"/>
        <v>3.9775941676745488E-2</v>
      </c>
      <c r="O488" s="16">
        <f t="shared" si="79"/>
        <v>1.6862034099360879E-2</v>
      </c>
      <c r="P488" s="16">
        <f t="shared" si="80"/>
        <v>-4.8215834091275434E-3</v>
      </c>
      <c r="Q488" s="16">
        <f t="shared" si="81"/>
        <v>0.11991037827567222</v>
      </c>
    </row>
    <row r="489" spans="1:17" x14ac:dyDescent="0.25">
      <c r="A489" s="2">
        <v>43915</v>
      </c>
      <c r="B489">
        <v>285.79998779296881</v>
      </c>
      <c r="C489" s="17">
        <f t="shared" si="72"/>
        <v>2.308924842859339E-2</v>
      </c>
      <c r="D489">
        <v>14444.099609375</v>
      </c>
      <c r="E489" s="18">
        <f t="shared" si="73"/>
        <v>7.1655907546411157E-2</v>
      </c>
      <c r="F489">
        <v>1593.150024414062</v>
      </c>
      <c r="G489" s="18">
        <f t="shared" si="74"/>
        <v>4.4791323685386963E-2</v>
      </c>
      <c r="H489">
        <v>856.75</v>
      </c>
      <c r="I489" s="18">
        <f t="shared" si="75"/>
        <v>0.11599581395988556</v>
      </c>
      <c r="J489">
        <v>606.20001220703125</v>
      </c>
      <c r="K489" s="18">
        <f t="shared" si="76"/>
        <v>2.7806077913686167E-2</v>
      </c>
      <c r="M489" s="16">
        <f t="shared" si="77"/>
        <v>2.3773415221711749E-2</v>
      </c>
      <c r="N489" s="16">
        <f t="shared" si="78"/>
        <v>7.021037624008776E-2</v>
      </c>
      <c r="O489" s="16">
        <f t="shared" si="79"/>
        <v>4.4035135438771855E-2</v>
      </c>
      <c r="P489" s="16">
        <f t="shared" si="80"/>
        <v>0.11616415427164405</v>
      </c>
      <c r="Q489" s="16">
        <f t="shared" si="81"/>
        <v>2.7382190604757026E-2</v>
      </c>
    </row>
    <row r="490" spans="1:17" x14ac:dyDescent="0.25">
      <c r="A490" s="2">
        <v>43916</v>
      </c>
      <c r="B490">
        <v>305.70001220703119</v>
      </c>
      <c r="C490" s="17">
        <f t="shared" si="72"/>
        <v>6.9629199664199337E-2</v>
      </c>
      <c r="D490">
        <v>14919.7001953125</v>
      </c>
      <c r="E490" s="18">
        <f t="shared" si="73"/>
        <v>3.2926980483353185E-2</v>
      </c>
      <c r="F490">
        <v>1616.949951171875</v>
      </c>
      <c r="G490" s="18">
        <f t="shared" si="74"/>
        <v>1.4938911209298134E-2</v>
      </c>
      <c r="H490">
        <v>901.0999755859375</v>
      </c>
      <c r="I490" s="18">
        <f t="shared" si="75"/>
        <v>5.1765363975415868E-2</v>
      </c>
      <c r="J490">
        <v>643</v>
      </c>
      <c r="K490" s="18">
        <f t="shared" si="76"/>
        <v>6.0706016251944162E-2</v>
      </c>
      <c r="M490" s="16">
        <f t="shared" si="77"/>
        <v>7.03133664573177E-2</v>
      </c>
      <c r="N490" s="16">
        <f t="shared" si="78"/>
        <v>3.1481449177029788E-2</v>
      </c>
      <c r="O490" s="16">
        <f t="shared" si="79"/>
        <v>1.4182722962683027E-2</v>
      </c>
      <c r="P490" s="16">
        <f t="shared" si="80"/>
        <v>5.1933704287174351E-2</v>
      </c>
      <c r="Q490" s="16">
        <f t="shared" si="81"/>
        <v>6.0282128943015018E-2</v>
      </c>
    </row>
    <row r="491" spans="1:17" x14ac:dyDescent="0.25">
      <c r="A491" s="2">
        <v>43917</v>
      </c>
      <c r="B491">
        <v>309.20001220703119</v>
      </c>
      <c r="C491" s="17">
        <f t="shared" si="72"/>
        <v>1.1449132679882457E-2</v>
      </c>
      <c r="D491">
        <v>15108.599609375</v>
      </c>
      <c r="E491" s="18">
        <f t="shared" si="73"/>
        <v>1.2661073050372007E-2</v>
      </c>
      <c r="F491">
        <v>1604.150024414062</v>
      </c>
      <c r="G491" s="18">
        <f t="shared" si="74"/>
        <v>-7.9160933512730791E-3</v>
      </c>
      <c r="H491">
        <v>904.45001220703125</v>
      </c>
      <c r="I491" s="18">
        <f t="shared" si="75"/>
        <v>3.717719134234132E-3</v>
      </c>
      <c r="J491">
        <v>652.70001220703125</v>
      </c>
      <c r="K491" s="18">
        <f t="shared" si="76"/>
        <v>1.5085555531930472E-2</v>
      </c>
      <c r="M491" s="16">
        <f t="shared" si="77"/>
        <v>1.2133299473000818E-2</v>
      </c>
      <c r="N491" s="16">
        <f t="shared" si="78"/>
        <v>1.1215541744048613E-2</v>
      </c>
      <c r="O491" s="16">
        <f t="shared" si="79"/>
        <v>-8.6722815978881856E-3</v>
      </c>
      <c r="P491" s="16">
        <f t="shared" si="80"/>
        <v>3.8860594459926134E-3</v>
      </c>
      <c r="Q491" s="16">
        <f t="shared" si="81"/>
        <v>1.466166822300133E-2</v>
      </c>
    </row>
    <row r="492" spans="1:17" x14ac:dyDescent="0.25">
      <c r="A492" s="2">
        <v>43920</v>
      </c>
      <c r="B492">
        <v>304.25</v>
      </c>
      <c r="C492" s="17">
        <f t="shared" si="72"/>
        <v>-1.600909447479848E-2</v>
      </c>
      <c r="D492">
        <v>15658.7001953125</v>
      </c>
      <c r="E492" s="18">
        <f t="shared" si="73"/>
        <v>3.6409766633577201E-2</v>
      </c>
      <c r="F492">
        <v>1594.949951171875</v>
      </c>
      <c r="G492" s="18">
        <f t="shared" si="74"/>
        <v>-5.7351700914305415E-3</v>
      </c>
      <c r="H492">
        <v>831.6500244140625</v>
      </c>
      <c r="I492" s="18">
        <f t="shared" si="75"/>
        <v>-8.0490891492524641E-2</v>
      </c>
      <c r="J492">
        <v>626.70001220703125</v>
      </c>
      <c r="K492" s="18">
        <f t="shared" si="76"/>
        <v>-3.9834532731329308E-2</v>
      </c>
      <c r="M492" s="16">
        <f t="shared" si="77"/>
        <v>-1.5324927681680119E-2</v>
      </c>
      <c r="N492" s="16">
        <f t="shared" si="78"/>
        <v>3.4964235327253804E-2</v>
      </c>
      <c r="O492" s="16">
        <f t="shared" si="79"/>
        <v>-6.4913583380456488E-3</v>
      </c>
      <c r="P492" s="16">
        <f t="shared" si="80"/>
        <v>-8.0322551180766158E-2</v>
      </c>
      <c r="Q492" s="16">
        <f t="shared" si="81"/>
        <v>-4.0258420040258452E-2</v>
      </c>
    </row>
    <row r="493" spans="1:17" x14ac:dyDescent="0.25">
      <c r="A493" s="2">
        <v>43921</v>
      </c>
      <c r="B493">
        <v>331.64999389648437</v>
      </c>
      <c r="C493" s="17">
        <f t="shared" si="72"/>
        <v>9.0057498427228877E-2</v>
      </c>
      <c r="D493">
        <v>16300.599609375</v>
      </c>
      <c r="E493" s="18">
        <f t="shared" si="73"/>
        <v>4.0993147966052579E-2</v>
      </c>
      <c r="F493">
        <v>1666.5</v>
      </c>
      <c r="G493" s="18">
        <f t="shared" si="74"/>
        <v>4.4860372437112606E-2</v>
      </c>
      <c r="H493">
        <v>861.9000244140625</v>
      </c>
      <c r="I493" s="18">
        <f t="shared" si="75"/>
        <v>3.6373473350538976E-2</v>
      </c>
      <c r="J493">
        <v>641.5</v>
      </c>
      <c r="K493" s="18">
        <f t="shared" si="76"/>
        <v>2.3615745180613601E-2</v>
      </c>
      <c r="M493" s="16">
        <f t="shared" si="77"/>
        <v>9.074166522034724E-2</v>
      </c>
      <c r="N493" s="16">
        <f t="shared" si="78"/>
        <v>3.9547616659729182E-2</v>
      </c>
      <c r="O493" s="16">
        <f t="shared" si="79"/>
        <v>4.4104184190497497E-2</v>
      </c>
      <c r="P493" s="16">
        <f t="shared" si="80"/>
        <v>3.6541813662297459E-2</v>
      </c>
      <c r="Q493" s="16">
        <f t="shared" si="81"/>
        <v>2.319185787168446E-2</v>
      </c>
    </row>
    <row r="494" spans="1:17" x14ac:dyDescent="0.25">
      <c r="A494" s="2">
        <v>43922</v>
      </c>
      <c r="B494">
        <v>317.5</v>
      </c>
      <c r="C494" s="17">
        <f t="shared" si="72"/>
        <v>-4.2665442957616651E-2</v>
      </c>
      <c r="D494">
        <v>15654.5</v>
      </c>
      <c r="E494" s="18">
        <f t="shared" si="73"/>
        <v>-3.963655478068473E-2</v>
      </c>
      <c r="F494">
        <v>1603.199951171875</v>
      </c>
      <c r="G494" s="18">
        <f t="shared" si="74"/>
        <v>-3.7983827679642923E-2</v>
      </c>
      <c r="H494">
        <v>829.6500244140625</v>
      </c>
      <c r="I494" s="18">
        <f t="shared" si="75"/>
        <v>-3.7417332737545994E-2</v>
      </c>
      <c r="J494">
        <v>602.79998779296875</v>
      </c>
      <c r="K494" s="18">
        <f t="shared" si="76"/>
        <v>-6.0327376784148457E-2</v>
      </c>
      <c r="M494" s="16">
        <f t="shared" si="77"/>
        <v>-4.1981276164498288E-2</v>
      </c>
      <c r="N494" s="16">
        <f t="shared" si="78"/>
        <v>-4.1082086087008127E-2</v>
      </c>
      <c r="O494" s="16">
        <f t="shared" si="79"/>
        <v>-3.8740015926258031E-2</v>
      </c>
      <c r="P494" s="16">
        <f t="shared" si="80"/>
        <v>-3.7248992425787511E-2</v>
      </c>
      <c r="Q494" s="16">
        <f t="shared" si="81"/>
        <v>-6.07512640930776E-2</v>
      </c>
    </row>
    <row r="495" spans="1:17" x14ac:dyDescent="0.25">
      <c r="A495" s="2">
        <v>43924</v>
      </c>
      <c r="B495">
        <v>304.5</v>
      </c>
      <c r="C495" s="17">
        <f t="shared" si="72"/>
        <v>-4.0944881889763751E-2</v>
      </c>
      <c r="D495">
        <v>15104.7001953125</v>
      </c>
      <c r="E495" s="18">
        <f t="shared" si="73"/>
        <v>-3.512087927991947E-2</v>
      </c>
      <c r="F495">
        <v>1520.900024414062</v>
      </c>
      <c r="G495" s="18">
        <f t="shared" si="74"/>
        <v>-5.1334786217810846E-2</v>
      </c>
      <c r="H495">
        <v>813.8499755859375</v>
      </c>
      <c r="I495" s="18">
        <f t="shared" si="75"/>
        <v>-1.9044233548096035E-2</v>
      </c>
      <c r="J495">
        <v>585.70001220703125</v>
      </c>
      <c r="K495" s="18">
        <f t="shared" si="76"/>
        <v>-2.8367577857036141E-2</v>
      </c>
      <c r="M495" s="16">
        <f t="shared" si="77"/>
        <v>-4.0260715096645389E-2</v>
      </c>
      <c r="N495" s="16">
        <f t="shared" si="78"/>
        <v>-3.6566410586242867E-2</v>
      </c>
      <c r="O495" s="16">
        <f t="shared" si="79"/>
        <v>-5.2090974464425954E-2</v>
      </c>
      <c r="P495" s="16">
        <f t="shared" si="80"/>
        <v>-1.8875893236337555E-2</v>
      </c>
      <c r="Q495" s="16">
        <f t="shared" si="81"/>
        <v>-2.8791465165965282E-2</v>
      </c>
    </row>
    <row r="497" spans="1:11" x14ac:dyDescent="0.25">
      <c r="A497" s="7" t="s">
        <v>11</v>
      </c>
      <c r="B497" s="8"/>
      <c r="C497" s="10">
        <f>AVERAGE(C4:C495)</f>
        <v>-6.841667931183601E-4</v>
      </c>
      <c r="D497" s="9"/>
      <c r="E497" s="10">
        <f t="shared" ref="E497:K497" si="82">AVERAGE(E4:E495)</f>
        <v>1.4455313063233936E-3</v>
      </c>
      <c r="F497" s="9"/>
      <c r="G497" s="10">
        <f t="shared" si="82"/>
        <v>7.5618824661510711E-4</v>
      </c>
      <c r="H497" s="9"/>
      <c r="I497" s="10">
        <f t="shared" si="82"/>
        <v>-1.6834031175848115E-4</v>
      </c>
      <c r="J497" s="9"/>
      <c r="K497" s="10">
        <f t="shared" si="82"/>
        <v>4.2388730892914216E-4</v>
      </c>
    </row>
    <row r="499" spans="1:11" x14ac:dyDescent="0.25">
      <c r="C499" s="19"/>
      <c r="D499" s="20"/>
      <c r="E499" s="19"/>
      <c r="F499" s="20"/>
      <c r="G499" s="19"/>
      <c r="H499" s="20"/>
      <c r="I499" s="19"/>
      <c r="J499" s="20"/>
      <c r="K499" s="19"/>
    </row>
    <row r="501" spans="1:11" x14ac:dyDescent="0.25">
      <c r="D501" s="21" t="s">
        <v>13</v>
      </c>
      <c r="E501" s="21">
        <f xml:space="preserve"> COUNT(A4:A495)</f>
        <v>492</v>
      </c>
    </row>
  </sheetData>
  <mergeCells count="12">
    <mergeCell ref="T75:U75"/>
    <mergeCell ref="T84:T85"/>
    <mergeCell ref="U84:U85"/>
    <mergeCell ref="T87:T88"/>
    <mergeCell ref="U87:U88"/>
    <mergeCell ref="T44:Y44"/>
    <mergeCell ref="T53:V53"/>
    <mergeCell ref="M1:Q1"/>
    <mergeCell ref="T3:Y3"/>
    <mergeCell ref="T17:Y17"/>
    <mergeCell ref="T26:U26"/>
    <mergeCell ref="T35:Y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5"/>
  <sheetViews>
    <sheetView topLeftCell="J1"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7.85546875" bestFit="1" customWidth="1"/>
    <col min="4" max="4" width="7.28515625" customWidth="1"/>
    <col min="5" max="5" width="13.7109375" bestFit="1" customWidth="1"/>
    <col min="6" max="6" width="6.85546875" bestFit="1" customWidth="1"/>
    <col min="7" max="7" width="6.85546875" customWidth="1"/>
    <col min="8" max="8" width="15.140625" bestFit="1" customWidth="1"/>
    <col min="9" max="9" width="7.85546875" bestFit="1" customWidth="1"/>
    <col min="10" max="10" width="8.7109375" customWidth="1"/>
    <col min="11" max="11" width="13.85546875" bestFit="1" customWidth="1"/>
    <col min="12" max="12" width="7.85546875" bestFit="1" customWidth="1"/>
    <col min="13" max="13" width="7.85546875" customWidth="1"/>
    <col min="14" max="14" width="12" bestFit="1" customWidth="1"/>
    <col min="15" max="15" width="7.85546875" bestFit="1" customWidth="1"/>
  </cols>
  <sheetData>
    <row r="1" spans="1:22" x14ac:dyDescent="0.25">
      <c r="Q1" s="31" t="s">
        <v>33</v>
      </c>
      <c r="R1" s="31"/>
    </row>
    <row r="2" spans="1:22" x14ac:dyDescent="0.25">
      <c r="A2" s="2" t="s">
        <v>5</v>
      </c>
      <c r="B2" s="1" t="s">
        <v>0</v>
      </c>
      <c r="C2" s="4" t="s">
        <v>6</v>
      </c>
      <c r="D2" s="29" t="s">
        <v>28</v>
      </c>
      <c r="E2" s="1" t="s">
        <v>1</v>
      </c>
      <c r="F2" s="4" t="s">
        <v>7</v>
      </c>
      <c r="G2" s="29" t="s">
        <v>29</v>
      </c>
      <c r="H2" s="1" t="s">
        <v>2</v>
      </c>
      <c r="I2" s="4" t="s">
        <v>8</v>
      </c>
      <c r="J2" s="29" t="s">
        <v>30</v>
      </c>
      <c r="K2" s="1" t="s">
        <v>3</v>
      </c>
      <c r="L2" s="4" t="s">
        <v>9</v>
      </c>
      <c r="M2" s="29" t="s">
        <v>31</v>
      </c>
      <c r="N2" s="1" t="s">
        <v>4</v>
      </c>
      <c r="O2" s="27" t="s">
        <v>10</v>
      </c>
      <c r="P2" s="29" t="s">
        <v>32</v>
      </c>
      <c r="Q2" s="11">
        <v>100</v>
      </c>
      <c r="R2" s="28" t="s">
        <v>34</v>
      </c>
      <c r="U2" t="s">
        <v>35</v>
      </c>
      <c r="V2" s="17">
        <f>portfolio!T73</f>
        <v>1.3120460810652251E-2</v>
      </c>
    </row>
    <row r="3" spans="1:22" x14ac:dyDescent="0.25">
      <c r="A3" s="2">
        <v>43192</v>
      </c>
      <c r="B3">
        <v>483.30615234375</v>
      </c>
      <c r="C3" s="5"/>
      <c r="D3" s="30">
        <v>0.23</v>
      </c>
      <c r="E3">
        <v>7987.83935546875</v>
      </c>
      <c r="F3" s="5"/>
      <c r="G3" s="30">
        <v>0.21</v>
      </c>
      <c r="H3">
        <v>1129.23681640625</v>
      </c>
      <c r="I3" s="5"/>
      <c r="J3" s="30">
        <v>0.17</v>
      </c>
      <c r="K3">
        <v>945.35076904296875</v>
      </c>
      <c r="L3" s="5"/>
      <c r="M3" s="30">
        <v>0.19</v>
      </c>
      <c r="N3">
        <v>524.58221435546875</v>
      </c>
      <c r="O3" s="5"/>
      <c r="P3" s="30">
        <v>0.2</v>
      </c>
      <c r="Q3" s="14">
        <v>100</v>
      </c>
    </row>
    <row r="4" spans="1:22" x14ac:dyDescent="0.25">
      <c r="A4" s="2">
        <v>43193</v>
      </c>
      <c r="B4">
        <v>492.04782104492187</v>
      </c>
      <c r="C4" s="17">
        <f>B4/B3 -1</f>
        <v>1.8087228268831135E-2</v>
      </c>
      <c r="D4" s="12">
        <f>(D3*$Q$2)*(1+C4)</f>
        <v>23.416006250183116</v>
      </c>
      <c r="E4">
        <v>8021.4873046875</v>
      </c>
      <c r="F4" s="18">
        <f>E4/E3 -1</f>
        <v>4.2123968349105922E-3</v>
      </c>
      <c r="G4" s="12">
        <f>(G3*$Q$2)*(1+F4)</f>
        <v>21.088460333533121</v>
      </c>
      <c r="H4">
        <v>1131.1513671875</v>
      </c>
      <c r="I4" s="18">
        <f>H4/H3 -1</f>
        <v>1.695437797841981E-3</v>
      </c>
      <c r="J4" s="12">
        <f>(J3*$Q$2)*(1+I4)</f>
        <v>17.028822442563314</v>
      </c>
      <c r="K4">
        <v>937.8612060546875</v>
      </c>
      <c r="L4" s="18">
        <f>K4/K3 -1</f>
        <v>-7.9225227646065877E-3</v>
      </c>
      <c r="M4" s="12">
        <f>(M3*$Q$2)*(1+L4)</f>
        <v>18.849472067472476</v>
      </c>
      <c r="N4">
        <v>526.10443115234375</v>
      </c>
      <c r="O4" s="18">
        <f>N4/N3-1</f>
        <v>2.9017697421276356E-3</v>
      </c>
      <c r="P4" s="12">
        <f>(P3*$Q$2)*(1+O4)</f>
        <v>20.058035394842552</v>
      </c>
      <c r="Q4" s="12">
        <f>SUM(D4,G4,J4,M4,P4)</f>
        <v>100.44079648859457</v>
      </c>
      <c r="R4" s="18">
        <f>Q4/Q3 -1</f>
        <v>4.4079648859456366E-3</v>
      </c>
    </row>
    <row r="5" spans="1:22" x14ac:dyDescent="0.25">
      <c r="A5" s="2">
        <v>43194</v>
      </c>
      <c r="B5">
        <v>484.64947509765619</v>
      </c>
      <c r="C5" s="17">
        <f t="shared" ref="C5:C68" si="0">B5/B4 -1</f>
        <v>-1.5035827069723506E-2</v>
      </c>
      <c r="D5" s="12">
        <f>(D4)*(1+C5)</f>
        <v>23.063927229541797</v>
      </c>
      <c r="E5">
        <v>8028.3134765625</v>
      </c>
      <c r="F5" s="18">
        <f t="shared" ref="F5:F68" si="1">E5/E4 -1</f>
        <v>8.5098581045084387E-4</v>
      </c>
      <c r="G5" s="12">
        <f>(G4)*(1+F5)</f>
        <v>21.106406314041212</v>
      </c>
      <c r="H5">
        <v>1115.343994140625</v>
      </c>
      <c r="I5" s="18">
        <f t="shared" ref="I5:I68" si="2">H5/H4 -1</f>
        <v>-1.3974586872646855E-2</v>
      </c>
      <c r="J5" s="12">
        <f>(J4)*(1+I5)</f>
        <v>16.790851684000835</v>
      </c>
      <c r="K5">
        <v>921.8785400390625</v>
      </c>
      <c r="L5" s="18">
        <f t="shared" ref="L5:L68" si="3">K5/K4 -1</f>
        <v>-1.7041611181316974E-2</v>
      </c>
      <c r="M5" s="12">
        <f>(M4)*(1+L5)</f>
        <v>18.528246693525514</v>
      </c>
      <c r="N5">
        <v>518.60809326171875</v>
      </c>
      <c r="O5" s="18">
        <f t="shared" ref="O5:O68" si="4">N5/N4-1</f>
        <v>-1.4248764022392946E-2</v>
      </c>
      <c r="P5" s="12">
        <f>(P4)*(1+O5)</f>
        <v>19.772233181748636</v>
      </c>
      <c r="Q5" s="12">
        <f t="shared" ref="Q5:Q68" si="5">SUM(D5,G5,J5,M5,P5)</f>
        <v>99.261665102857989</v>
      </c>
      <c r="R5" s="18">
        <f t="shared" ref="R5:R68" si="6">Q5/Q4 -1</f>
        <v>-1.1739566261508849E-2</v>
      </c>
    </row>
    <row r="6" spans="1:22" x14ac:dyDescent="0.25">
      <c r="A6" s="2">
        <v>43195</v>
      </c>
      <c r="B6">
        <v>482.760986328125</v>
      </c>
      <c r="C6" s="17">
        <f t="shared" si="0"/>
        <v>-3.8966074793553851E-3</v>
      </c>
      <c r="D6" s="12">
        <f t="shared" ref="D6:D69" si="7">(D5)*(1+C6)</f>
        <v>22.974056158195857</v>
      </c>
      <c r="E6">
        <v>8060.22900390625</v>
      </c>
      <c r="F6" s="18">
        <f t="shared" si="1"/>
        <v>3.9753713450432215E-3</v>
      </c>
      <c r="G6" s="12">
        <f t="shared" ref="G6:G69" si="8">(G5)*(1+F6)</f>
        <v>21.190312116898891</v>
      </c>
      <c r="H6">
        <v>1122.11865234375</v>
      </c>
      <c r="I6" s="18">
        <f t="shared" si="2"/>
        <v>6.0740527036637904E-3</v>
      </c>
      <c r="J6" s="12">
        <f t="shared" ref="J6:J69" si="9">(J5)*(1+I6)</f>
        <v>16.892840202068857</v>
      </c>
      <c r="K6">
        <v>934.43463134765625</v>
      </c>
      <c r="L6" s="18">
        <f t="shared" si="3"/>
        <v>1.3620114541403439E-2</v>
      </c>
      <c r="M6" s="12">
        <f t="shared" ref="M6:M69" si="10">(M5)*(1+L6)</f>
        <v>18.78060353574271</v>
      </c>
      <c r="N6">
        <v>529.37982177734375</v>
      </c>
      <c r="O6" s="18">
        <f t="shared" si="4"/>
        <v>2.0770459727841084E-2</v>
      </c>
      <c r="P6" s="12">
        <f t="shared" ref="P6:P69" si="11">(P5)*(1+O6)</f>
        <v>20.182911554779629</v>
      </c>
      <c r="Q6" s="12">
        <f t="shared" si="5"/>
        <v>100.02072356768593</v>
      </c>
      <c r="R6" s="18">
        <f t="shared" si="6"/>
        <v>7.6470454534627308E-3</v>
      </c>
    </row>
    <row r="7" spans="1:22" x14ac:dyDescent="0.25">
      <c r="A7" s="2">
        <v>43196</v>
      </c>
      <c r="B7">
        <v>492.30093383789062</v>
      </c>
      <c r="C7" s="17">
        <f t="shared" si="0"/>
        <v>1.9761223006702355E-2</v>
      </c>
      <c r="D7" s="12">
        <f t="shared" si="7"/>
        <v>23.428051605306468</v>
      </c>
      <c r="E7">
        <v>8024.37158203125</v>
      </c>
      <c r="F7" s="18">
        <f t="shared" si="1"/>
        <v>-4.4486852492183759E-3</v>
      </c>
      <c r="G7" s="12">
        <f t="shared" si="8"/>
        <v>21.096043087958108</v>
      </c>
      <c r="H7">
        <v>1122.707763671875</v>
      </c>
      <c r="I7" s="18">
        <f t="shared" si="2"/>
        <v>5.2499914059400687E-4</v>
      </c>
      <c r="J7" s="12">
        <f t="shared" si="9"/>
        <v>16.901708928657136</v>
      </c>
      <c r="K7">
        <v>941.53253173828125</v>
      </c>
      <c r="L7" s="18">
        <f t="shared" si="3"/>
        <v>7.5959303652821664E-3</v>
      </c>
      <c r="M7" s="12">
        <f t="shared" si="10"/>
        <v>18.923259692418185</v>
      </c>
      <c r="N7">
        <v>519.89990234375</v>
      </c>
      <c r="O7" s="18">
        <f t="shared" si="4"/>
        <v>-1.790759496983807E-2</v>
      </c>
      <c r="P7" s="12">
        <f t="shared" si="11"/>
        <v>19.82148414934457</v>
      </c>
      <c r="Q7" s="12">
        <f t="shared" si="5"/>
        <v>100.17054746368447</v>
      </c>
      <c r="R7" s="18">
        <f t="shared" si="6"/>
        <v>1.4979285357514804E-3</v>
      </c>
    </row>
    <row r="8" spans="1:22" x14ac:dyDescent="0.25">
      <c r="A8" s="2">
        <v>43199</v>
      </c>
      <c r="B8">
        <v>491.3858642578125</v>
      </c>
      <c r="C8" s="17">
        <f t="shared" si="0"/>
        <v>-1.8587606018627412E-3</v>
      </c>
      <c r="D8" s="12">
        <f t="shared" si="7"/>
        <v>23.384504466004117</v>
      </c>
      <c r="E8">
        <v>8058.3076171875</v>
      </c>
      <c r="F8" s="18">
        <f t="shared" si="1"/>
        <v>4.2291205995796943E-3</v>
      </c>
      <c r="G8" s="12">
        <f t="shared" si="8"/>
        <v>21.185260798351013</v>
      </c>
      <c r="H8">
        <v>1136.403930664062</v>
      </c>
      <c r="I8" s="18">
        <f t="shared" si="2"/>
        <v>1.2199227114447764E-2</v>
      </c>
      <c r="J8" s="12">
        <f t="shared" si="9"/>
        <v>17.107896714500114</v>
      </c>
      <c r="K8">
        <v>949.19354248046875</v>
      </c>
      <c r="L8" s="18">
        <f t="shared" si="3"/>
        <v>8.1367456608680833E-3</v>
      </c>
      <c r="M8" s="12">
        <f t="shared" si="10"/>
        <v>19.077233443609948</v>
      </c>
      <c r="N8">
        <v>512.63421630859375</v>
      </c>
      <c r="O8" s="18">
        <f t="shared" si="4"/>
        <v>-1.3975163300477544E-2</v>
      </c>
      <c r="P8" s="12">
        <f t="shared" si="11"/>
        <v>19.544475671499654</v>
      </c>
      <c r="Q8" s="12">
        <f t="shared" si="5"/>
        <v>100.29937109396484</v>
      </c>
      <c r="R8" s="18">
        <f t="shared" si="6"/>
        <v>1.2860429891039526E-3</v>
      </c>
    </row>
    <row r="9" spans="1:22" x14ac:dyDescent="0.25">
      <c r="A9" s="2">
        <v>43200</v>
      </c>
      <c r="B9">
        <v>497.12933349609381</v>
      </c>
      <c r="C9" s="17">
        <f t="shared" si="0"/>
        <v>1.1688307816823729E-2</v>
      </c>
      <c r="D9" s="12">
        <f t="shared" si="7"/>
        <v>23.657829752346661</v>
      </c>
      <c r="E9">
        <v>8170.6416015625</v>
      </c>
      <c r="F9" s="18">
        <f t="shared" si="1"/>
        <v>1.3940145960102512E-2</v>
      </c>
      <c r="G9" s="12">
        <f t="shared" si="8"/>
        <v>21.480586426082866</v>
      </c>
      <c r="H9">
        <v>1135.716918945312</v>
      </c>
      <c r="I9" s="18">
        <f t="shared" si="2"/>
        <v>-6.0454887581085082E-4</v>
      </c>
      <c r="J9" s="12">
        <f t="shared" si="9"/>
        <v>17.097554154773874</v>
      </c>
      <c r="K9">
        <v>940.2843017578125</v>
      </c>
      <c r="L9" s="18">
        <f t="shared" si="3"/>
        <v>-9.3861160279011813E-3</v>
      </c>
      <c r="M9" s="12">
        <f t="shared" si="10"/>
        <v>18.898172317016869</v>
      </c>
      <c r="N9">
        <v>513.62603759765625</v>
      </c>
      <c r="O9" s="18">
        <f t="shared" si="4"/>
        <v>1.9347543677525891E-3</v>
      </c>
      <c r="P9" s="12">
        <f t="shared" si="11"/>
        <v>19.582289431170523</v>
      </c>
      <c r="Q9" s="12">
        <f t="shared" si="5"/>
        <v>100.71643208139079</v>
      </c>
      <c r="R9" s="18">
        <f t="shared" si="6"/>
        <v>4.1581615405668071E-3</v>
      </c>
    </row>
    <row r="10" spans="1:22" x14ac:dyDescent="0.25">
      <c r="A10" s="2">
        <v>43201</v>
      </c>
      <c r="B10">
        <v>497.90811157226562</v>
      </c>
      <c r="C10" s="17">
        <f t="shared" si="0"/>
        <v>1.5665502389388131E-3</v>
      </c>
      <c r="D10" s="12">
        <f t="shared" si="7"/>
        <v>23.694890931197975</v>
      </c>
      <c r="E10">
        <v>8148.76904296875</v>
      </c>
      <c r="F10" s="18">
        <f t="shared" si="1"/>
        <v>-2.6769695282641282E-3</v>
      </c>
      <c r="G10" s="12">
        <f t="shared" si="8"/>
        <v>21.423083550770997</v>
      </c>
      <c r="H10">
        <v>1134.8330078125</v>
      </c>
      <c r="I10" s="18">
        <f t="shared" si="2"/>
        <v>-7.7828472752949907E-4</v>
      </c>
      <c r="J10" s="12">
        <f t="shared" si="9"/>
        <v>17.084247389497104</v>
      </c>
      <c r="K10">
        <v>939.30523681640625</v>
      </c>
      <c r="L10" s="18">
        <f t="shared" si="3"/>
        <v>-1.0412435255762187E-3</v>
      </c>
      <c r="M10" s="12">
        <f t="shared" si="10"/>
        <v>18.87849471744655</v>
      </c>
      <c r="N10">
        <v>518.6312255859375</v>
      </c>
      <c r="O10" s="18">
        <f t="shared" si="4"/>
        <v>9.7448096901231462E-3</v>
      </c>
      <c r="P10" s="12">
        <f t="shared" si="11"/>
        <v>19.773115114974189</v>
      </c>
      <c r="Q10" s="12">
        <f t="shared" si="5"/>
        <v>100.85383170388681</v>
      </c>
      <c r="R10" s="18">
        <f t="shared" si="6"/>
        <v>1.3642224973278161E-3</v>
      </c>
    </row>
    <row r="11" spans="1:22" x14ac:dyDescent="0.25">
      <c r="A11" s="2">
        <v>43202</v>
      </c>
      <c r="B11">
        <v>504.31350708007812</v>
      </c>
      <c r="C11" s="17">
        <f t="shared" si="0"/>
        <v>1.2864613688630122E-2</v>
      </c>
      <c r="D11" s="12">
        <f t="shared" si="7"/>
        <v>23.999716549422061</v>
      </c>
      <c r="E11">
        <v>8303.1640625</v>
      </c>
      <c r="F11" s="18">
        <f t="shared" si="1"/>
        <v>1.8947035891816233E-2</v>
      </c>
      <c r="G11" s="12">
        <f t="shared" si="8"/>
        <v>21.828987483720834</v>
      </c>
      <c r="H11">
        <v>1144.013305664062</v>
      </c>
      <c r="I11" s="18">
        <f t="shared" si="2"/>
        <v>8.0895583652946801E-3</v>
      </c>
      <c r="J11" s="12">
        <f t="shared" si="9"/>
        <v>17.222451405881575</v>
      </c>
      <c r="K11">
        <v>944.176025390625</v>
      </c>
      <c r="L11" s="18">
        <f t="shared" si="3"/>
        <v>5.1855226430199686E-3</v>
      </c>
      <c r="M11" s="12">
        <f t="shared" si="10"/>
        <v>18.976389579270002</v>
      </c>
      <c r="N11">
        <v>536.3226318359375</v>
      </c>
      <c r="O11" s="18">
        <f t="shared" si="4"/>
        <v>3.411172597641543E-2</v>
      </c>
      <c r="P11" s="12">
        <f t="shared" si="11"/>
        <v>20.447610199476308</v>
      </c>
      <c r="Q11" s="12">
        <f t="shared" si="5"/>
        <v>102.47515521777078</v>
      </c>
      <c r="R11" s="18">
        <f t="shared" si="6"/>
        <v>1.6075973381400877E-2</v>
      </c>
    </row>
    <row r="12" spans="1:22" x14ac:dyDescent="0.25">
      <c r="A12" s="2">
        <v>43203</v>
      </c>
      <c r="B12">
        <v>505.77371215820313</v>
      </c>
      <c r="C12" s="17">
        <f t="shared" si="0"/>
        <v>2.8954312300288887E-3</v>
      </c>
      <c r="D12" s="12">
        <f t="shared" si="7"/>
        <v>24.069206078231097</v>
      </c>
      <c r="E12">
        <v>8351.7607421875</v>
      </c>
      <c r="F12" s="18">
        <f t="shared" si="1"/>
        <v>5.8527904930820718E-3</v>
      </c>
      <c r="G12" s="12">
        <f t="shared" si="8"/>
        <v>21.956747974139162</v>
      </c>
      <c r="H12">
        <v>1141.067626953125</v>
      </c>
      <c r="I12" s="18">
        <f t="shared" si="2"/>
        <v>-2.5748640302982739E-3</v>
      </c>
      <c r="J12" s="12">
        <f t="shared" si="9"/>
        <v>17.178105935243011</v>
      </c>
      <c r="K12">
        <v>942.3157958984375</v>
      </c>
      <c r="L12" s="18">
        <f t="shared" si="3"/>
        <v>-1.9702147080231658E-3</v>
      </c>
      <c r="M12" s="12">
        <f t="shared" si="10"/>
        <v>18.939002017415746</v>
      </c>
      <c r="N12">
        <v>540.40521240234375</v>
      </c>
      <c r="O12" s="18">
        <f t="shared" si="4"/>
        <v>7.6121728304299197E-3</v>
      </c>
      <c r="P12" s="12">
        <f t="shared" si="11"/>
        <v>20.603260942283985</v>
      </c>
      <c r="Q12" s="12">
        <f t="shared" si="5"/>
        <v>102.74632294731299</v>
      </c>
      <c r="R12" s="18">
        <f t="shared" si="6"/>
        <v>2.6461802274506674E-3</v>
      </c>
    </row>
    <row r="13" spans="1:22" x14ac:dyDescent="0.25">
      <c r="A13" s="2">
        <v>43206</v>
      </c>
      <c r="B13">
        <v>515.68353271484375</v>
      </c>
      <c r="C13" s="17">
        <f t="shared" si="0"/>
        <v>1.9593387948840135E-2</v>
      </c>
      <c r="D13" s="12">
        <f t="shared" si="7"/>
        <v>24.540803370542459</v>
      </c>
      <c r="E13">
        <v>8411.2685546875</v>
      </c>
      <c r="F13" s="18">
        <f t="shared" si="1"/>
        <v>7.1251816637187826E-3</v>
      </c>
      <c r="G13" s="12">
        <f t="shared" si="8"/>
        <v>22.113193792199393</v>
      </c>
      <c r="H13">
        <v>1157.414916992188</v>
      </c>
      <c r="I13" s="18">
        <f t="shared" si="2"/>
        <v>1.4326311300858929E-2</v>
      </c>
      <c r="J13" s="12">
        <f t="shared" si="9"/>
        <v>17.424204828430433</v>
      </c>
      <c r="K13">
        <v>950.68646240234375</v>
      </c>
      <c r="L13" s="18">
        <f t="shared" si="3"/>
        <v>8.883079897780366E-3</v>
      </c>
      <c r="M13" s="12">
        <f t="shared" si="10"/>
        <v>19.107238685520674</v>
      </c>
      <c r="N13">
        <v>522.760009765625</v>
      </c>
      <c r="O13" s="18">
        <f t="shared" si="4"/>
        <v>-3.265179948631125E-2</v>
      </c>
      <c r="P13" s="12">
        <f t="shared" si="11"/>
        <v>19.930527397232378</v>
      </c>
      <c r="Q13" s="12">
        <f t="shared" si="5"/>
        <v>103.11596807392533</v>
      </c>
      <c r="R13" s="18">
        <f t="shared" si="6"/>
        <v>3.5976482272936927E-3</v>
      </c>
    </row>
    <row r="14" spans="1:22" x14ac:dyDescent="0.25">
      <c r="A14" s="2">
        <v>43207</v>
      </c>
      <c r="B14">
        <v>531.7261962890625</v>
      </c>
      <c r="C14" s="17">
        <f t="shared" si="0"/>
        <v>3.1109513018112711E-2</v>
      </c>
      <c r="D14" s="12">
        <f t="shared" si="7"/>
        <v>25.304255812473293</v>
      </c>
      <c r="E14">
        <v>8665.2568359375</v>
      </c>
      <c r="F14" s="18">
        <f t="shared" si="1"/>
        <v>3.0196192119969378E-2</v>
      </c>
      <c r="G14" s="12">
        <f t="shared" si="8"/>
        <v>22.780928040334761</v>
      </c>
      <c r="H14">
        <v>1154.61669921875</v>
      </c>
      <c r="I14" s="18">
        <f t="shared" si="2"/>
        <v>-2.417644469893121E-3</v>
      </c>
      <c r="J14" s="12">
        <f t="shared" si="9"/>
        <v>17.382079295984692</v>
      </c>
      <c r="K14">
        <v>953.8193359375</v>
      </c>
      <c r="L14" s="18">
        <f t="shared" si="3"/>
        <v>3.2953804004314247E-3</v>
      </c>
      <c r="M14" s="12">
        <f t="shared" si="10"/>
        <v>19.170204305391305</v>
      </c>
      <c r="N14">
        <v>519.06951904296875</v>
      </c>
      <c r="O14" s="18">
        <f t="shared" si="4"/>
        <v>-7.0596270826279728E-3</v>
      </c>
      <c r="P14" s="12">
        <f t="shared" si="11"/>
        <v>19.789825306247817</v>
      </c>
      <c r="Q14" s="12">
        <f t="shared" si="5"/>
        <v>104.42729276043188</v>
      </c>
      <c r="R14" s="18">
        <f t="shared" si="6"/>
        <v>1.2716989531305511E-2</v>
      </c>
    </row>
    <row r="15" spans="1:22" x14ac:dyDescent="0.25">
      <c r="A15" s="2">
        <v>43208</v>
      </c>
      <c r="B15">
        <v>523.88006591796875</v>
      </c>
      <c r="C15" s="17">
        <f t="shared" si="0"/>
        <v>-1.4755959788801398E-2</v>
      </c>
      <c r="D15" s="12">
        <f t="shared" si="7"/>
        <v>24.930867231218894</v>
      </c>
      <c r="E15">
        <v>8628.388671875</v>
      </c>
      <c r="F15" s="18">
        <f t="shared" si="1"/>
        <v>-4.2547110559488788E-3</v>
      </c>
      <c r="G15" s="12">
        <f t="shared" si="8"/>
        <v>22.684001773936771</v>
      </c>
      <c r="H15">
        <v>1150.984252929688</v>
      </c>
      <c r="I15" s="18">
        <f t="shared" si="2"/>
        <v>-3.1460191867308529E-3</v>
      </c>
      <c r="J15" s="12">
        <f t="shared" si="9"/>
        <v>17.327394941014248</v>
      </c>
      <c r="K15">
        <v>946.0361328125</v>
      </c>
      <c r="L15" s="18">
        <f t="shared" si="3"/>
        <v>-8.1600391518064086E-3</v>
      </c>
      <c r="M15" s="12">
        <f t="shared" si="10"/>
        <v>19.013774687711184</v>
      </c>
      <c r="N15">
        <v>519.41552734375</v>
      </c>
      <c r="O15" s="18">
        <f t="shared" si="4"/>
        <v>6.6659337157615184E-4</v>
      </c>
      <c r="P15" s="12">
        <f t="shared" si="11"/>
        <v>19.803017072621611</v>
      </c>
      <c r="Q15" s="12">
        <f t="shared" si="5"/>
        <v>103.75905570650271</v>
      </c>
      <c r="R15" s="18">
        <f t="shared" si="6"/>
        <v>-6.3990651894250128E-3</v>
      </c>
    </row>
    <row r="16" spans="1:22" x14ac:dyDescent="0.25">
      <c r="A16" s="2">
        <v>43209</v>
      </c>
      <c r="B16">
        <v>524.11376953125</v>
      </c>
      <c r="C16" s="17">
        <f t="shared" si="0"/>
        <v>4.4610136648692844E-4</v>
      </c>
      <c r="D16" s="12">
        <f t="shared" si="7"/>
        <v>24.941988925158444</v>
      </c>
      <c r="E16">
        <v>8792.1064453125</v>
      </c>
      <c r="F16" s="18">
        <f t="shared" si="1"/>
        <v>1.8974316023935289E-2</v>
      </c>
      <c r="G16" s="12">
        <f t="shared" si="8"/>
        <v>23.114415192282955</v>
      </c>
      <c r="H16">
        <v>1143.816528320312</v>
      </c>
      <c r="I16" s="18">
        <f t="shared" si="2"/>
        <v>-6.227474086749063E-3</v>
      </c>
      <c r="J16" s="12">
        <f t="shared" si="9"/>
        <v>17.219489038028215</v>
      </c>
      <c r="K16">
        <v>949.16900634765625</v>
      </c>
      <c r="L16" s="18">
        <f t="shared" si="3"/>
        <v>3.3115791527353888E-3</v>
      </c>
      <c r="M16" s="12">
        <f t="shared" si="10"/>
        <v>19.076740307581815</v>
      </c>
      <c r="N16">
        <v>522.5985107421875</v>
      </c>
      <c r="O16" s="18">
        <f t="shared" si="4"/>
        <v>6.1280097164500003E-3</v>
      </c>
      <c r="P16" s="12">
        <f t="shared" si="11"/>
        <v>19.924370153657662</v>
      </c>
      <c r="Q16" s="12">
        <f t="shared" si="5"/>
        <v>104.2770036167091</v>
      </c>
      <c r="R16" s="18">
        <f t="shared" si="6"/>
        <v>4.9918333072678234E-3</v>
      </c>
    </row>
    <row r="17" spans="1:18" x14ac:dyDescent="0.25">
      <c r="A17" s="2">
        <v>43210</v>
      </c>
      <c r="B17">
        <v>523.568603515625</v>
      </c>
      <c r="C17" s="17">
        <f t="shared" si="0"/>
        <v>-1.0401673211383189E-3</v>
      </c>
      <c r="D17" s="12">
        <f t="shared" si="7"/>
        <v>24.916045083354302</v>
      </c>
      <c r="E17">
        <v>8807.9228515625</v>
      </c>
      <c r="F17" s="18">
        <f t="shared" si="1"/>
        <v>1.798932525257646E-3</v>
      </c>
      <c r="G17" s="12">
        <f t="shared" si="8"/>
        <v>23.155996465574663</v>
      </c>
      <c r="H17">
        <v>1138.269653320312</v>
      </c>
      <c r="I17" s="18">
        <f t="shared" si="2"/>
        <v>-4.8494446990948736E-3</v>
      </c>
      <c r="J17" s="12">
        <f t="shared" si="9"/>
        <v>17.135984078191626</v>
      </c>
      <c r="K17">
        <v>957.44183349609375</v>
      </c>
      <c r="L17" s="18">
        <f t="shared" si="3"/>
        <v>8.7158631319734781E-3</v>
      </c>
      <c r="M17" s="12">
        <f t="shared" si="10"/>
        <v>19.2430105651069</v>
      </c>
      <c r="N17">
        <v>543.6343994140625</v>
      </c>
      <c r="O17" s="18">
        <f t="shared" si="4"/>
        <v>4.0252484918106735E-2</v>
      </c>
      <c r="P17" s="12">
        <f t="shared" si="11"/>
        <v>20.726375562770542</v>
      </c>
      <c r="Q17" s="12">
        <f t="shared" si="5"/>
        <v>105.17741175499803</v>
      </c>
      <c r="R17" s="18">
        <f t="shared" si="6"/>
        <v>8.6347718773984727E-3</v>
      </c>
    </row>
    <row r="18" spans="1:18" x14ac:dyDescent="0.25">
      <c r="A18" s="2">
        <v>43213</v>
      </c>
      <c r="B18">
        <v>517.98089599609375</v>
      </c>
      <c r="C18" s="17">
        <f t="shared" si="0"/>
        <v>-1.0672350255556351E-2</v>
      </c>
      <c r="D18" s="12">
        <f t="shared" si="7"/>
        <v>24.650132323241511</v>
      </c>
      <c r="E18">
        <v>8561.19140625</v>
      </c>
      <c r="F18" s="18">
        <f t="shared" si="1"/>
        <v>-2.8012443963304046E-2</v>
      </c>
      <c r="G18" s="12">
        <f t="shared" si="8"/>
        <v>22.507340412168286</v>
      </c>
      <c r="H18">
        <v>1157.267578125</v>
      </c>
      <c r="I18" s="18">
        <f t="shared" si="2"/>
        <v>1.6690179474847078E-2</v>
      </c>
      <c r="J18" s="12">
        <f t="shared" si="9"/>
        <v>17.421986727934765</v>
      </c>
      <c r="K18">
        <v>947.57806396484375</v>
      </c>
      <c r="L18" s="18">
        <f t="shared" si="3"/>
        <v>-1.0302212819793488E-2</v>
      </c>
      <c r="M18" s="12">
        <f t="shared" si="10"/>
        <v>19.044764974971635</v>
      </c>
      <c r="N18">
        <v>547.901611328125</v>
      </c>
      <c r="O18" s="18">
        <f t="shared" si="4"/>
        <v>7.8494148248562379E-3</v>
      </c>
      <c r="P18" s="12">
        <f t="shared" si="11"/>
        <v>20.889065482378491</v>
      </c>
      <c r="Q18" s="12">
        <f t="shared" si="5"/>
        <v>104.51328992069469</v>
      </c>
      <c r="R18" s="18">
        <f t="shared" si="6"/>
        <v>-6.3143009817580031E-3</v>
      </c>
    </row>
    <row r="19" spans="1:18" x14ac:dyDescent="0.25">
      <c r="A19" s="2">
        <v>43214</v>
      </c>
      <c r="B19">
        <v>520.06414794921875</v>
      </c>
      <c r="C19" s="17">
        <f t="shared" si="0"/>
        <v>4.0218702450769417E-3</v>
      </c>
      <c r="D19" s="12">
        <f t="shared" si="7"/>
        <v>24.749271956969565</v>
      </c>
      <c r="E19">
        <v>8481.1103515625</v>
      </c>
      <c r="F19" s="18">
        <f t="shared" si="1"/>
        <v>-9.3539614859022846E-3</v>
      </c>
      <c r="G19" s="12">
        <f t="shared" si="8"/>
        <v>22.296807616802774</v>
      </c>
      <c r="H19">
        <v>1148.823974609375</v>
      </c>
      <c r="I19" s="18">
        <f t="shared" si="2"/>
        <v>-7.2961549042143137E-3</v>
      </c>
      <c r="J19" s="12">
        <f t="shared" si="9"/>
        <v>17.294873214028588</v>
      </c>
      <c r="K19">
        <v>947.2109375</v>
      </c>
      <c r="L19" s="18">
        <f t="shared" si="3"/>
        <v>-3.8743664380280762E-4</v>
      </c>
      <c r="M19" s="12">
        <f t="shared" si="10"/>
        <v>19.037386335147719</v>
      </c>
      <c r="N19">
        <v>532.5859375</v>
      </c>
      <c r="O19" s="18">
        <f t="shared" si="4"/>
        <v>-2.7953328684322543E-2</v>
      </c>
      <c r="P19" s="12">
        <f t="shared" si="11"/>
        <v>20.305146569041227</v>
      </c>
      <c r="Q19" s="12">
        <f t="shared" si="5"/>
        <v>103.68348569198987</v>
      </c>
      <c r="R19" s="18">
        <f t="shared" si="6"/>
        <v>-7.9397005809929144E-3</v>
      </c>
    </row>
    <row r="20" spans="1:18" x14ac:dyDescent="0.25">
      <c r="A20" s="2">
        <v>43215</v>
      </c>
      <c r="B20">
        <v>515.83935546875</v>
      </c>
      <c r="C20" s="17">
        <f t="shared" si="0"/>
        <v>-8.1235987851276947E-3</v>
      </c>
      <c r="D20" s="12">
        <f t="shared" si="7"/>
        <v>24.548218801367131</v>
      </c>
      <c r="E20">
        <v>8396.9912109375</v>
      </c>
      <c r="F20" s="18">
        <f t="shared" si="1"/>
        <v>-9.9184112855579265E-3</v>
      </c>
      <c r="G20" s="12">
        <f t="shared" si="8"/>
        <v>22.075658708504363</v>
      </c>
      <c r="H20">
        <v>1141.90234375</v>
      </c>
      <c r="I20" s="18">
        <f t="shared" si="2"/>
        <v>-6.0249707634526528E-3</v>
      </c>
      <c r="J20" s="12">
        <f t="shared" si="9"/>
        <v>17.190672108556445</v>
      </c>
      <c r="K20">
        <v>940.2353515625</v>
      </c>
      <c r="L20" s="18">
        <f t="shared" si="3"/>
        <v>-7.3643426837013415E-3</v>
      </c>
      <c r="M20" s="12">
        <f t="shared" si="10"/>
        <v>18.897188498373676</v>
      </c>
      <c r="N20">
        <v>535.28466796875</v>
      </c>
      <c r="O20" s="18">
        <f t="shared" si="4"/>
        <v>5.0672206656789953E-3</v>
      </c>
      <c r="P20" s="12">
        <f t="shared" si="11"/>
        <v>20.408037227355514</v>
      </c>
      <c r="Q20" s="12">
        <f t="shared" si="5"/>
        <v>103.11977534415712</v>
      </c>
      <c r="R20" s="18">
        <f t="shared" si="6"/>
        <v>-5.4368383168305057E-3</v>
      </c>
    </row>
    <row r="21" spans="1:18" x14ac:dyDescent="0.25">
      <c r="A21" s="2">
        <v>43216</v>
      </c>
      <c r="B21">
        <v>503.57363891601562</v>
      </c>
      <c r="C21" s="17">
        <f t="shared" si="0"/>
        <v>-2.3778171290533612E-2</v>
      </c>
      <c r="D21" s="12">
        <f t="shared" si="7"/>
        <v>23.964507049830726</v>
      </c>
      <c r="E21">
        <v>8693.47265625</v>
      </c>
      <c r="F21" s="18">
        <f t="shared" si="1"/>
        <v>3.5308057120069236E-2</v>
      </c>
      <c r="G21" s="12">
        <f t="shared" si="8"/>
        <v>22.85510732714739</v>
      </c>
      <c r="H21">
        <v>1134.685791015625</v>
      </c>
      <c r="I21" s="18">
        <f t="shared" si="2"/>
        <v>-6.3197634840435057E-3</v>
      </c>
      <c r="J21" s="12">
        <f t="shared" si="9"/>
        <v>17.082031126698624</v>
      </c>
      <c r="K21">
        <v>944.8857421875</v>
      </c>
      <c r="L21" s="18">
        <f t="shared" si="3"/>
        <v>4.9459857229063875E-3</v>
      </c>
      <c r="M21" s="12">
        <f t="shared" si="10"/>
        <v>18.990653722889704</v>
      </c>
      <c r="N21">
        <v>542.7117919921875</v>
      </c>
      <c r="O21" s="18">
        <f t="shared" si="4"/>
        <v>1.3875092017152868E-2</v>
      </c>
      <c r="P21" s="12">
        <f t="shared" si="11"/>
        <v>20.691200621774552</v>
      </c>
      <c r="Q21" s="12">
        <f t="shared" si="5"/>
        <v>103.58349984834101</v>
      </c>
      <c r="R21" s="18">
        <f t="shared" si="6"/>
        <v>4.4969502952874052E-3</v>
      </c>
    </row>
    <row r="22" spans="1:18" x14ac:dyDescent="0.25">
      <c r="A22" s="2">
        <v>43217</v>
      </c>
      <c r="B22">
        <v>510.13479614257812</v>
      </c>
      <c r="C22" s="17">
        <f t="shared" si="0"/>
        <v>1.3029191203665746E-2</v>
      </c>
      <c r="D22" s="12">
        <f t="shared" si="7"/>
        <v>24.276745194284565</v>
      </c>
      <c r="E22">
        <v>8711.5</v>
      </c>
      <c r="F22" s="18">
        <f t="shared" si="1"/>
        <v>2.0736642838623531E-3</v>
      </c>
      <c r="G22" s="12">
        <f t="shared" si="8"/>
        <v>22.902501146915537</v>
      </c>
      <c r="H22">
        <v>1160.114990234375</v>
      </c>
      <c r="I22" s="18">
        <f t="shared" si="2"/>
        <v>2.2410784923982296E-2</v>
      </c>
      <c r="J22" s="12">
        <f t="shared" si="9"/>
        <v>17.464852852343839</v>
      </c>
      <c r="K22">
        <v>941.53253173828125</v>
      </c>
      <c r="L22" s="18">
        <f t="shared" si="3"/>
        <v>-3.5487999231057499E-3</v>
      </c>
      <c r="M22" s="12">
        <f t="shared" si="10"/>
        <v>18.923259692418185</v>
      </c>
      <c r="N22">
        <v>546.74835205078125</v>
      </c>
      <c r="O22" s="18">
        <f t="shared" si="4"/>
        <v>7.4377600010795408E-3</v>
      </c>
      <c r="P22" s="12">
        <f t="shared" si="11"/>
        <v>20.845096806133498</v>
      </c>
      <c r="Q22" s="12">
        <f t="shared" si="5"/>
        <v>104.41245569209562</v>
      </c>
      <c r="R22" s="18">
        <f t="shared" si="6"/>
        <v>8.0027788689154278E-3</v>
      </c>
    </row>
    <row r="23" spans="1:18" x14ac:dyDescent="0.25">
      <c r="A23" s="2">
        <v>43220</v>
      </c>
      <c r="B23">
        <v>507.72064208984381</v>
      </c>
      <c r="C23" s="17">
        <f t="shared" si="0"/>
        <v>-4.7323845991081859E-3</v>
      </c>
      <c r="D23" s="12">
        <f t="shared" si="7"/>
        <v>24.16185829921066</v>
      </c>
      <c r="E23">
        <v>9033.4072265625</v>
      </c>
      <c r="F23" s="18">
        <f t="shared" si="1"/>
        <v>3.6951986060093089E-2</v>
      </c>
      <c r="G23" s="12">
        <f t="shared" si="8"/>
        <v>23.748794050037624</v>
      </c>
      <c r="H23">
        <v>1179.849243164062</v>
      </c>
      <c r="I23" s="18">
        <f t="shared" si="2"/>
        <v>1.7010600755792415E-2</v>
      </c>
      <c r="J23" s="12">
        <f t="shared" si="9"/>
        <v>17.761940491473723</v>
      </c>
      <c r="K23">
        <v>951.763427734375</v>
      </c>
      <c r="L23" s="18">
        <f t="shared" si="3"/>
        <v>1.0866216143594398E-2</v>
      </c>
      <c r="M23" s="12">
        <f t="shared" si="10"/>
        <v>19.128883922377369</v>
      </c>
      <c r="N23">
        <v>553.34515380859375</v>
      </c>
      <c r="O23" s="18">
        <f t="shared" si="4"/>
        <v>1.2065517404979298E-2</v>
      </c>
      <c r="P23" s="12">
        <f t="shared" si="11"/>
        <v>21.09660368445638</v>
      </c>
      <c r="Q23" s="12">
        <f t="shared" si="5"/>
        <v>105.89808044755576</v>
      </c>
      <c r="R23" s="18">
        <f t="shared" si="6"/>
        <v>1.422842462245244E-2</v>
      </c>
    </row>
    <row r="24" spans="1:18" x14ac:dyDescent="0.25">
      <c r="A24" s="2">
        <v>43222</v>
      </c>
      <c r="B24">
        <v>516.5791015625</v>
      </c>
      <c r="C24" s="17">
        <f t="shared" si="0"/>
        <v>1.7447507031019382E-2</v>
      </c>
      <c r="D24" s="12">
        <f t="shared" si="7"/>
        <v>24.583422491768633</v>
      </c>
      <c r="E24">
        <v>8845.6552734375</v>
      </c>
      <c r="F24" s="18">
        <f t="shared" si="1"/>
        <v>-2.0784179038549344E-2</v>
      </c>
      <c r="G24" s="12">
        <f t="shared" si="8"/>
        <v>23.255194862552006</v>
      </c>
      <c r="H24">
        <v>1200.074829101562</v>
      </c>
      <c r="I24" s="18">
        <f t="shared" si="2"/>
        <v>1.7142517194196794E-2</v>
      </c>
      <c r="J24" s="12">
        <f t="shared" si="9"/>
        <v>18.066424861751113</v>
      </c>
      <c r="K24">
        <v>964.09918212890625</v>
      </c>
      <c r="L24" s="18">
        <f t="shared" si="3"/>
        <v>1.2960946003037543E-2</v>
      </c>
      <c r="M24" s="12">
        <f t="shared" si="10"/>
        <v>19.376812353993675</v>
      </c>
      <c r="N24">
        <v>552.2149658203125</v>
      </c>
      <c r="O24" s="18">
        <f t="shared" si="4"/>
        <v>-2.0424647808015006E-3</v>
      </c>
      <c r="P24" s="12">
        <f t="shared" si="11"/>
        <v>21.053514614436349</v>
      </c>
      <c r="Q24" s="12">
        <f t="shared" si="5"/>
        <v>106.33536918450177</v>
      </c>
      <c r="R24" s="18">
        <f t="shared" si="6"/>
        <v>4.1293358207996622E-3</v>
      </c>
    </row>
    <row r="25" spans="1:18" x14ac:dyDescent="0.25">
      <c r="A25" s="2">
        <v>43223</v>
      </c>
      <c r="B25">
        <v>529.2342529296875</v>
      </c>
      <c r="C25" s="17">
        <f t="shared" si="0"/>
        <v>2.4497993296494824E-2</v>
      </c>
      <c r="D25" s="12">
        <f t="shared" si="7"/>
        <v>25.185667011176882</v>
      </c>
      <c r="E25">
        <v>8747.01953125</v>
      </c>
      <c r="F25" s="18">
        <f t="shared" si="1"/>
        <v>-1.1150755838710058E-2</v>
      </c>
      <c r="G25" s="12">
        <f t="shared" si="8"/>
        <v>22.995881862658063</v>
      </c>
      <c r="H25">
        <v>1184.807739257812</v>
      </c>
      <c r="I25" s="18">
        <f t="shared" si="2"/>
        <v>-1.2721781570220747E-2</v>
      </c>
      <c r="J25" s="12">
        <f t="shared" si="9"/>
        <v>17.83658775090511</v>
      </c>
      <c r="K25">
        <v>963.31597900390625</v>
      </c>
      <c r="L25" s="18">
        <f t="shared" si="3"/>
        <v>-8.1236779318760721E-4</v>
      </c>
      <c r="M25" s="12">
        <f t="shared" si="10"/>
        <v>19.361071255702651</v>
      </c>
      <c r="N25">
        <v>545.52587890625</v>
      </c>
      <c r="O25" s="18">
        <f t="shared" si="4"/>
        <v>-1.2113193825027735E-2</v>
      </c>
      <c r="P25" s="12">
        <f t="shared" si="11"/>
        <v>20.798489311213626</v>
      </c>
      <c r="Q25" s="12">
        <f t="shared" si="5"/>
        <v>106.17769719165634</v>
      </c>
      <c r="R25" s="18">
        <f t="shared" si="6"/>
        <v>-1.4827803209284118E-3</v>
      </c>
    </row>
    <row r="26" spans="1:18" x14ac:dyDescent="0.25">
      <c r="A26" s="2">
        <v>43224</v>
      </c>
      <c r="B26">
        <v>531.6678466796875</v>
      </c>
      <c r="C26" s="17">
        <f t="shared" si="0"/>
        <v>4.5983300145981953E-3</v>
      </c>
      <c r="D26" s="12">
        <f t="shared" si="7"/>
        <v>25.301479019732053</v>
      </c>
      <c r="E26">
        <v>8759.2783203125</v>
      </c>
      <c r="F26" s="18">
        <f t="shared" si="1"/>
        <v>1.4014818440388765E-3</v>
      </c>
      <c r="G26" s="12">
        <f t="shared" si="8"/>
        <v>23.028110173576241</v>
      </c>
      <c r="H26">
        <v>1168.803955078125</v>
      </c>
      <c r="I26" s="18">
        <f t="shared" si="2"/>
        <v>-1.3507494633443362E-2</v>
      </c>
      <c r="J26" s="12">
        <f t="shared" si="9"/>
        <v>17.595660137580818</v>
      </c>
      <c r="K26">
        <v>973.39996337890625</v>
      </c>
      <c r="L26" s="18">
        <f t="shared" si="3"/>
        <v>1.0467992429054274E-2</v>
      </c>
      <c r="M26" s="12">
        <f t="shared" si="10"/>
        <v>19.563742803025725</v>
      </c>
      <c r="N26">
        <v>541.1663818359375</v>
      </c>
      <c r="O26" s="18">
        <f t="shared" si="4"/>
        <v>-7.9913662007254915E-3</v>
      </c>
      <c r="P26" s="12">
        <f t="shared" si="11"/>
        <v>20.632280966705842</v>
      </c>
      <c r="Q26" s="12">
        <f t="shared" si="5"/>
        <v>106.1212731006207</v>
      </c>
      <c r="R26" s="18">
        <f t="shared" si="6"/>
        <v>-5.3141189277994272E-4</v>
      </c>
    </row>
    <row r="27" spans="1:18" x14ac:dyDescent="0.25">
      <c r="A27" s="2">
        <v>43227</v>
      </c>
      <c r="B27">
        <v>525.57403564453125</v>
      </c>
      <c r="C27" s="17">
        <f t="shared" si="0"/>
        <v>-1.1461688106987555E-2</v>
      </c>
      <c r="D27" s="12">
        <f t="shared" si="7"/>
        <v>25.011481358562396</v>
      </c>
      <c r="E27">
        <v>8741.3017578125</v>
      </c>
      <c r="F27" s="18">
        <f t="shared" si="1"/>
        <v>-2.0522880815777578E-3</v>
      </c>
      <c r="G27" s="12">
        <f t="shared" si="8"/>
        <v>22.980849857525751</v>
      </c>
      <c r="H27">
        <v>1193.152954101562</v>
      </c>
      <c r="I27" s="18">
        <f t="shared" si="2"/>
        <v>2.0832406425087324E-2</v>
      </c>
      <c r="J27" s="12">
        <f t="shared" si="9"/>
        <v>17.96222008088461</v>
      </c>
      <c r="K27">
        <v>967.96636962890625</v>
      </c>
      <c r="L27" s="18">
        <f t="shared" si="3"/>
        <v>-5.5820772081588421E-3</v>
      </c>
      <c r="M27" s="12">
        <f t="shared" si="10"/>
        <v>19.454536480218675</v>
      </c>
      <c r="N27">
        <v>545.7333984375</v>
      </c>
      <c r="O27" s="18">
        <f t="shared" si="4"/>
        <v>8.4392097418701795E-3</v>
      </c>
      <c r="P27" s="12">
        <f t="shared" si="11"/>
        <v>20.806401113237069</v>
      </c>
      <c r="Q27" s="12">
        <f t="shared" si="5"/>
        <v>106.2154888904285</v>
      </c>
      <c r="R27" s="18">
        <f t="shared" si="6"/>
        <v>8.8781247204283709E-4</v>
      </c>
    </row>
    <row r="28" spans="1:18" x14ac:dyDescent="0.25">
      <c r="A28" s="2">
        <v>43228</v>
      </c>
      <c r="B28">
        <v>544.8291015625</v>
      </c>
      <c r="C28" s="17">
        <f t="shared" si="0"/>
        <v>3.6636257904855363E-2</v>
      </c>
      <c r="D28" s="12">
        <f t="shared" si="7"/>
        <v>25.927808440197168</v>
      </c>
      <c r="E28">
        <v>8765.333984375</v>
      </c>
      <c r="F28" s="18">
        <f t="shared" si="1"/>
        <v>2.7492731893188349E-3</v>
      </c>
      <c r="G28" s="12">
        <f t="shared" si="8"/>
        <v>23.04403049190681</v>
      </c>
      <c r="H28">
        <v>1187.900390625</v>
      </c>
      <c r="I28" s="18">
        <f t="shared" si="2"/>
        <v>-4.4022549317804804E-3</v>
      </c>
      <c r="J28" s="12">
        <f t="shared" si="9"/>
        <v>17.883145808947809</v>
      </c>
      <c r="K28">
        <v>962.89990234375</v>
      </c>
      <c r="L28" s="18">
        <f t="shared" si="3"/>
        <v>-5.2341356519427507E-3</v>
      </c>
      <c r="M28" s="12">
        <f t="shared" si="10"/>
        <v>19.35270879723554</v>
      </c>
      <c r="N28">
        <v>537.68353271484375</v>
      </c>
      <c r="O28" s="18">
        <f t="shared" si="4"/>
        <v>-1.4750546229539863E-2</v>
      </c>
      <c r="P28" s="12">
        <f t="shared" si="11"/>
        <v>20.499495331745916</v>
      </c>
      <c r="Q28" s="12">
        <f t="shared" si="5"/>
        <v>106.70718887003325</v>
      </c>
      <c r="R28" s="18">
        <f t="shared" si="6"/>
        <v>4.6292681485653464E-3</v>
      </c>
    </row>
    <row r="29" spans="1:18" x14ac:dyDescent="0.25">
      <c r="A29" s="2">
        <v>43229</v>
      </c>
      <c r="B29">
        <v>537.4697265625</v>
      </c>
      <c r="C29" s="17">
        <f t="shared" si="0"/>
        <v>-1.3507676038035155E-2</v>
      </c>
      <c r="D29" s="12">
        <f t="shared" si="7"/>
        <v>25.577584003410752</v>
      </c>
      <c r="E29">
        <v>8768.2646484375</v>
      </c>
      <c r="F29" s="18">
        <f t="shared" si="1"/>
        <v>3.3434710733493134E-4</v>
      </c>
      <c r="G29" s="12">
        <f t="shared" si="8"/>
        <v>23.051735196843115</v>
      </c>
      <c r="H29">
        <v>1200.320434570312</v>
      </c>
      <c r="I29" s="18">
        <f t="shared" si="2"/>
        <v>1.0455459096850195E-2</v>
      </c>
      <c r="J29" s="12">
        <f t="shared" si="9"/>
        <v>18.070122308476272</v>
      </c>
      <c r="K29">
        <v>968.45587158203125</v>
      </c>
      <c r="L29" s="18">
        <f t="shared" si="3"/>
        <v>5.7700382197130029E-3</v>
      </c>
      <c r="M29" s="12">
        <f t="shared" si="10"/>
        <v>19.464374666650563</v>
      </c>
      <c r="N29">
        <v>540.05926513671875</v>
      </c>
      <c r="O29" s="18">
        <f t="shared" si="4"/>
        <v>4.4184585863724646E-3</v>
      </c>
      <c r="P29" s="12">
        <f t="shared" si="11"/>
        <v>20.590071502910771</v>
      </c>
      <c r="Q29" s="12">
        <f t="shared" si="5"/>
        <v>106.75388767829148</v>
      </c>
      <c r="R29" s="18">
        <f t="shared" si="6"/>
        <v>4.376350717578692E-4</v>
      </c>
    </row>
    <row r="30" spans="1:18" x14ac:dyDescent="0.25">
      <c r="A30" s="2">
        <v>43230</v>
      </c>
      <c r="B30">
        <v>528.2996826171875</v>
      </c>
      <c r="C30" s="17">
        <f t="shared" si="0"/>
        <v>-1.7061507824750355E-2</v>
      </c>
      <c r="D30" s="12">
        <f t="shared" si="7"/>
        <v>25.14119185379835</v>
      </c>
      <c r="E30">
        <v>8634.4462890625</v>
      </c>
      <c r="F30" s="18">
        <f t="shared" si="1"/>
        <v>-1.5261669753415363E-2</v>
      </c>
      <c r="G30" s="12">
        <f t="shared" si="8"/>
        <v>22.699927227025714</v>
      </c>
      <c r="H30">
        <v>1195.558471679688</v>
      </c>
      <c r="I30" s="18">
        <f t="shared" si="2"/>
        <v>-3.9672430406708648E-3</v>
      </c>
      <c r="J30" s="12">
        <f t="shared" si="9"/>
        <v>17.998433741503899</v>
      </c>
      <c r="K30">
        <v>975.45587158203125</v>
      </c>
      <c r="L30" s="18">
        <f t="shared" si="3"/>
        <v>7.2280009914804655E-3</v>
      </c>
      <c r="M30" s="12">
        <f t="shared" si="10"/>
        <v>19.605063186039661</v>
      </c>
      <c r="N30">
        <v>538.813720703125</v>
      </c>
      <c r="O30" s="18">
        <f t="shared" si="4"/>
        <v>-2.3063106477368978E-3</v>
      </c>
      <c r="P30" s="12">
        <f t="shared" si="11"/>
        <v>20.542584401765943</v>
      </c>
      <c r="Q30" s="12">
        <f t="shared" si="5"/>
        <v>105.98720041013357</v>
      </c>
      <c r="R30" s="18">
        <f t="shared" si="6"/>
        <v>-7.1818205859477402E-3</v>
      </c>
    </row>
    <row r="31" spans="1:18" x14ac:dyDescent="0.25">
      <c r="A31" s="2">
        <v>43231</v>
      </c>
      <c r="B31">
        <v>547.8663330078125</v>
      </c>
      <c r="C31" s="17">
        <f t="shared" si="0"/>
        <v>3.7037028479161904E-2</v>
      </c>
      <c r="D31" s="12">
        <f t="shared" si="7"/>
        <v>26.072346892487552</v>
      </c>
      <c r="E31">
        <v>9154.9697265625</v>
      </c>
      <c r="F31" s="18">
        <f t="shared" si="1"/>
        <v>6.0284518552088606E-2</v>
      </c>
      <c r="G31" s="12">
        <f t="shared" si="8"/>
        <v>24.068381411074409</v>
      </c>
      <c r="H31">
        <v>1263.058349609375</v>
      </c>
      <c r="I31" s="18">
        <f t="shared" si="2"/>
        <v>5.6458867992339901E-2</v>
      </c>
      <c r="J31" s="12">
        <f t="shared" si="9"/>
        <v>19.014604936184345</v>
      </c>
      <c r="K31">
        <v>984.78607177734375</v>
      </c>
      <c r="L31" s="18">
        <f t="shared" si="3"/>
        <v>9.5649638975265905E-3</v>
      </c>
      <c r="M31" s="12">
        <f t="shared" si="10"/>
        <v>19.792584907622857</v>
      </c>
      <c r="N31">
        <v>544.69549560546875</v>
      </c>
      <c r="O31" s="18">
        <f t="shared" si="4"/>
        <v>1.0916156505198726E-2</v>
      </c>
      <c r="P31" s="12">
        <f t="shared" si="11"/>
        <v>20.766830468116876</v>
      </c>
      <c r="Q31" s="12">
        <f t="shared" si="5"/>
        <v>109.71474861548603</v>
      </c>
      <c r="R31" s="18">
        <f t="shared" si="6"/>
        <v>3.5169795889769206E-2</v>
      </c>
    </row>
    <row r="32" spans="1:18" x14ac:dyDescent="0.25">
      <c r="A32" s="2">
        <v>43234</v>
      </c>
      <c r="B32">
        <v>545.8221435546875</v>
      </c>
      <c r="C32" s="17">
        <f t="shared" si="0"/>
        <v>-3.7311828268444813E-3</v>
      </c>
      <c r="D32" s="12">
        <f t="shared" si="7"/>
        <v>25.97506619950677</v>
      </c>
      <c r="E32">
        <v>9201.5009765625</v>
      </c>
      <c r="F32" s="18">
        <f t="shared" si="1"/>
        <v>5.0826219408450779E-3</v>
      </c>
      <c r="G32" s="12">
        <f t="shared" si="8"/>
        <v>24.190711894514962</v>
      </c>
      <c r="H32">
        <v>1273.760375976562</v>
      </c>
      <c r="I32" s="18">
        <f t="shared" si="2"/>
        <v>8.4731052769626558E-3</v>
      </c>
      <c r="J32" s="12">
        <f t="shared" si="9"/>
        <v>19.17571768560849</v>
      </c>
      <c r="K32">
        <v>989.68115234375</v>
      </c>
      <c r="L32" s="18">
        <f t="shared" si="3"/>
        <v>4.9707045080071843E-3</v>
      </c>
      <c r="M32" s="12">
        <f t="shared" si="10"/>
        <v>19.890967998648293</v>
      </c>
      <c r="N32">
        <v>548.63970947265625</v>
      </c>
      <c r="O32" s="18">
        <f t="shared" si="4"/>
        <v>7.2411354582677667E-3</v>
      </c>
      <c r="P32" s="12">
        <f t="shared" si="11"/>
        <v>20.917205900575393</v>
      </c>
      <c r="Q32" s="12">
        <f t="shared" si="5"/>
        <v>110.14966967885391</v>
      </c>
      <c r="R32" s="18">
        <f t="shared" si="6"/>
        <v>3.9641075503178413E-3</v>
      </c>
    </row>
    <row r="33" spans="1:18" x14ac:dyDescent="0.25">
      <c r="A33" s="2">
        <v>43235</v>
      </c>
      <c r="B33">
        <v>541.3441162109375</v>
      </c>
      <c r="C33" s="17">
        <f t="shared" si="0"/>
        <v>-8.204187749853209E-3</v>
      </c>
      <c r="D33" s="12">
        <f t="shared" si="7"/>
        <v>25.761961879591151</v>
      </c>
      <c r="E33">
        <v>9195.5400390625</v>
      </c>
      <c r="F33" s="18">
        <f t="shared" si="1"/>
        <v>-6.4782229716475737E-4</v>
      </c>
      <c r="G33" s="12">
        <f t="shared" si="8"/>
        <v>24.175040611965407</v>
      </c>
      <c r="H33">
        <v>1290.745849609375</v>
      </c>
      <c r="I33" s="18">
        <f t="shared" si="2"/>
        <v>1.3334905020726984E-2</v>
      </c>
      <c r="J33" s="12">
        <f t="shared" si="9"/>
        <v>19.431424059650354</v>
      </c>
      <c r="K33">
        <v>997.5330810546875</v>
      </c>
      <c r="L33" s="18">
        <f t="shared" si="3"/>
        <v>7.9337963467756012E-3</v>
      </c>
      <c r="M33" s="12">
        <f t="shared" si="10"/>
        <v>20.048778887889799</v>
      </c>
      <c r="N33">
        <v>551.0615234375</v>
      </c>
      <c r="O33" s="18">
        <f t="shared" si="4"/>
        <v>4.414215600929694E-3</v>
      </c>
      <c r="P33" s="12">
        <f t="shared" si="11"/>
        <v>21.009538957189573</v>
      </c>
      <c r="Q33" s="12">
        <f t="shared" si="5"/>
        <v>110.42674439628628</v>
      </c>
      <c r="R33" s="18">
        <f t="shared" si="6"/>
        <v>2.5154384778474093E-3</v>
      </c>
    </row>
    <row r="34" spans="1:18" x14ac:dyDescent="0.25">
      <c r="A34" s="2">
        <v>43236</v>
      </c>
      <c r="B34">
        <v>545.62738037109375</v>
      </c>
      <c r="C34" s="17">
        <f t="shared" si="0"/>
        <v>7.912276187901357E-3</v>
      </c>
      <c r="D34" s="12">
        <f t="shared" si="7"/>
        <v>25.965797637124663</v>
      </c>
      <c r="E34">
        <v>9297.7099609375</v>
      </c>
      <c r="F34" s="18">
        <f t="shared" si="1"/>
        <v>1.1110812572288742E-2</v>
      </c>
      <c r="G34" s="12">
        <f t="shared" si="8"/>
        <v>24.443644957132424</v>
      </c>
      <c r="H34">
        <v>1299.631103515625</v>
      </c>
      <c r="I34" s="18">
        <f t="shared" si="2"/>
        <v>6.8838136562197061E-3</v>
      </c>
      <c r="J34" s="12">
        <f t="shared" si="9"/>
        <v>19.565186361951969</v>
      </c>
      <c r="K34">
        <v>990.45458984375</v>
      </c>
      <c r="L34" s="18">
        <f t="shared" si="3"/>
        <v>-7.0959964590381341E-3</v>
      </c>
      <c r="M34" s="12">
        <f t="shared" si="10"/>
        <v>19.906512823893294</v>
      </c>
      <c r="N34">
        <v>548.93951416015625</v>
      </c>
      <c r="O34" s="18">
        <f t="shared" si="4"/>
        <v>-3.8507665425572268E-3</v>
      </c>
      <c r="P34" s="12">
        <f t="shared" si="11"/>
        <v>20.928636127498674</v>
      </c>
      <c r="Q34" s="12">
        <f t="shared" si="5"/>
        <v>110.80977790760103</v>
      </c>
      <c r="R34" s="18">
        <f t="shared" si="6"/>
        <v>3.4686661588081424E-3</v>
      </c>
    </row>
    <row r="35" spans="1:18" x14ac:dyDescent="0.25">
      <c r="A35" s="2">
        <v>43237</v>
      </c>
      <c r="B35">
        <v>541.90875244140625</v>
      </c>
      <c r="C35" s="17">
        <f t="shared" si="0"/>
        <v>-6.8153250065243753E-3</v>
      </c>
      <c r="D35" s="12">
        <f t="shared" si="7"/>
        <v>25.788832287174014</v>
      </c>
      <c r="E35">
        <v>9395.333984375</v>
      </c>
      <c r="F35" s="18">
        <f t="shared" si="1"/>
        <v>1.0499792298065636E-2</v>
      </c>
      <c r="G35" s="12">
        <f t="shared" si="8"/>
        <v>24.700298152189973</v>
      </c>
      <c r="H35">
        <v>1285.64013671875</v>
      </c>
      <c r="I35" s="18">
        <f t="shared" si="2"/>
        <v>-1.0765336993726948E-2</v>
      </c>
      <c r="J35" s="12">
        <f t="shared" si="9"/>
        <v>19.354560537420486</v>
      </c>
      <c r="K35">
        <v>992.61834716796875</v>
      </c>
      <c r="L35" s="18">
        <f t="shared" si="3"/>
        <v>2.1846103258100769E-3</v>
      </c>
      <c r="M35" s="12">
        <f t="shared" si="10"/>
        <v>19.950000797359241</v>
      </c>
      <c r="N35">
        <v>545.687255859375</v>
      </c>
      <c r="O35" s="18">
        <f t="shared" si="4"/>
        <v>-5.924620503512168E-3</v>
      </c>
      <c r="P35" s="12">
        <f t="shared" si="11"/>
        <v>20.80464190078715</v>
      </c>
      <c r="Q35" s="12">
        <f t="shared" si="5"/>
        <v>110.59833367493086</v>
      </c>
      <c r="R35" s="18">
        <f t="shared" si="6"/>
        <v>-1.908173057132978E-3</v>
      </c>
    </row>
    <row r="36" spans="1:18" x14ac:dyDescent="0.25">
      <c r="A36" s="2">
        <v>43238</v>
      </c>
      <c r="B36">
        <v>544.01141357421875</v>
      </c>
      <c r="C36" s="17">
        <f t="shared" si="0"/>
        <v>3.8801018129706044E-3</v>
      </c>
      <c r="D36" s="12">
        <f t="shared" si="7"/>
        <v>25.888895582085873</v>
      </c>
      <c r="E36">
        <v>9373.7001953125</v>
      </c>
      <c r="F36" s="18">
        <f t="shared" si="1"/>
        <v>-2.3026099017319224E-3</v>
      </c>
      <c r="G36" s="12">
        <f t="shared" si="8"/>
        <v>24.643423001089008</v>
      </c>
      <c r="H36">
        <v>1284.56005859375</v>
      </c>
      <c r="I36" s="18">
        <f t="shared" si="2"/>
        <v>-8.4010921419785944E-4</v>
      </c>
      <c r="J36" s="12">
        <f t="shared" si="9"/>
        <v>19.33830059277625</v>
      </c>
      <c r="K36">
        <v>984.98193359375</v>
      </c>
      <c r="L36" s="18">
        <f t="shared" si="3"/>
        <v>-7.6932021214458635E-3</v>
      </c>
      <c r="M36" s="12">
        <f t="shared" si="10"/>
        <v>19.796521408902152</v>
      </c>
      <c r="N36">
        <v>545.82568359375</v>
      </c>
      <c r="O36" s="18">
        <f t="shared" si="4"/>
        <v>2.5367595245917585E-4</v>
      </c>
      <c r="P36" s="12">
        <f t="shared" si="11"/>
        <v>20.809919538136903</v>
      </c>
      <c r="Q36" s="12">
        <f t="shared" si="5"/>
        <v>110.4770601229902</v>
      </c>
      <c r="R36" s="18">
        <f t="shared" si="6"/>
        <v>-1.0965224150402131E-3</v>
      </c>
    </row>
    <row r="37" spans="1:18" x14ac:dyDescent="0.25">
      <c r="A37" s="2">
        <v>43241</v>
      </c>
      <c r="B37">
        <v>540.56536865234375</v>
      </c>
      <c r="C37" s="17">
        <f t="shared" si="0"/>
        <v>-6.334508497228164E-3</v>
      </c>
      <c r="D37" s="12">
        <f t="shared" si="7"/>
        <v>25.724902153037299</v>
      </c>
      <c r="E37">
        <v>9182.8564453125</v>
      </c>
      <c r="F37" s="18">
        <f t="shared" si="1"/>
        <v>-2.0359489425044286E-2</v>
      </c>
      <c r="G37" s="12">
        <f t="shared" si="8"/>
        <v>24.141695491101444</v>
      </c>
      <c r="H37">
        <v>1278.03125</v>
      </c>
      <c r="I37" s="18">
        <f t="shared" si="2"/>
        <v>-5.0825249859451915E-3</v>
      </c>
      <c r="J37" s="12">
        <f t="shared" si="9"/>
        <v>19.240013196827746</v>
      </c>
      <c r="K37">
        <v>975.6273193359375</v>
      </c>
      <c r="L37" s="18">
        <f t="shared" si="3"/>
        <v>-9.4972445064873678E-3</v>
      </c>
      <c r="M37" s="12">
        <f t="shared" si="10"/>
        <v>19.608509004703897</v>
      </c>
      <c r="N37">
        <v>544.1187744140625</v>
      </c>
      <c r="O37" s="18">
        <f t="shared" si="4"/>
        <v>-3.1272056830472517E-3</v>
      </c>
      <c r="P37" s="12">
        <f t="shared" si="11"/>
        <v>20.744842639493484</v>
      </c>
      <c r="Q37" s="12">
        <f t="shared" si="5"/>
        <v>109.45996248516387</v>
      </c>
      <c r="R37" s="18">
        <f t="shared" si="6"/>
        <v>-9.2064147678624364E-3</v>
      </c>
    </row>
    <row r="38" spans="1:18" x14ac:dyDescent="0.25">
      <c r="A38" s="2">
        <v>43242</v>
      </c>
      <c r="B38">
        <v>537.29449462890625</v>
      </c>
      <c r="C38" s="17">
        <f t="shared" si="0"/>
        <v>-6.0508390161803094E-3</v>
      </c>
      <c r="D38" s="12">
        <f t="shared" si="7"/>
        <v>25.569244911402279</v>
      </c>
      <c r="E38">
        <v>9326.0263671875</v>
      </c>
      <c r="F38" s="18">
        <f t="shared" si="1"/>
        <v>1.5591000766224772E-2</v>
      </c>
      <c r="G38" s="12">
        <f t="shared" si="8"/>
        <v>24.518088684001171</v>
      </c>
      <c r="H38">
        <v>1263.451049804688</v>
      </c>
      <c r="I38" s="18">
        <f t="shared" si="2"/>
        <v>-1.1408328392057743E-2</v>
      </c>
      <c r="J38" s="12">
        <f t="shared" si="9"/>
        <v>19.020516808010811</v>
      </c>
      <c r="K38">
        <v>974.08526611328125</v>
      </c>
      <c r="L38" s="18">
        <f t="shared" si="3"/>
        <v>-1.5805760991869366E-3</v>
      </c>
      <c r="M38" s="12">
        <f t="shared" si="10"/>
        <v>19.577516264030372</v>
      </c>
      <c r="N38">
        <v>550.73870849609375</v>
      </c>
      <c r="O38" s="18">
        <f t="shared" si="4"/>
        <v>1.2166340132556464E-2</v>
      </c>
      <c r="P38" s="12">
        <f t="shared" si="11"/>
        <v>20.997231451041923</v>
      </c>
      <c r="Q38" s="12">
        <f t="shared" si="5"/>
        <v>109.68259811848657</v>
      </c>
      <c r="R38" s="18">
        <f t="shared" si="6"/>
        <v>2.0339458215405948E-3</v>
      </c>
    </row>
    <row r="39" spans="1:18" x14ac:dyDescent="0.25">
      <c r="A39" s="2">
        <v>43243</v>
      </c>
      <c r="B39">
        <v>540.176025390625</v>
      </c>
      <c r="C39" s="17">
        <f t="shared" si="0"/>
        <v>5.3630379438540654E-3</v>
      </c>
      <c r="D39" s="12">
        <f t="shared" si="7"/>
        <v>25.706373742057828</v>
      </c>
      <c r="E39">
        <v>9332.849609375</v>
      </c>
      <c r="F39" s="18">
        <f t="shared" si="1"/>
        <v>7.3163445167878649E-4</v>
      </c>
      <c r="G39" s="12">
        <f t="shared" si="8"/>
        <v>24.5360269623717</v>
      </c>
      <c r="H39">
        <v>1255.351196289062</v>
      </c>
      <c r="I39" s="18">
        <f t="shared" si="2"/>
        <v>-6.4108961853948099E-3</v>
      </c>
      <c r="J39" s="12">
        <f t="shared" si="9"/>
        <v>18.898578249362096</v>
      </c>
      <c r="K39">
        <v>963.12017822265625</v>
      </c>
      <c r="L39" s="18">
        <f t="shared" si="3"/>
        <v>-1.1256804996524594E-2</v>
      </c>
      <c r="M39" s="12">
        <f t="shared" si="10"/>
        <v>19.357135981129893</v>
      </c>
      <c r="N39">
        <v>546.6099853515625</v>
      </c>
      <c r="O39" s="18">
        <f t="shared" si="4"/>
        <v>-7.4967004876151933E-3</v>
      </c>
      <c r="P39" s="12">
        <f t="shared" si="11"/>
        <v>20.839821495784328</v>
      </c>
      <c r="Q39" s="12">
        <f t="shared" si="5"/>
        <v>109.33793643070584</v>
      </c>
      <c r="R39" s="18">
        <f t="shared" si="6"/>
        <v>-3.1423552477157779E-3</v>
      </c>
    </row>
    <row r="40" spans="1:18" x14ac:dyDescent="0.25">
      <c r="A40" s="2">
        <v>43244</v>
      </c>
      <c r="B40">
        <v>537.7423095703125</v>
      </c>
      <c r="C40" s="17">
        <f t="shared" si="0"/>
        <v>-4.5054125061411154E-3</v>
      </c>
      <c r="D40" s="12">
        <f t="shared" si="7"/>
        <v>25.590555924312824</v>
      </c>
      <c r="E40">
        <v>9356.1298828125</v>
      </c>
      <c r="F40" s="18">
        <f t="shared" si="1"/>
        <v>2.4944442921392973E-3</v>
      </c>
      <c r="G40" s="12">
        <f t="shared" si="8"/>
        <v>24.597230714779766</v>
      </c>
      <c r="H40">
        <v>1270.078369140625</v>
      </c>
      <c r="I40" s="18">
        <f t="shared" si="2"/>
        <v>1.1731516164638078E-2</v>
      </c>
      <c r="J40" s="12">
        <f t="shared" si="9"/>
        <v>19.120287225583166</v>
      </c>
      <c r="K40">
        <v>972.17620849609375</v>
      </c>
      <c r="L40" s="18">
        <f t="shared" si="3"/>
        <v>9.4028040095157639E-3</v>
      </c>
      <c r="M40" s="12">
        <f t="shared" si="10"/>
        <v>19.539147336946002</v>
      </c>
      <c r="N40">
        <v>563.2633056640625</v>
      </c>
      <c r="O40" s="18">
        <f t="shared" si="4"/>
        <v>3.0466549749889937E-2</v>
      </c>
      <c r="P40" s="12">
        <f t="shared" si="11"/>
        <v>21.474738954164469</v>
      </c>
      <c r="Q40" s="12">
        <f t="shared" si="5"/>
        <v>110.32196015578623</v>
      </c>
      <c r="R40" s="18">
        <f t="shared" si="6"/>
        <v>8.9998380909999121E-3</v>
      </c>
    </row>
    <row r="41" spans="1:18" x14ac:dyDescent="0.25">
      <c r="A41" s="2">
        <v>43245</v>
      </c>
      <c r="B41">
        <v>536.6715087890625</v>
      </c>
      <c r="C41" s="17">
        <f t="shared" si="0"/>
        <v>-1.9912898096220433E-3</v>
      </c>
      <c r="D41" s="12">
        <f t="shared" si="7"/>
        <v>25.539597711078176</v>
      </c>
      <c r="E41">
        <v>9423.3583984375</v>
      </c>
      <c r="F41" s="18">
        <f t="shared" si="1"/>
        <v>7.1855047404270067E-3</v>
      </c>
      <c r="G41" s="12">
        <f t="shared" si="8"/>
        <v>24.773974232682193</v>
      </c>
      <c r="H41">
        <v>1268.851196289062</v>
      </c>
      <c r="I41" s="18">
        <f t="shared" si="2"/>
        <v>-9.6621821249764928E-4</v>
      </c>
      <c r="J41" s="12">
        <f t="shared" si="9"/>
        <v>19.101812855837622</v>
      </c>
      <c r="K41">
        <v>983.28814697265625</v>
      </c>
      <c r="L41" s="18">
        <f t="shared" si="3"/>
        <v>1.1429963394961273E-2</v>
      </c>
      <c r="M41" s="12">
        <f t="shared" si="10"/>
        <v>19.762479075776049</v>
      </c>
      <c r="N41">
        <v>566.630859375</v>
      </c>
      <c r="O41" s="18">
        <f t="shared" si="4"/>
        <v>5.9786491984725743E-3</v>
      </c>
      <c r="P41" s="12">
        <f t="shared" si="11"/>
        <v>21.603128885000192</v>
      </c>
      <c r="Q41" s="12">
        <f t="shared" si="5"/>
        <v>110.78099276037423</v>
      </c>
      <c r="R41" s="18">
        <f t="shared" si="6"/>
        <v>4.1608452563732801E-3</v>
      </c>
    </row>
    <row r="42" spans="1:18" x14ac:dyDescent="0.25">
      <c r="A42" s="2">
        <v>43248</v>
      </c>
      <c r="B42">
        <v>537.91748046875</v>
      </c>
      <c r="C42" s="17">
        <f t="shared" si="0"/>
        <v>2.3216654122348857E-3</v>
      </c>
      <c r="D42" s="12">
        <f t="shared" si="7"/>
        <v>25.598892111726379</v>
      </c>
      <c r="E42">
        <v>9350.0302734375</v>
      </c>
      <c r="F42" s="18">
        <f t="shared" si="1"/>
        <v>-7.7815277631972934E-3</v>
      </c>
      <c r="G42" s="12">
        <f t="shared" si="8"/>
        <v>24.581194864385843</v>
      </c>
      <c r="H42">
        <v>1297.814819335938</v>
      </c>
      <c r="I42" s="18">
        <f t="shared" si="2"/>
        <v>2.2826650699139694E-2</v>
      </c>
      <c r="J42" s="12">
        <f t="shared" si="9"/>
        <v>19.537843265618164</v>
      </c>
      <c r="K42">
        <v>999.6868896484375</v>
      </c>
      <c r="L42" s="18">
        <f t="shared" si="3"/>
        <v>1.6677453833110478E-2</v>
      </c>
      <c r="M42" s="12">
        <f t="shared" si="10"/>
        <v>20.092066908190116</v>
      </c>
      <c r="N42">
        <v>560.2186279296875</v>
      </c>
      <c r="O42" s="18">
        <f t="shared" si="4"/>
        <v>-1.1316417627492581E-2</v>
      </c>
      <c r="P42" s="12">
        <f t="shared" si="11"/>
        <v>21.358658856476982</v>
      </c>
      <c r="Q42" s="12">
        <f t="shared" si="5"/>
        <v>111.16865600639748</v>
      </c>
      <c r="R42" s="18">
        <f t="shared" si="6"/>
        <v>3.499366058776765E-3</v>
      </c>
    </row>
    <row r="43" spans="1:18" x14ac:dyDescent="0.25">
      <c r="A43" s="2">
        <v>43249</v>
      </c>
      <c r="B43">
        <v>534.782958984375</v>
      </c>
      <c r="C43" s="17">
        <f t="shared" si="0"/>
        <v>-5.827141891063925E-3</v>
      </c>
      <c r="D43" s="12">
        <f t="shared" si="7"/>
        <v>25.449723735137312</v>
      </c>
      <c r="E43">
        <v>9207.9775390625</v>
      </c>
      <c r="F43" s="18">
        <f t="shared" si="1"/>
        <v>-1.5192756624388459E-2</v>
      </c>
      <c r="G43" s="12">
        <f t="shared" si="8"/>
        <v>24.207738753274562</v>
      </c>
      <c r="H43">
        <v>1275.87109375</v>
      </c>
      <c r="I43" s="18">
        <f t="shared" si="2"/>
        <v>-1.6908210061252094E-2</v>
      </c>
      <c r="J43" s="12">
        <f t="shared" si="9"/>
        <v>19.207493307539274</v>
      </c>
      <c r="K43">
        <v>994.987548828125</v>
      </c>
      <c r="L43" s="18">
        <f t="shared" si="3"/>
        <v>-4.7008126934275918E-3</v>
      </c>
      <c r="M43" s="12">
        <f t="shared" si="10"/>
        <v>19.9976178650309</v>
      </c>
      <c r="N43">
        <v>561.27960205078125</v>
      </c>
      <c r="O43" s="18">
        <f t="shared" si="4"/>
        <v>1.8938572696425293E-3</v>
      </c>
      <c r="P43" s="12">
        <f t="shared" si="11"/>
        <v>21.399109107822134</v>
      </c>
      <c r="Q43" s="12">
        <f t="shared" si="5"/>
        <v>110.26168276880418</v>
      </c>
      <c r="R43" s="18">
        <f t="shared" si="6"/>
        <v>-8.1585338005805141E-3</v>
      </c>
    </row>
    <row r="44" spans="1:18" x14ac:dyDescent="0.25">
      <c r="A44" s="2">
        <v>43250</v>
      </c>
      <c r="B44">
        <v>535.25030517578125</v>
      </c>
      <c r="C44" s="17">
        <f t="shared" si="0"/>
        <v>8.7389880989063862E-4</v>
      </c>
      <c r="D44" s="12">
        <f t="shared" si="7"/>
        <v>25.471964218421494</v>
      </c>
      <c r="E44">
        <v>9225.1591796875</v>
      </c>
      <c r="F44" s="18">
        <f t="shared" si="1"/>
        <v>1.865951622070261E-3</v>
      </c>
      <c r="G44" s="12">
        <f t="shared" si="8"/>
        <v>24.252909222667888</v>
      </c>
      <c r="H44">
        <v>1270.323852539062</v>
      </c>
      <c r="I44" s="18">
        <f t="shared" si="2"/>
        <v>-4.3478069517459694E-3</v>
      </c>
      <c r="J44" s="12">
        <f t="shared" si="9"/>
        <v>19.123982834611141</v>
      </c>
      <c r="K44">
        <v>1002.702392578125</v>
      </c>
      <c r="L44" s="18">
        <f t="shared" si="3"/>
        <v>7.7537088369461493E-3</v>
      </c>
      <c r="M44" s="12">
        <f t="shared" si="10"/>
        <v>20.152673571388863</v>
      </c>
      <c r="N44">
        <v>558.97308349609375</v>
      </c>
      <c r="O44" s="18">
        <f t="shared" si="4"/>
        <v>-4.109393154962393E-3</v>
      </c>
      <c r="P44" s="12">
        <f t="shared" si="11"/>
        <v>21.311171755332158</v>
      </c>
      <c r="Q44" s="12">
        <f t="shared" si="5"/>
        <v>110.31270160242154</v>
      </c>
      <c r="R44" s="18">
        <f t="shared" si="6"/>
        <v>4.6270682921045747E-4</v>
      </c>
    </row>
    <row r="45" spans="1:18" x14ac:dyDescent="0.25">
      <c r="A45" s="2">
        <v>43251</v>
      </c>
      <c r="B45">
        <v>536.98297119140625</v>
      </c>
      <c r="C45" s="17">
        <f t="shared" si="0"/>
        <v>3.2371135501847448E-3</v>
      </c>
      <c r="D45" s="12">
        <f t="shared" si="7"/>
        <v>25.554419858942769</v>
      </c>
      <c r="E45">
        <v>9345.1435546875</v>
      </c>
      <c r="F45" s="18">
        <f t="shared" si="1"/>
        <v>1.3006211888916708E-2</v>
      </c>
      <c r="G45" s="12">
        <f t="shared" si="8"/>
        <v>24.56834769894057</v>
      </c>
      <c r="H45">
        <v>1280.927612304688</v>
      </c>
      <c r="I45" s="18">
        <f t="shared" si="2"/>
        <v>8.3472885630160309E-3</v>
      </c>
      <c r="J45" s="12">
        <f t="shared" si="9"/>
        <v>19.283616237805806</v>
      </c>
      <c r="K45">
        <v>1060.75146484375</v>
      </c>
      <c r="L45" s="18">
        <f t="shared" si="3"/>
        <v>5.7892623669093535E-2</v>
      </c>
      <c r="M45" s="12">
        <f t="shared" si="10"/>
        <v>21.319364718383365</v>
      </c>
      <c r="N45">
        <v>568.24554443359375</v>
      </c>
      <c r="O45" s="18">
        <f t="shared" si="4"/>
        <v>1.6588385400430061E-2</v>
      </c>
      <c r="P45" s="12">
        <f t="shared" si="11"/>
        <v>21.664689685744367</v>
      </c>
      <c r="Q45" s="12">
        <f t="shared" si="5"/>
        <v>112.39043819981687</v>
      </c>
      <c r="R45" s="18">
        <f t="shared" si="6"/>
        <v>1.8834971560063085E-2</v>
      </c>
    </row>
    <row r="46" spans="1:18" x14ac:dyDescent="0.25">
      <c r="A46" s="2">
        <v>43252</v>
      </c>
      <c r="B46">
        <v>520.64825439453125</v>
      </c>
      <c r="C46" s="17">
        <f t="shared" si="0"/>
        <v>-3.0419431663974539E-2</v>
      </c>
      <c r="D46" s="12">
        <f t="shared" si="7"/>
        <v>24.777068930331144</v>
      </c>
      <c r="E46">
        <v>9581.869140625</v>
      </c>
      <c r="F46" s="18">
        <f t="shared" si="1"/>
        <v>2.5331401765225969E-2</v>
      </c>
      <c r="G46" s="12">
        <f t="shared" si="8"/>
        <v>25.190698385210197</v>
      </c>
      <c r="H46">
        <v>1269.53857421875</v>
      </c>
      <c r="I46" s="18">
        <f t="shared" si="2"/>
        <v>-8.8912425468340439E-3</v>
      </c>
      <c r="J46" s="12">
        <f t="shared" si="9"/>
        <v>19.112160928655406</v>
      </c>
      <c r="K46">
        <v>1046.452514648438</v>
      </c>
      <c r="L46" s="18">
        <f t="shared" si="3"/>
        <v>-1.3480019278048649E-2</v>
      </c>
      <c r="M46" s="12">
        <f t="shared" si="10"/>
        <v>21.031979270983808</v>
      </c>
      <c r="N46">
        <v>563.17108154296875</v>
      </c>
      <c r="O46" s="18">
        <f t="shared" si="4"/>
        <v>-8.9300531087894708E-3</v>
      </c>
      <c r="P46" s="12">
        <f t="shared" si="11"/>
        <v>21.471222856265225</v>
      </c>
      <c r="Q46" s="12">
        <f t="shared" si="5"/>
        <v>111.58313037144578</v>
      </c>
      <c r="R46" s="18">
        <f t="shared" si="6"/>
        <v>-7.1830650480764202E-3</v>
      </c>
    </row>
    <row r="47" spans="1:18" x14ac:dyDescent="0.25">
      <c r="A47" s="2">
        <v>43255</v>
      </c>
      <c r="B47">
        <v>511.38088989257812</v>
      </c>
      <c r="C47" s="17">
        <f t="shared" si="0"/>
        <v>-1.7799664982513508E-2</v>
      </c>
      <c r="D47" s="12">
        <f t="shared" si="7"/>
        <v>24.336045404122604</v>
      </c>
      <c r="E47">
        <v>9502.927734375</v>
      </c>
      <c r="F47" s="18">
        <f t="shared" si="1"/>
        <v>-8.238622871116652E-3</v>
      </c>
      <c r="G47" s="12">
        <f t="shared" si="8"/>
        <v>24.983161721354403</v>
      </c>
      <c r="H47">
        <v>1261.094848632812</v>
      </c>
      <c r="I47" s="18">
        <f t="shared" si="2"/>
        <v>-6.6510193210427282E-3</v>
      </c>
      <c r="J47" s="12">
        <f t="shared" si="9"/>
        <v>18.985045577052041</v>
      </c>
      <c r="K47">
        <v>1014.522399902344</v>
      </c>
      <c r="L47" s="18">
        <f t="shared" si="3"/>
        <v>-3.0512722076855181E-2</v>
      </c>
      <c r="M47" s="12">
        <f t="shared" si="10"/>
        <v>20.3902363327621</v>
      </c>
      <c r="N47">
        <v>571.75152587890625</v>
      </c>
      <c r="O47" s="18">
        <f t="shared" si="4"/>
        <v>1.5235946264195332E-2</v>
      </c>
      <c r="P47" s="12">
        <f t="shared" si="11"/>
        <v>21.798357253929844</v>
      </c>
      <c r="Q47" s="12">
        <f t="shared" si="5"/>
        <v>110.49284628922101</v>
      </c>
      <c r="R47" s="18">
        <f t="shared" si="6"/>
        <v>-9.7710476359227361E-3</v>
      </c>
    </row>
    <row r="48" spans="1:18" x14ac:dyDescent="0.25">
      <c r="A48" s="2">
        <v>43256</v>
      </c>
      <c r="B48">
        <v>519.63580322265625</v>
      </c>
      <c r="C48" s="17">
        <f t="shared" si="0"/>
        <v>1.6142396975006523E-2</v>
      </c>
      <c r="D48" s="12">
        <f t="shared" si="7"/>
        <v>24.728887509837733</v>
      </c>
      <c r="E48">
        <v>9230.580078125</v>
      </c>
      <c r="F48" s="18">
        <f t="shared" si="1"/>
        <v>-2.8659342032543833E-2</v>
      </c>
      <c r="G48" s="12">
        <f t="shared" si="8"/>
        <v>24.26716074452775</v>
      </c>
      <c r="H48">
        <v>1250.442016601562</v>
      </c>
      <c r="I48" s="18">
        <f t="shared" si="2"/>
        <v>-8.4472885150542742E-3</v>
      </c>
      <c r="J48" s="12">
        <f t="shared" si="9"/>
        <v>18.824673419591228</v>
      </c>
      <c r="K48">
        <v>1023.149536132812</v>
      </c>
      <c r="L48" s="18">
        <f t="shared" si="3"/>
        <v>8.5036429272518088E-3</v>
      </c>
      <c r="M48" s="12">
        <f t="shared" si="10"/>
        <v>20.563627621738185</v>
      </c>
      <c r="N48">
        <v>563.194091796875</v>
      </c>
      <c r="O48" s="18">
        <f t="shared" si="4"/>
        <v>-1.496705071119242E-2</v>
      </c>
      <c r="P48" s="12">
        <f t="shared" si="11"/>
        <v>21.472100135489587</v>
      </c>
      <c r="Q48" s="12">
        <f t="shared" si="5"/>
        <v>109.85644943118449</v>
      </c>
      <c r="R48" s="18">
        <f t="shared" si="6"/>
        <v>-5.7596204587826438E-3</v>
      </c>
    </row>
    <row r="49" spans="1:18" x14ac:dyDescent="0.25">
      <c r="A49" s="2">
        <v>43257</v>
      </c>
      <c r="B49">
        <v>524.503173828125</v>
      </c>
      <c r="C49" s="17">
        <f t="shared" si="0"/>
        <v>9.3668884539566122E-3</v>
      </c>
      <c r="D49" s="12">
        <f t="shared" si="7"/>
        <v>24.960520240732823</v>
      </c>
      <c r="E49">
        <v>9448.08984375</v>
      </c>
      <c r="F49" s="18">
        <f t="shared" si="1"/>
        <v>2.3564040806109521E-2</v>
      </c>
      <c r="G49" s="12">
        <f t="shared" si="8"/>
        <v>24.838993110560221</v>
      </c>
      <c r="H49">
        <v>1239.838500976562</v>
      </c>
      <c r="I49" s="18">
        <f t="shared" si="2"/>
        <v>-8.4798139251734961E-3</v>
      </c>
      <c r="J49" s="12">
        <f t="shared" si="9"/>
        <v>18.665043691790935</v>
      </c>
      <c r="K49">
        <v>1020.0556640625</v>
      </c>
      <c r="L49" s="18">
        <f t="shared" si="3"/>
        <v>-3.0238708625192068E-3</v>
      </c>
      <c r="M49" s="12">
        <f t="shared" si="10"/>
        <v>20.501445867345115</v>
      </c>
      <c r="N49">
        <v>570.85186767578125</v>
      </c>
      <c r="O49" s="18">
        <f t="shared" si="4"/>
        <v>1.3597045832767884E-2</v>
      </c>
      <c r="P49" s="12">
        <f t="shared" si="11"/>
        <v>21.764057265157621</v>
      </c>
      <c r="Q49" s="12">
        <f t="shared" si="5"/>
        <v>110.7300601755867</v>
      </c>
      <c r="R49" s="18">
        <f t="shared" si="6"/>
        <v>7.9522936425271418E-3</v>
      </c>
    </row>
    <row r="50" spans="1:18" x14ac:dyDescent="0.25">
      <c r="A50" s="2">
        <v>43258</v>
      </c>
      <c r="B50">
        <v>524.75628662109375</v>
      </c>
      <c r="C50" s="17">
        <f t="shared" si="0"/>
        <v>4.8257628475600889E-4</v>
      </c>
      <c r="D50" s="12">
        <f t="shared" si="7"/>
        <v>24.972565595856175</v>
      </c>
      <c r="E50">
        <v>9474.32421875</v>
      </c>
      <c r="F50" s="18">
        <f t="shared" si="1"/>
        <v>2.7766855982380712E-3</v>
      </c>
      <c r="G50" s="12">
        <f t="shared" si="8"/>
        <v>24.907963185005048</v>
      </c>
      <c r="H50">
        <v>1267.329467773438</v>
      </c>
      <c r="I50" s="18">
        <f t="shared" si="2"/>
        <v>2.2173022353494165E-2</v>
      </c>
      <c r="J50" s="12">
        <f t="shared" si="9"/>
        <v>19.078904122797962</v>
      </c>
      <c r="K50">
        <v>1022.455261230469</v>
      </c>
      <c r="L50" s="18">
        <f t="shared" si="3"/>
        <v>2.3524178655234262E-3</v>
      </c>
      <c r="M50" s="12">
        <f t="shared" si="10"/>
        <v>20.549673834872518</v>
      </c>
      <c r="N50">
        <v>577.77154541015625</v>
      </c>
      <c r="O50" s="18">
        <f t="shared" si="4"/>
        <v>1.2121669606772745E-2</v>
      </c>
      <c r="P50" s="12">
        <f t="shared" si="11"/>
        <v>22.027873976628744</v>
      </c>
      <c r="Q50" s="12">
        <f t="shared" si="5"/>
        <v>111.53698071516045</v>
      </c>
      <c r="R50" s="18">
        <f t="shared" si="6"/>
        <v>7.2872762671147839E-3</v>
      </c>
    </row>
    <row r="51" spans="1:18" x14ac:dyDescent="0.25">
      <c r="A51" s="2">
        <v>43259</v>
      </c>
      <c r="B51">
        <v>530.61651611328125</v>
      </c>
      <c r="C51" s="17">
        <f t="shared" si="0"/>
        <v>1.1167526033697417E-2</v>
      </c>
      <c r="D51" s="12">
        <f t="shared" si="7"/>
        <v>25.251447372276115</v>
      </c>
      <c r="E51">
        <v>9572.478515625</v>
      </c>
      <c r="F51" s="18">
        <f t="shared" si="1"/>
        <v>1.0360031450132201E-2</v>
      </c>
      <c r="G51" s="12">
        <f t="shared" si="8"/>
        <v>25.166010466960437</v>
      </c>
      <c r="H51">
        <v>1255.596557617188</v>
      </c>
      <c r="I51" s="18">
        <f t="shared" si="2"/>
        <v>-9.2579794399190174E-3</v>
      </c>
      <c r="J51" s="12">
        <f t="shared" si="9"/>
        <v>18.902272020692912</v>
      </c>
      <c r="K51">
        <v>1016.089233398438</v>
      </c>
      <c r="L51" s="18">
        <f t="shared" si="3"/>
        <v>-6.2262165137375591E-3</v>
      </c>
      <c r="M51" s="12">
        <f t="shared" si="10"/>
        <v>20.421727116289915</v>
      </c>
      <c r="N51">
        <v>581.27764892578125</v>
      </c>
      <c r="O51" s="18">
        <f t="shared" si="4"/>
        <v>6.0683215424464088E-3</v>
      </c>
      <c r="P51" s="12">
        <f t="shared" si="11"/>
        <v>22.161546198815415</v>
      </c>
      <c r="Q51" s="12">
        <f t="shared" si="5"/>
        <v>111.90300317503478</v>
      </c>
      <c r="R51" s="18">
        <f t="shared" si="6"/>
        <v>3.2816242427169406E-3</v>
      </c>
    </row>
    <row r="52" spans="1:18" x14ac:dyDescent="0.25">
      <c r="A52" s="2">
        <v>43262</v>
      </c>
      <c r="B52">
        <v>511.80917358398437</v>
      </c>
      <c r="C52" s="17">
        <f t="shared" si="0"/>
        <v>-3.5444321761898712E-2</v>
      </c>
      <c r="D52" s="12">
        <f t="shared" si="7"/>
        <v>24.356426946659507</v>
      </c>
      <c r="E52">
        <v>9599.4873046875</v>
      </c>
      <c r="F52" s="18">
        <f t="shared" si="1"/>
        <v>2.8215042758690245E-3</v>
      </c>
      <c r="G52" s="12">
        <f t="shared" si="8"/>
        <v>25.23701647309953</v>
      </c>
      <c r="H52">
        <v>1259.965698242188</v>
      </c>
      <c r="I52" s="18">
        <f t="shared" si="2"/>
        <v>3.4797328795577176E-3</v>
      </c>
      <c r="J52" s="12">
        <f t="shared" si="9"/>
        <v>18.96804687814166</v>
      </c>
      <c r="K52">
        <v>1012.588745117188</v>
      </c>
      <c r="L52" s="18">
        <f t="shared" si="3"/>
        <v>-3.4450599083135636E-3</v>
      </c>
      <c r="M52" s="12">
        <f t="shared" si="10"/>
        <v>20.351373042943067</v>
      </c>
      <c r="N52">
        <v>582.3616943359375</v>
      </c>
      <c r="O52" s="18">
        <f t="shared" si="4"/>
        <v>1.8649356502173919E-3</v>
      </c>
      <c r="P52" s="12">
        <f t="shared" si="11"/>
        <v>22.202876056385527</v>
      </c>
      <c r="Q52" s="12">
        <f t="shared" si="5"/>
        <v>111.11573939722931</v>
      </c>
      <c r="R52" s="18">
        <f t="shared" si="6"/>
        <v>-7.0352336887158362E-3</v>
      </c>
    </row>
    <row r="53" spans="1:18" x14ac:dyDescent="0.25">
      <c r="A53" s="2">
        <v>43263</v>
      </c>
      <c r="B53">
        <v>520.2393798828125</v>
      </c>
      <c r="C53" s="17">
        <f t="shared" si="0"/>
        <v>1.6471385692043983E-2</v>
      </c>
      <c r="D53" s="12">
        <f t="shared" si="7"/>
        <v>24.757611048978028</v>
      </c>
      <c r="E53">
        <v>9519.6259765625</v>
      </c>
      <c r="F53" s="18">
        <f t="shared" si="1"/>
        <v>-8.3193326466511897E-3</v>
      </c>
      <c r="G53" s="12">
        <f t="shared" si="8"/>
        <v>25.0270613380508</v>
      </c>
      <c r="H53">
        <v>1264.28564453125</v>
      </c>
      <c r="I53" s="18">
        <f t="shared" si="2"/>
        <v>3.4286221403398986E-3</v>
      </c>
      <c r="J53" s="12">
        <f t="shared" si="9"/>
        <v>19.033081143627061</v>
      </c>
      <c r="K53">
        <v>1013.352294921875</v>
      </c>
      <c r="L53" s="18">
        <f t="shared" si="3"/>
        <v>7.5405717115550885E-4</v>
      </c>
      <c r="M53" s="12">
        <f t="shared" si="10"/>
        <v>20.366719141728957</v>
      </c>
      <c r="N53">
        <v>580.56256103515625</v>
      </c>
      <c r="O53" s="18">
        <f t="shared" si="4"/>
        <v>-3.0893743841321486E-3</v>
      </c>
      <c r="P53" s="12">
        <f t="shared" si="11"/>
        <v>22.134283059842868</v>
      </c>
      <c r="Q53" s="12">
        <f t="shared" si="5"/>
        <v>111.31875573222773</v>
      </c>
      <c r="R53" s="18">
        <f t="shared" si="6"/>
        <v>1.8270709091234849E-3</v>
      </c>
    </row>
    <row r="54" spans="1:18" x14ac:dyDescent="0.25">
      <c r="A54" s="2">
        <v>43264</v>
      </c>
      <c r="B54">
        <v>513.69775390625</v>
      </c>
      <c r="C54" s="17">
        <f t="shared" si="0"/>
        <v>-1.2574261444868062E-2</v>
      </c>
      <c r="D54" s="12">
        <f t="shared" si="7"/>
        <v>24.446302374897822</v>
      </c>
      <c r="E54">
        <v>9522.3359375</v>
      </c>
      <c r="F54" s="18">
        <f t="shared" si="1"/>
        <v>2.8467094654471836E-4</v>
      </c>
      <c r="G54" s="12">
        <f t="shared" si="8"/>
        <v>25.034185815291135</v>
      </c>
      <c r="H54">
        <v>1263.009521484375</v>
      </c>
      <c r="I54" s="18">
        <f t="shared" si="2"/>
        <v>-1.0093629176246566E-3</v>
      </c>
      <c r="J54" s="12">
        <f t="shared" si="9"/>
        <v>19.013869857312542</v>
      </c>
      <c r="K54">
        <v>1007.204284667969</v>
      </c>
      <c r="L54" s="18">
        <f t="shared" si="3"/>
        <v>-6.0670018558353078E-3</v>
      </c>
      <c r="M54" s="12">
        <f t="shared" si="10"/>
        <v>20.243154218898813</v>
      </c>
      <c r="N54">
        <v>588.08197021484375</v>
      </c>
      <c r="O54" s="18">
        <f t="shared" si="4"/>
        <v>1.2951936077793658E-2</v>
      </c>
      <c r="P54" s="12">
        <f t="shared" si="11"/>
        <v>22.420964879161744</v>
      </c>
      <c r="Q54" s="12">
        <f t="shared" si="5"/>
        <v>111.15847714556205</v>
      </c>
      <c r="R54" s="18">
        <f t="shared" si="6"/>
        <v>-1.439816548535866E-3</v>
      </c>
    </row>
    <row r="55" spans="1:18" x14ac:dyDescent="0.25">
      <c r="A55" s="2">
        <v>43265</v>
      </c>
      <c r="B55">
        <v>507.81793212890619</v>
      </c>
      <c r="C55" s="17">
        <f t="shared" si="0"/>
        <v>-1.1446072583795819E-2</v>
      </c>
      <c r="D55" s="12">
        <f t="shared" si="7"/>
        <v>24.166488223509322</v>
      </c>
      <c r="E55">
        <v>9444.6064453125</v>
      </c>
      <c r="F55" s="18">
        <f t="shared" si="1"/>
        <v>-8.1628596909076867E-3</v>
      </c>
      <c r="G55" s="12">
        <f t="shared" si="8"/>
        <v>24.829835269004803</v>
      </c>
      <c r="H55">
        <v>1268.681518554688</v>
      </c>
      <c r="I55" s="18">
        <f t="shared" si="2"/>
        <v>4.4908585199316953E-3</v>
      </c>
      <c r="J55" s="12">
        <f t="shared" si="9"/>
        <v>19.099258456758125</v>
      </c>
      <c r="K55">
        <v>1010.159301757812</v>
      </c>
      <c r="L55" s="18">
        <f t="shared" si="3"/>
        <v>2.9338805789702604E-3</v>
      </c>
      <c r="M55" s="12">
        <f t="shared" si="10"/>
        <v>20.302545215918741</v>
      </c>
      <c r="N55">
        <v>590.89410400390625</v>
      </c>
      <c r="O55" s="18">
        <f t="shared" si="4"/>
        <v>4.781873839857953E-3</v>
      </c>
      <c r="P55" s="12">
        <f t="shared" si="11"/>
        <v>22.528179104581781</v>
      </c>
      <c r="Q55" s="12">
        <f t="shared" si="5"/>
        <v>110.92630626977277</v>
      </c>
      <c r="R55" s="18">
        <f t="shared" si="6"/>
        <v>-2.088647503557084E-3</v>
      </c>
    </row>
    <row r="56" spans="1:18" x14ac:dyDescent="0.25">
      <c r="A56" s="2">
        <v>43266</v>
      </c>
      <c r="B56">
        <v>491.8531494140625</v>
      </c>
      <c r="C56" s="17">
        <f t="shared" si="0"/>
        <v>-3.1438005050186235E-2</v>
      </c>
      <c r="D56" s="12">
        <f t="shared" si="7"/>
        <v>23.40674204469337</v>
      </c>
      <c r="E56">
        <v>9430.8125</v>
      </c>
      <c r="F56" s="18">
        <f t="shared" si="1"/>
        <v>-1.4605103338473091E-3</v>
      </c>
      <c r="G56" s="12">
        <f t="shared" si="8"/>
        <v>24.793571038006696</v>
      </c>
      <c r="H56">
        <v>1264.834228515625</v>
      </c>
      <c r="I56" s="18">
        <f t="shared" si="2"/>
        <v>-3.0325105101600691E-3</v>
      </c>
      <c r="J56" s="12">
        <f t="shared" si="9"/>
        <v>19.041339754751743</v>
      </c>
      <c r="K56">
        <v>1006.2919921875</v>
      </c>
      <c r="L56" s="18">
        <f t="shared" si="3"/>
        <v>-3.8284155415709842E-3</v>
      </c>
      <c r="M56" s="12">
        <f t="shared" si="10"/>
        <v>20.22481863628067</v>
      </c>
      <c r="N56">
        <v>610.69866943359375</v>
      </c>
      <c r="O56" s="18">
        <f t="shared" si="4"/>
        <v>3.3516268474319766E-2</v>
      </c>
      <c r="P56" s="12">
        <f t="shared" si="11"/>
        <v>23.283239603688504</v>
      </c>
      <c r="Q56" s="12">
        <f t="shared" si="5"/>
        <v>110.74971107742098</v>
      </c>
      <c r="R56" s="18">
        <f t="shared" si="6"/>
        <v>-1.5920046226213236E-3</v>
      </c>
    </row>
    <row r="57" spans="1:18" x14ac:dyDescent="0.25">
      <c r="A57" s="2">
        <v>43269</v>
      </c>
      <c r="B57">
        <v>479.99630737304687</v>
      </c>
      <c r="C57" s="17">
        <f t="shared" si="0"/>
        <v>-2.4106467662432407E-2</v>
      </c>
      <c r="D57" s="12">
        <f t="shared" si="7"/>
        <v>22.842488174510073</v>
      </c>
      <c r="E57">
        <v>9310.8271484375</v>
      </c>
      <c r="F57" s="18">
        <f t="shared" si="1"/>
        <v>-1.2722695055436661E-2</v>
      </c>
      <c r="G57" s="12">
        <f t="shared" si="8"/>
        <v>24.478129994354831</v>
      </c>
      <c r="H57">
        <v>1264.686279296875</v>
      </c>
      <c r="I57" s="18">
        <f t="shared" si="2"/>
        <v>-1.1697123260467901E-4</v>
      </c>
      <c r="J57" s="12">
        <f t="shared" si="9"/>
        <v>19.039112465770184</v>
      </c>
      <c r="K57">
        <v>1001.115783691406</v>
      </c>
      <c r="L57" s="18">
        <f t="shared" si="3"/>
        <v>-5.1438434731472249E-3</v>
      </c>
      <c r="M57" s="12">
        <f t="shared" si="10"/>
        <v>20.120785334942852</v>
      </c>
      <c r="N57">
        <v>604.09716796875</v>
      </c>
      <c r="O57" s="18">
        <f t="shared" si="4"/>
        <v>-1.0809752493756819E-2</v>
      </c>
      <c r="P57" s="12">
        <f t="shared" si="11"/>
        <v>23.031553546319795</v>
      </c>
      <c r="Q57" s="12">
        <f t="shared" si="5"/>
        <v>109.51206951589774</v>
      </c>
      <c r="R57" s="18">
        <f t="shared" si="6"/>
        <v>-1.1175122259759696E-2</v>
      </c>
    </row>
    <row r="58" spans="1:18" x14ac:dyDescent="0.25">
      <c r="A58" s="2">
        <v>43270</v>
      </c>
      <c r="B58">
        <v>493.9168701171875</v>
      </c>
      <c r="C58" s="17">
        <f t="shared" si="0"/>
        <v>2.9001395490573456E-2</v>
      </c>
      <c r="D58" s="12">
        <f t="shared" si="7"/>
        <v>23.504952208047786</v>
      </c>
      <c r="E58">
        <v>9310.6337890625</v>
      </c>
      <c r="F58" s="18">
        <f t="shared" si="1"/>
        <v>-2.0767153327772014E-5</v>
      </c>
      <c r="G58" s="12">
        <f t="shared" si="8"/>
        <v>24.47762165327606</v>
      </c>
      <c r="H58">
        <v>1252.010375976562</v>
      </c>
      <c r="I58" s="18">
        <f t="shared" si="2"/>
        <v>-1.002296263335789E-2</v>
      </c>
      <c r="J58" s="12">
        <f t="shared" si="9"/>
        <v>18.848284152953472</v>
      </c>
      <c r="K58">
        <v>1003.267578125</v>
      </c>
      <c r="L58" s="18">
        <f t="shared" si="3"/>
        <v>2.149396172398399E-3</v>
      </c>
      <c r="M58" s="12">
        <f t="shared" si="10"/>
        <v>20.164032873927429</v>
      </c>
      <c r="N58">
        <v>591.79974365234375</v>
      </c>
      <c r="O58" s="18">
        <f t="shared" si="4"/>
        <v>-2.0356699167711323E-2</v>
      </c>
      <c r="P58" s="12">
        <f t="shared" si="11"/>
        <v>22.562707139412328</v>
      </c>
      <c r="Q58" s="12">
        <f t="shared" si="5"/>
        <v>109.55759802761706</v>
      </c>
      <c r="R58" s="18">
        <f t="shared" si="6"/>
        <v>4.1573967071006912E-4</v>
      </c>
    </row>
    <row r="59" spans="1:18" x14ac:dyDescent="0.25">
      <c r="A59" s="2">
        <v>43271</v>
      </c>
      <c r="B59">
        <v>496.19479370117187</v>
      </c>
      <c r="C59" s="17">
        <f t="shared" si="0"/>
        <v>4.6119574402143648E-3</v>
      </c>
      <c r="D59" s="12">
        <f t="shared" si="7"/>
        <v>23.613356047265576</v>
      </c>
      <c r="E59">
        <v>9413.9208984375</v>
      </c>
      <c r="F59" s="18">
        <f t="shared" si="1"/>
        <v>1.1093456333373775E-2</v>
      </c>
      <c r="G59" s="12">
        <f t="shared" si="8"/>
        <v>24.749163080231522</v>
      </c>
      <c r="H59">
        <v>1254.081909179688</v>
      </c>
      <c r="I59" s="18">
        <f t="shared" si="2"/>
        <v>1.6545655234767587E-3</v>
      </c>
      <c r="J59" s="12">
        <f t="shared" si="9"/>
        <v>18.879469874089644</v>
      </c>
      <c r="K59">
        <v>1019.45068359375</v>
      </c>
      <c r="L59" s="18">
        <f t="shared" si="3"/>
        <v>1.6130398132664148E-2</v>
      </c>
      <c r="M59" s="12">
        <f t="shared" si="10"/>
        <v>20.489286752144007</v>
      </c>
      <c r="N59">
        <v>592.53857421875</v>
      </c>
      <c r="O59" s="18">
        <f t="shared" si="4"/>
        <v>1.2484469186258007E-3</v>
      </c>
      <c r="P59" s="12">
        <f t="shared" si="11"/>
        <v>22.590875481616383</v>
      </c>
      <c r="Q59" s="12">
        <f t="shared" si="5"/>
        <v>110.32215123534714</v>
      </c>
      <c r="R59" s="18">
        <f t="shared" si="6"/>
        <v>6.9785502922157239E-3</v>
      </c>
    </row>
    <row r="60" spans="1:18" x14ac:dyDescent="0.25">
      <c r="A60" s="2">
        <v>43272</v>
      </c>
      <c r="B60">
        <v>489.18585205078119</v>
      </c>
      <c r="C60" s="17">
        <f t="shared" si="0"/>
        <v>-1.4125383295762184E-2</v>
      </c>
      <c r="D60" s="12">
        <f t="shared" si="7"/>
        <v>23.279808342198645</v>
      </c>
      <c r="E60">
        <v>9535.259765625</v>
      </c>
      <c r="F60" s="18">
        <f t="shared" si="1"/>
        <v>1.2889301758169491E-2</v>
      </c>
      <c r="G60" s="12">
        <f t="shared" si="8"/>
        <v>25.068162511434775</v>
      </c>
      <c r="H60">
        <v>1236.02978515625</v>
      </c>
      <c r="I60" s="18">
        <f t="shared" si="2"/>
        <v>-1.4394692955299937E-2</v>
      </c>
      <c r="J60" s="12">
        <f t="shared" si="9"/>
        <v>18.607705702093288</v>
      </c>
      <c r="K60">
        <v>1020.174682617188</v>
      </c>
      <c r="L60" s="18">
        <f t="shared" si="3"/>
        <v>7.1018543132050915E-4</v>
      </c>
      <c r="M60" s="12">
        <f t="shared" si="10"/>
        <v>20.50383794509353</v>
      </c>
      <c r="N60">
        <v>594.1591796875</v>
      </c>
      <c r="O60" s="18">
        <f t="shared" si="4"/>
        <v>2.7350210421097643E-3</v>
      </c>
      <c r="P60" s="12">
        <f t="shared" si="11"/>
        <v>22.652662001418285</v>
      </c>
      <c r="Q60" s="12">
        <f t="shared" si="5"/>
        <v>110.11217650223853</v>
      </c>
      <c r="R60" s="18">
        <f t="shared" si="6"/>
        <v>-1.9032871527375761E-3</v>
      </c>
    </row>
    <row r="61" spans="1:18" x14ac:dyDescent="0.25">
      <c r="A61" s="2">
        <v>43273</v>
      </c>
      <c r="B61">
        <v>485.56454467773437</v>
      </c>
      <c r="C61" s="17">
        <f t="shared" si="0"/>
        <v>-7.4027230302460278E-3</v>
      </c>
      <c r="D61" s="12">
        <f t="shared" si="7"/>
        <v>23.107474368844137</v>
      </c>
      <c r="E61">
        <v>9555.2490234375</v>
      </c>
      <c r="F61" s="18">
        <f t="shared" si="1"/>
        <v>2.0963516782797065E-3</v>
      </c>
      <c r="G61" s="12">
        <f t="shared" si="8"/>
        <v>25.120714195987009</v>
      </c>
      <c r="H61">
        <v>1250.530517578125</v>
      </c>
      <c r="I61" s="18">
        <f t="shared" si="2"/>
        <v>1.1731701449283483E-2</v>
      </c>
      <c r="J61" s="12">
        <f t="shared" si="9"/>
        <v>18.826005750046377</v>
      </c>
      <c r="K61">
        <v>1032.946655273438</v>
      </c>
      <c r="L61" s="18">
        <f t="shared" si="3"/>
        <v>1.2519397779490404E-2</v>
      </c>
      <c r="M61" s="12">
        <f t="shared" si="10"/>
        <v>20.760533648334366</v>
      </c>
      <c r="N61">
        <v>594.77874755859375</v>
      </c>
      <c r="O61" s="18">
        <f t="shared" si="4"/>
        <v>1.042764114861594E-3</v>
      </c>
      <c r="P61" s="12">
        <f t="shared" si="11"/>
        <v>22.676283384459452</v>
      </c>
      <c r="Q61" s="12">
        <f t="shared" si="5"/>
        <v>110.49101134767133</v>
      </c>
      <c r="R61" s="18">
        <f t="shared" si="6"/>
        <v>3.4404446217182194E-3</v>
      </c>
    </row>
    <row r="62" spans="1:18" x14ac:dyDescent="0.25">
      <c r="A62" s="2">
        <v>43276</v>
      </c>
      <c r="B62">
        <v>484.55215454101562</v>
      </c>
      <c r="C62" s="17">
        <f t="shared" si="0"/>
        <v>-2.0849754122609365E-3</v>
      </c>
      <c r="D62" s="12">
        <f t="shared" si="7"/>
        <v>23.059295852945649</v>
      </c>
      <c r="E62">
        <v>9578.3359375</v>
      </c>
      <c r="F62" s="18">
        <f t="shared" si="1"/>
        <v>2.4161499094237371E-3</v>
      </c>
      <c r="G62" s="12">
        <f t="shared" si="8"/>
        <v>25.181409607316304</v>
      </c>
      <c r="H62">
        <v>1236.4736328125</v>
      </c>
      <c r="I62" s="18">
        <f t="shared" si="2"/>
        <v>-1.1240737085608021E-2</v>
      </c>
      <c r="J62" s="12">
        <f t="shared" si="9"/>
        <v>18.614387569037962</v>
      </c>
      <c r="K62">
        <v>1038.688110351562</v>
      </c>
      <c r="L62" s="18">
        <f t="shared" si="3"/>
        <v>5.5583268011107911E-3</v>
      </c>
      <c r="M62" s="12">
        <f t="shared" si="10"/>
        <v>20.875927478917266</v>
      </c>
      <c r="N62">
        <v>606.504150390625</v>
      </c>
      <c r="O62" s="18">
        <f t="shared" si="4"/>
        <v>1.971389004761992E-2</v>
      </c>
      <c r="P62" s="12">
        <f t="shared" si="11"/>
        <v>23.123321141789358</v>
      </c>
      <c r="Q62" s="12">
        <f t="shared" si="5"/>
        <v>110.85434165000653</v>
      </c>
      <c r="R62" s="18">
        <f t="shared" si="6"/>
        <v>3.2883245243537917E-3</v>
      </c>
    </row>
    <row r="63" spans="1:18" x14ac:dyDescent="0.25">
      <c r="A63" s="2">
        <v>43277</v>
      </c>
      <c r="B63">
        <v>485.87606811523437</v>
      </c>
      <c r="C63" s="17">
        <f t="shared" si="0"/>
        <v>2.7322416417130402E-3</v>
      </c>
      <c r="D63" s="12">
        <f t="shared" si="7"/>
        <v>23.122299421303648</v>
      </c>
      <c r="E63">
        <v>9761.8701171875</v>
      </c>
      <c r="F63" s="18">
        <f t="shared" si="1"/>
        <v>1.9161384700336903E-2</v>
      </c>
      <c r="G63" s="12">
        <f t="shared" si="8"/>
        <v>25.66392028409885</v>
      </c>
      <c r="H63">
        <v>1257.337158203125</v>
      </c>
      <c r="I63" s="18">
        <f t="shared" si="2"/>
        <v>1.6873409053752786E-2</v>
      </c>
      <c r="J63" s="12">
        <f t="shared" si="9"/>
        <v>18.928475744775429</v>
      </c>
      <c r="K63">
        <v>1038.0732421875</v>
      </c>
      <c r="L63" s="18">
        <f t="shared" si="3"/>
        <v>-5.9196611372969166E-4</v>
      </c>
      <c r="M63" s="12">
        <f t="shared" si="10"/>
        <v>20.863569637257068</v>
      </c>
      <c r="N63">
        <v>609.07806396484375</v>
      </c>
      <c r="O63" s="18">
        <f t="shared" si="4"/>
        <v>4.2438515425837764E-3</v>
      </c>
      <c r="P63" s="12">
        <f t="shared" si="11"/>
        <v>23.221453083886601</v>
      </c>
      <c r="Q63" s="12">
        <f t="shared" si="5"/>
        <v>111.7997181713216</v>
      </c>
      <c r="R63" s="18">
        <f t="shared" si="6"/>
        <v>8.5280964844827167E-3</v>
      </c>
    </row>
    <row r="64" spans="1:18" x14ac:dyDescent="0.25">
      <c r="A64" s="2">
        <v>43278</v>
      </c>
      <c r="B64">
        <v>472.24752807617187</v>
      </c>
      <c r="C64" s="17">
        <f t="shared" si="0"/>
        <v>-2.8049416164762087E-2</v>
      </c>
      <c r="D64" s="12">
        <f t="shared" si="7"/>
        <v>22.473732422149265</v>
      </c>
      <c r="E64">
        <v>9679.4443359375</v>
      </c>
      <c r="F64" s="18">
        <f t="shared" si="1"/>
        <v>-8.4436465821108309E-3</v>
      </c>
      <c r="G64" s="12">
        <f t="shared" si="8"/>
        <v>25.447223211308454</v>
      </c>
      <c r="H64">
        <v>1249.988159179688</v>
      </c>
      <c r="I64" s="18">
        <f t="shared" si="2"/>
        <v>-5.8448913050017648E-3</v>
      </c>
      <c r="J64" s="12">
        <f t="shared" si="9"/>
        <v>18.817840861477855</v>
      </c>
      <c r="K64">
        <v>1047.444091796875</v>
      </c>
      <c r="L64" s="18">
        <f t="shared" si="3"/>
        <v>9.0271564939177207E-3</v>
      </c>
      <c r="M64" s="12">
        <f t="shared" si="10"/>
        <v>21.051908345394338</v>
      </c>
      <c r="N64">
        <v>605.33642578125</v>
      </c>
      <c r="O64" s="18">
        <f t="shared" si="4"/>
        <v>-6.1431176149034927E-3</v>
      </c>
      <c r="P64" s="12">
        <f t="shared" si="11"/>
        <v>23.078800966403321</v>
      </c>
      <c r="Q64" s="12">
        <f t="shared" si="5"/>
        <v>110.86950580673323</v>
      </c>
      <c r="R64" s="18">
        <f t="shared" si="6"/>
        <v>-8.3203462388242722E-3</v>
      </c>
    </row>
    <row r="65" spans="1:18" x14ac:dyDescent="0.25">
      <c r="A65" s="2">
        <v>43279</v>
      </c>
      <c r="B65">
        <v>476.06353759765619</v>
      </c>
      <c r="C65" s="17">
        <f t="shared" si="0"/>
        <v>8.0805283132552308E-3</v>
      </c>
      <c r="D65" s="12">
        <f t="shared" si="7"/>
        <v>22.655332053290962</v>
      </c>
      <c r="E65">
        <v>9459.8525390625</v>
      </c>
      <c r="F65" s="18">
        <f t="shared" si="1"/>
        <v>-2.2686405257759223E-2</v>
      </c>
      <c r="G65" s="12">
        <f t="shared" si="8"/>
        <v>24.869917192852053</v>
      </c>
      <c r="H65">
        <v>1251.221313476562</v>
      </c>
      <c r="I65" s="18">
        <f t="shared" si="2"/>
        <v>9.8653278258509225E-4</v>
      </c>
      <c r="J65" s="12">
        <f t="shared" si="9"/>
        <v>18.836405278385172</v>
      </c>
      <c r="K65">
        <v>1056.49755859375</v>
      </c>
      <c r="L65" s="18">
        <f t="shared" si="3"/>
        <v>8.6433890531989466E-3</v>
      </c>
      <c r="M65" s="12">
        <f t="shared" si="10"/>
        <v>21.233868179535868</v>
      </c>
      <c r="N65">
        <v>614.67864990234375</v>
      </c>
      <c r="O65" s="18">
        <f t="shared" si="4"/>
        <v>1.5433110784695669E-2</v>
      </c>
      <c r="P65" s="12">
        <f t="shared" si="11"/>
        <v>23.434978658495766</v>
      </c>
      <c r="Q65" s="12">
        <f t="shared" si="5"/>
        <v>111.03050136255982</v>
      </c>
      <c r="R65" s="18">
        <f t="shared" si="6"/>
        <v>1.4521175561765798E-3</v>
      </c>
    </row>
    <row r="66" spans="1:18" x14ac:dyDescent="0.25">
      <c r="A66" s="2">
        <v>43280</v>
      </c>
      <c r="B66">
        <v>507.9542236328125</v>
      </c>
      <c r="C66" s="17">
        <f t="shared" si="0"/>
        <v>6.6988297814374098E-2</v>
      </c>
      <c r="D66" s="12">
        <f t="shared" si="7"/>
        <v>24.172974183960353</v>
      </c>
      <c r="E66">
        <v>9496.2490234375</v>
      </c>
      <c r="F66" s="18">
        <f t="shared" si="1"/>
        <v>3.8474684700113837E-3</v>
      </c>
      <c r="G66" s="12">
        <f t="shared" si="8"/>
        <v>24.965603415103345</v>
      </c>
      <c r="H66">
        <v>1247.324584960938</v>
      </c>
      <c r="I66" s="18">
        <f t="shared" si="2"/>
        <v>-3.1143399442237207E-3</v>
      </c>
      <c r="J66" s="12">
        <f t="shared" si="9"/>
        <v>18.777742309021111</v>
      </c>
      <c r="K66">
        <v>1045.381469726562</v>
      </c>
      <c r="L66" s="18">
        <f t="shared" si="3"/>
        <v>-1.0521641793459491E-2</v>
      </c>
      <c r="M66" s="12">
        <f t="shared" si="10"/>
        <v>21.010453024661253</v>
      </c>
      <c r="N66">
        <v>623.06744384765625</v>
      </c>
      <c r="O66" s="18">
        <f t="shared" si="4"/>
        <v>1.3647446428544763E-2</v>
      </c>
      <c r="P66" s="12">
        <f t="shared" si="11"/>
        <v>23.754806274291678</v>
      </c>
      <c r="Q66" s="12">
        <f t="shared" si="5"/>
        <v>112.68157920703773</v>
      </c>
      <c r="R66" s="18">
        <f t="shared" si="6"/>
        <v>1.4870488957682726E-2</v>
      </c>
    </row>
    <row r="67" spans="1:18" x14ac:dyDescent="0.25">
      <c r="A67" s="2">
        <v>43283</v>
      </c>
      <c r="B67">
        <v>496.03900146484381</v>
      </c>
      <c r="C67" s="17">
        <f t="shared" si="0"/>
        <v>-2.345727550556187E-2</v>
      </c>
      <c r="D67" s="12">
        <f t="shared" si="7"/>
        <v>23.605942068738361</v>
      </c>
      <c r="E67">
        <v>9452.7392578125</v>
      </c>
      <c r="F67" s="18">
        <f t="shared" si="1"/>
        <v>-4.5817843990415552E-3</v>
      </c>
      <c r="G67" s="12">
        <f t="shared" si="8"/>
        <v>24.851216402863365</v>
      </c>
      <c r="H67">
        <v>1275.537475585938</v>
      </c>
      <c r="I67" s="18">
        <f t="shared" si="2"/>
        <v>2.2618724079653596E-2</v>
      </c>
      <c r="J67" s="12">
        <f t="shared" si="9"/>
        <v>19.202470881147697</v>
      </c>
      <c r="K67">
        <v>1027.929077148438</v>
      </c>
      <c r="L67" s="18">
        <f t="shared" si="3"/>
        <v>-1.6694759839859241E-2</v>
      </c>
      <c r="M67" s="12">
        <f t="shared" si="10"/>
        <v>20.65968855728789</v>
      </c>
      <c r="N67">
        <v>636.1751708984375</v>
      </c>
      <c r="O67" s="18">
        <f t="shared" si="4"/>
        <v>2.1037412851867998E-2</v>
      </c>
      <c r="P67" s="12">
        <f t="shared" si="11"/>
        <v>24.254545941100098</v>
      </c>
      <c r="Q67" s="12">
        <f t="shared" si="5"/>
        <v>112.57386385113742</v>
      </c>
      <c r="R67" s="18">
        <f t="shared" si="6"/>
        <v>-9.5592692841472982E-4</v>
      </c>
    </row>
    <row r="68" spans="1:18" x14ac:dyDescent="0.25">
      <c r="A68" s="2">
        <v>43284</v>
      </c>
      <c r="B68">
        <v>502.38604736328119</v>
      </c>
      <c r="C68" s="17">
        <f t="shared" si="0"/>
        <v>1.2795457372694496E-2</v>
      </c>
      <c r="D68" s="12">
        <f t="shared" si="7"/>
        <v>23.9079908942212</v>
      </c>
      <c r="E68">
        <v>9471.61328125</v>
      </c>
      <c r="F68" s="18">
        <f t="shared" si="1"/>
        <v>1.9966723848752199E-3</v>
      </c>
      <c r="G68" s="12">
        <f t="shared" si="8"/>
        <v>24.900836140385522</v>
      </c>
      <c r="H68">
        <v>1274.353637695312</v>
      </c>
      <c r="I68" s="18">
        <f t="shared" si="2"/>
        <v>-9.281090624813082E-4</v>
      </c>
      <c r="J68" s="12">
        <f t="shared" si="9"/>
        <v>19.184648893900871</v>
      </c>
      <c r="K68">
        <v>1026.421752929688</v>
      </c>
      <c r="L68" s="18">
        <f t="shared" si="3"/>
        <v>-1.4663698617529697E-3</v>
      </c>
      <c r="M68" s="12">
        <f t="shared" si="10"/>
        <v>20.62939381263428</v>
      </c>
      <c r="N68">
        <v>645.2552490234375</v>
      </c>
      <c r="O68" s="18">
        <f t="shared" si="4"/>
        <v>1.4272921265029437E-2</v>
      </c>
      <c r="P68" s="12">
        <f t="shared" si="11"/>
        <v>24.600729165636459</v>
      </c>
      <c r="Q68" s="12">
        <f t="shared" si="5"/>
        <v>113.22359890677834</v>
      </c>
      <c r="R68" s="18">
        <f t="shared" si="6"/>
        <v>5.7716332496156042E-3</v>
      </c>
    </row>
    <row r="69" spans="1:18" x14ac:dyDescent="0.25">
      <c r="A69" s="2">
        <v>43285</v>
      </c>
      <c r="B69">
        <v>504.83917236328119</v>
      </c>
      <c r="C69" s="17">
        <f t="shared" ref="C69:C132" si="12">B69/B68 -1</f>
        <v>4.8829481090786331E-3</v>
      </c>
      <c r="D69" s="12">
        <f t="shared" si="7"/>
        <v>24.024732373150005</v>
      </c>
      <c r="E69">
        <v>9547.1650390625</v>
      </c>
      <c r="F69" s="18">
        <f t="shared" ref="F69:F132" si="13">E69/E68 -1</f>
        <v>7.9766514498709196E-3</v>
      </c>
      <c r="G69" s="12">
        <f t="shared" si="8"/>
        <v>25.099461431087725</v>
      </c>
      <c r="H69">
        <v>1272.331420898438</v>
      </c>
      <c r="I69" s="18">
        <f t="shared" ref="I69:I132" si="14">H69/H68 -1</f>
        <v>-1.5868568480970069E-3</v>
      </c>
      <c r="J69" s="12">
        <f t="shared" si="9"/>
        <v>19.154205602425247</v>
      </c>
      <c r="K69">
        <v>1042.962036132812</v>
      </c>
      <c r="L69" s="18">
        <f t="shared" ref="L69:L132" si="15">K69/K68 -1</f>
        <v>1.6114509611583783E-2</v>
      </c>
      <c r="M69" s="12">
        <f t="shared" si="10"/>
        <v>20.961826377509123</v>
      </c>
      <c r="N69">
        <v>641.179931640625</v>
      </c>
      <c r="O69" s="18">
        <f t="shared" ref="O69:O132" si="16">N69/N68-1</f>
        <v>-6.3158221323736941E-3</v>
      </c>
      <c r="P69" s="12">
        <f t="shared" si="11"/>
        <v>24.445355335899603</v>
      </c>
      <c r="Q69" s="12">
        <f t="shared" ref="Q69:Q132" si="17">SUM(D69,G69,J69,M69,P69)</f>
        <v>113.68558112007172</v>
      </c>
      <c r="R69" s="18">
        <f t="shared" ref="R69:R132" si="18">Q69/Q68 -1</f>
        <v>4.0802643420101425E-3</v>
      </c>
    </row>
    <row r="70" spans="1:18" x14ac:dyDescent="0.25">
      <c r="A70" s="2">
        <v>43286</v>
      </c>
      <c r="B70">
        <v>494.98770141601562</v>
      </c>
      <c r="C70" s="17">
        <f t="shared" si="12"/>
        <v>-1.951407792138693E-2</v>
      </c>
      <c r="D70" s="12">
        <f t="shared" ref="D70:D133" si="19">(D69)*(1+C70)</f>
        <v>23.555911873579888</v>
      </c>
      <c r="E70">
        <v>9638.498046875</v>
      </c>
      <c r="F70" s="18">
        <f t="shared" si="13"/>
        <v>9.5665056002287585E-3</v>
      </c>
      <c r="G70" s="12">
        <f t="shared" ref="G70:G133" si="20">(G69)*(1+F70)</f>
        <v>25.339575569430952</v>
      </c>
      <c r="H70">
        <v>1303.503540039062</v>
      </c>
      <c r="I70" s="18">
        <f t="shared" si="14"/>
        <v>2.4499999472316958E-2</v>
      </c>
      <c r="J70" s="12">
        <f t="shared" ref="J70:J133" si="21">(J69)*(1+I70)</f>
        <v>19.623483629577315</v>
      </c>
      <c r="K70">
        <v>1052.977294921875</v>
      </c>
      <c r="L70" s="18">
        <f t="shared" si="15"/>
        <v>9.6027069462647496E-3</v>
      </c>
      <c r="M70" s="12">
        <f t="shared" ref="M70:M133" si="22">(M69)*(1+L70)</f>
        <v>21.163116653270826</v>
      </c>
      <c r="N70">
        <v>612.00933837890625</v>
      </c>
      <c r="O70" s="18">
        <f t="shared" si="16"/>
        <v>-4.5495175101750607E-2</v>
      </c>
      <c r="P70" s="12">
        <f t="shared" ref="P70:P133" si="23">(P69)*(1+O70)</f>
        <v>23.333209614468338</v>
      </c>
      <c r="Q70" s="12">
        <f t="shared" si="17"/>
        <v>113.01529734032732</v>
      </c>
      <c r="R70" s="18">
        <f t="shared" si="18"/>
        <v>-5.8959436468593029E-3</v>
      </c>
    </row>
    <row r="71" spans="1:18" x14ac:dyDescent="0.25">
      <c r="A71" s="2">
        <v>43287</v>
      </c>
      <c r="B71">
        <v>507.05865478515619</v>
      </c>
      <c r="C71" s="17">
        <f t="shared" si="12"/>
        <v>2.4386370276693992E-2</v>
      </c>
      <c r="D71" s="12">
        <f t="shared" si="19"/>
        <v>24.130355062734179</v>
      </c>
      <c r="E71">
        <v>9624.9453125</v>
      </c>
      <c r="F71" s="18">
        <f t="shared" si="13"/>
        <v>-1.4061043856717914E-3</v>
      </c>
      <c r="G71" s="12">
        <f t="shared" si="20"/>
        <v>25.303945481091713</v>
      </c>
      <c r="H71">
        <v>1305.229614257812</v>
      </c>
      <c r="I71" s="18">
        <f t="shared" si="14"/>
        <v>1.3241806912915877E-3</v>
      </c>
      <c r="J71" s="12">
        <f t="shared" si="21"/>
        <v>19.649468667695476</v>
      </c>
      <c r="K71">
        <v>1048.703369140625</v>
      </c>
      <c r="L71" s="18">
        <f t="shared" si="15"/>
        <v>-4.0588964281201845E-3</v>
      </c>
      <c r="M71" s="12">
        <f t="shared" si="22"/>
        <v>21.077217754678976</v>
      </c>
      <c r="N71">
        <v>612.12860107421875</v>
      </c>
      <c r="O71" s="18">
        <f t="shared" si="16"/>
        <v>1.9487071166013337E-4</v>
      </c>
      <c r="P71" s="12">
        <f t="shared" si="23"/>
        <v>23.337756573631225</v>
      </c>
      <c r="Q71" s="12">
        <f t="shared" si="17"/>
        <v>113.49874353983157</v>
      </c>
      <c r="R71" s="18">
        <f t="shared" si="18"/>
        <v>4.2777058582470495E-3</v>
      </c>
    </row>
    <row r="72" spans="1:18" x14ac:dyDescent="0.25">
      <c r="A72" s="2">
        <v>43290</v>
      </c>
      <c r="B72">
        <v>521.07659912109375</v>
      </c>
      <c r="C72" s="17">
        <f t="shared" si="12"/>
        <v>2.7645607078488954E-2</v>
      </c>
      <c r="D72" s="12">
        <f t="shared" si="19"/>
        <v>24.797453377462954</v>
      </c>
      <c r="E72">
        <v>9582.7412109375</v>
      </c>
      <c r="F72" s="18">
        <f t="shared" si="13"/>
        <v>-4.3848666347942045E-3</v>
      </c>
      <c r="G72" s="12">
        <f t="shared" si="20"/>
        <v>25.192991054823022</v>
      </c>
      <c r="H72">
        <v>1344.638671875</v>
      </c>
      <c r="I72" s="18">
        <f t="shared" si="14"/>
        <v>3.0193199102057644E-2</v>
      </c>
      <c r="J72" s="12">
        <f t="shared" si="21"/>
        <v>20.24274898742885</v>
      </c>
      <c r="K72">
        <v>1053.909301757812</v>
      </c>
      <c r="L72" s="18">
        <f t="shared" si="15"/>
        <v>4.9641612398489965E-3</v>
      </c>
      <c r="M72" s="12">
        <f t="shared" si="22"/>
        <v>21.181848462100611</v>
      </c>
      <c r="N72">
        <v>619.08758544921875</v>
      </c>
      <c r="O72" s="18">
        <f t="shared" si="16"/>
        <v>1.1368500610472676E-2</v>
      </c>
      <c r="P72" s="12">
        <f t="shared" si="23"/>
        <v>23.603071873485614</v>
      </c>
      <c r="Q72" s="12">
        <f t="shared" si="17"/>
        <v>115.01811375530104</v>
      </c>
      <c r="R72" s="18">
        <f t="shared" si="18"/>
        <v>1.3386669914422944E-2</v>
      </c>
    </row>
    <row r="73" spans="1:18" x14ac:dyDescent="0.25">
      <c r="A73" s="2">
        <v>43291</v>
      </c>
      <c r="B73">
        <v>524.892578125</v>
      </c>
      <c r="C73" s="17">
        <f t="shared" si="12"/>
        <v>7.3232592105321181E-3</v>
      </c>
      <c r="D73" s="12">
        <f t="shared" si="19"/>
        <v>24.979051556307201</v>
      </c>
      <c r="E73">
        <v>9685.1083984375</v>
      </c>
      <c r="F73" s="18">
        <f t="shared" si="13"/>
        <v>1.068245351164876E-2</v>
      </c>
      <c r="G73" s="12">
        <f t="shared" si="20"/>
        <v>25.462114010585552</v>
      </c>
      <c r="H73">
        <v>1351.889038085938</v>
      </c>
      <c r="I73" s="18">
        <f t="shared" si="14"/>
        <v>5.3920553994091236E-3</v>
      </c>
      <c r="J73" s="12">
        <f t="shared" si="21"/>
        <v>20.351899011405401</v>
      </c>
      <c r="K73">
        <v>1064.202392578125</v>
      </c>
      <c r="L73" s="18">
        <f t="shared" si="15"/>
        <v>9.7665812448426426E-3</v>
      </c>
      <c r="M73" s="12">
        <f t="shared" si="22"/>
        <v>21.38872270602166</v>
      </c>
      <c r="N73">
        <v>620.30303955078125</v>
      </c>
      <c r="O73" s="18">
        <f t="shared" si="16"/>
        <v>1.9632991036002689E-3</v>
      </c>
      <c r="P73" s="12">
        <f t="shared" si="23"/>
        <v>23.649411763337042</v>
      </c>
      <c r="Q73" s="12">
        <f t="shared" si="17"/>
        <v>115.83119904765687</v>
      </c>
      <c r="R73" s="18">
        <f t="shared" si="18"/>
        <v>7.0691934149229585E-3</v>
      </c>
    </row>
    <row r="74" spans="1:18" x14ac:dyDescent="0.25">
      <c r="A74" s="2">
        <v>43292</v>
      </c>
      <c r="B74">
        <v>504.17718505859381</v>
      </c>
      <c r="C74" s="17">
        <f t="shared" si="12"/>
        <v>-3.9465966808684749E-2</v>
      </c>
      <c r="D74" s="12">
        <f t="shared" si="19"/>
        <v>23.993229136673556</v>
      </c>
      <c r="E74">
        <v>9864.673828125</v>
      </c>
      <c r="F74" s="18">
        <f t="shared" si="13"/>
        <v>1.8540363442547392E-2</v>
      </c>
      <c r="G74" s="12">
        <f t="shared" si="20"/>
        <v>25.934190858357386</v>
      </c>
      <c r="H74">
        <v>1341.38330078125</v>
      </c>
      <c r="I74" s="18">
        <f t="shared" si="14"/>
        <v>-7.7711535552965616E-3</v>
      </c>
      <c r="J74" s="12">
        <f t="shared" si="21"/>
        <v>20.193741279045881</v>
      </c>
      <c r="K74">
        <v>1065.114624023438</v>
      </c>
      <c r="L74" s="18">
        <f t="shared" si="15"/>
        <v>8.5719732606781562E-4</v>
      </c>
      <c r="M74" s="12">
        <f t="shared" si="22"/>
        <v>21.407057061933269</v>
      </c>
      <c r="N74">
        <v>629.38299560546875</v>
      </c>
      <c r="O74" s="18">
        <f t="shared" si="16"/>
        <v>1.4637935776137923E-2</v>
      </c>
      <c r="P74" s="12">
        <f t="shared" si="23"/>
        <v>23.995590333872212</v>
      </c>
      <c r="Q74" s="12">
        <f t="shared" si="17"/>
        <v>115.52380866988231</v>
      </c>
      <c r="R74" s="18">
        <f t="shared" si="18"/>
        <v>-2.653778777236715E-3</v>
      </c>
    </row>
    <row r="75" spans="1:18" x14ac:dyDescent="0.25">
      <c r="A75" s="2">
        <v>43293</v>
      </c>
      <c r="B75">
        <v>494.90982055664062</v>
      </c>
      <c r="C75" s="17">
        <f t="shared" si="12"/>
        <v>-1.8381165940454358E-2</v>
      </c>
      <c r="D75" s="12">
        <f t="shared" si="19"/>
        <v>23.552205610465016</v>
      </c>
      <c r="E75">
        <v>9708.14453125</v>
      </c>
      <c r="F75" s="18">
        <f t="shared" si="13"/>
        <v>-1.5867660664939831E-2</v>
      </c>
      <c r="G75" s="12">
        <f t="shared" si="20"/>
        <v>25.522675918197187</v>
      </c>
      <c r="H75">
        <v>1339.509155273438</v>
      </c>
      <c r="I75" s="18">
        <f t="shared" si="14"/>
        <v>-1.3971737285833896E-3</v>
      </c>
      <c r="J75" s="12">
        <f t="shared" si="21"/>
        <v>20.165527114248988</v>
      </c>
      <c r="K75">
        <v>1073.890380859375</v>
      </c>
      <c r="L75" s="18">
        <f t="shared" si="15"/>
        <v>8.2392604870891173E-3</v>
      </c>
      <c r="M75" s="12">
        <f t="shared" si="22"/>
        <v>21.583435381328517</v>
      </c>
      <c r="N75">
        <v>616.94268798828125</v>
      </c>
      <c r="O75" s="18">
        <f t="shared" si="16"/>
        <v>-1.9765878176006169E-2</v>
      </c>
      <c r="P75" s="12">
        <f t="shared" si="23"/>
        <v>23.521296418571541</v>
      </c>
      <c r="Q75" s="12">
        <f t="shared" si="17"/>
        <v>114.34514044281124</v>
      </c>
      <c r="R75" s="18">
        <f t="shared" si="18"/>
        <v>-1.0202816550475724E-2</v>
      </c>
    </row>
    <row r="76" spans="1:18" x14ac:dyDescent="0.25">
      <c r="A76" s="2">
        <v>43294</v>
      </c>
      <c r="B76">
        <v>496.77886962890619</v>
      </c>
      <c r="C76" s="17">
        <f t="shared" si="12"/>
        <v>3.7765447251851825E-3</v>
      </c>
      <c r="D76" s="12">
        <f t="shared" si="19"/>
        <v>23.641151568329693</v>
      </c>
      <c r="E76">
        <v>9817.5302734375</v>
      </c>
      <c r="F76" s="18">
        <f t="shared" si="13"/>
        <v>1.1267420034322129E-2</v>
      </c>
      <c r="G76" s="12">
        <f t="shared" si="20"/>
        <v>25.810250628167392</v>
      </c>
      <c r="H76">
        <v>1349.27490234375</v>
      </c>
      <c r="I76" s="18">
        <f t="shared" si="14"/>
        <v>7.2905414881756503E-3</v>
      </c>
      <c r="J76" s="12">
        <f t="shared" si="21"/>
        <v>20.312544726306353</v>
      </c>
      <c r="K76">
        <v>1081.307739257812</v>
      </c>
      <c r="L76" s="18">
        <f t="shared" si="15"/>
        <v>6.9069977072533373E-3</v>
      </c>
      <c r="M76" s="12">
        <f t="shared" si="22"/>
        <v>21.732512120022005</v>
      </c>
      <c r="N76">
        <v>627.9293212890625</v>
      </c>
      <c r="O76" s="18">
        <f t="shared" si="16"/>
        <v>1.7808191124861761E-2</v>
      </c>
      <c r="P76" s="12">
        <f t="shared" si="23"/>
        <v>23.94016816069799</v>
      </c>
      <c r="Q76" s="12">
        <f t="shared" si="17"/>
        <v>115.43662720352344</v>
      </c>
      <c r="R76" s="18">
        <f t="shared" si="18"/>
        <v>9.5455456741346811E-3</v>
      </c>
    </row>
    <row r="77" spans="1:18" x14ac:dyDescent="0.25">
      <c r="A77" s="2">
        <v>43297</v>
      </c>
      <c r="B77">
        <v>488.75747680664062</v>
      </c>
      <c r="C77" s="17">
        <f t="shared" si="12"/>
        <v>-1.6146807589174528E-2</v>
      </c>
      <c r="D77" s="12">
        <f t="shared" si="19"/>
        <v>23.259422442769363</v>
      </c>
      <c r="E77">
        <v>9874.3525390625</v>
      </c>
      <c r="F77" s="18">
        <f t="shared" si="13"/>
        <v>5.7878370672042045E-3</v>
      </c>
      <c r="G77" s="12">
        <f t="shared" si="20"/>
        <v>25.959636153466931</v>
      </c>
      <c r="H77">
        <v>1341.13671875</v>
      </c>
      <c r="I77" s="18">
        <f t="shared" si="14"/>
        <v>-6.0315237314602088E-3</v>
      </c>
      <c r="J77" s="12">
        <f t="shared" si="21"/>
        <v>20.190029130743291</v>
      </c>
      <c r="K77">
        <v>1075.33837890625</v>
      </c>
      <c r="L77" s="18">
        <f t="shared" si="15"/>
        <v>-5.5205009035256269E-3</v>
      </c>
      <c r="M77" s="12">
        <f t="shared" si="22"/>
        <v>21.61253776722754</v>
      </c>
      <c r="N77">
        <v>635.2933349609375</v>
      </c>
      <c r="O77" s="18">
        <f t="shared" si="16"/>
        <v>1.17274562951728E-2</v>
      </c>
      <c r="P77" s="12">
        <f t="shared" si="23"/>
        <v>24.220925436501663</v>
      </c>
      <c r="Q77" s="12">
        <f t="shared" si="17"/>
        <v>115.24255093070877</v>
      </c>
      <c r="R77" s="18">
        <f t="shared" si="18"/>
        <v>-1.6812365149277975E-3</v>
      </c>
    </row>
    <row r="78" spans="1:18" x14ac:dyDescent="0.25">
      <c r="A78" s="2">
        <v>43298</v>
      </c>
      <c r="B78">
        <v>499.34884643554687</v>
      </c>
      <c r="C78" s="17">
        <f t="shared" si="12"/>
        <v>2.1669989987889826E-2</v>
      </c>
      <c r="D78" s="12">
        <f t="shared" si="19"/>
        <v>23.763453894228274</v>
      </c>
      <c r="E78">
        <v>10175.498046875</v>
      </c>
      <c r="F78" s="18">
        <f t="shared" si="13"/>
        <v>3.0497747231646999E-2</v>
      </c>
      <c r="G78" s="12">
        <f t="shared" si="20"/>
        <v>26.751346575100889</v>
      </c>
      <c r="H78">
        <v>1357.610473632812</v>
      </c>
      <c r="I78" s="18">
        <f t="shared" si="14"/>
        <v>1.228342692620199E-2</v>
      </c>
      <c r="J78" s="12">
        <f t="shared" si="21"/>
        <v>20.438031878208665</v>
      </c>
      <c r="K78">
        <v>1079.255126953125</v>
      </c>
      <c r="L78" s="18">
        <f t="shared" si="15"/>
        <v>3.6423400519367544E-3</v>
      </c>
      <c r="M78" s="12">
        <f t="shared" si="22"/>
        <v>21.691257979161108</v>
      </c>
      <c r="N78">
        <v>632.93402099609375</v>
      </c>
      <c r="O78" s="18">
        <f t="shared" si="16"/>
        <v>-3.7137395200105283E-3</v>
      </c>
      <c r="P78" s="12">
        <f t="shared" si="23"/>
        <v>24.130975228496897</v>
      </c>
      <c r="Q78" s="12">
        <f t="shared" si="17"/>
        <v>116.77506555519582</v>
      </c>
      <c r="R78" s="18">
        <f t="shared" si="18"/>
        <v>1.3298166450762539E-2</v>
      </c>
    </row>
    <row r="79" spans="1:18" x14ac:dyDescent="0.25">
      <c r="A79" s="2">
        <v>43299</v>
      </c>
      <c r="B79">
        <v>506.55245971679688</v>
      </c>
      <c r="C79" s="17">
        <f t="shared" si="12"/>
        <v>1.4426013662934833E-2</v>
      </c>
      <c r="D79" s="12">
        <f t="shared" si="19"/>
        <v>24.106265804784933</v>
      </c>
      <c r="E79">
        <v>10060.984375</v>
      </c>
      <c r="F79" s="18">
        <f t="shared" si="13"/>
        <v>-1.1253864071072983E-2</v>
      </c>
      <c r="G79" s="12">
        <f t="shared" si="20"/>
        <v>26.450290557026541</v>
      </c>
      <c r="H79">
        <v>1374.133666992188</v>
      </c>
      <c r="I79" s="18">
        <f t="shared" si="14"/>
        <v>1.217079101869456E-2</v>
      </c>
      <c r="J79" s="12">
        <f t="shared" si="21"/>
        <v>20.686778893031761</v>
      </c>
      <c r="K79">
        <v>1078.977416992188</v>
      </c>
      <c r="L79" s="18">
        <f t="shared" si="15"/>
        <v>-2.573163230839004E-4</v>
      </c>
      <c r="M79" s="12">
        <f t="shared" si="22"/>
        <v>21.685676464414847</v>
      </c>
      <c r="N79">
        <v>630.384033203125</v>
      </c>
      <c r="O79" s="18">
        <f t="shared" si="16"/>
        <v>-4.0288366691928479E-3</v>
      </c>
      <c r="P79" s="12">
        <f t="shared" si="23"/>
        <v>24.033755470632943</v>
      </c>
      <c r="Q79" s="12">
        <f t="shared" si="17"/>
        <v>116.96276718989103</v>
      </c>
      <c r="R79" s="18">
        <f t="shared" si="18"/>
        <v>1.6073776863476663E-3</v>
      </c>
    </row>
    <row r="80" spans="1:18" x14ac:dyDescent="0.25">
      <c r="A80" s="2">
        <v>43300</v>
      </c>
      <c r="B80">
        <v>507.29229736328119</v>
      </c>
      <c r="C80" s="17">
        <f t="shared" si="12"/>
        <v>1.4605350981771181E-3</v>
      </c>
      <c r="D80" s="12">
        <f t="shared" si="19"/>
        <v>24.141473852078807</v>
      </c>
      <c r="E80">
        <v>9960.1181640625</v>
      </c>
      <c r="F80" s="18">
        <f t="shared" si="13"/>
        <v>-1.0025481322497365E-2</v>
      </c>
      <c r="G80" s="12">
        <f t="shared" si="20"/>
        <v>26.185113663072443</v>
      </c>
      <c r="H80">
        <v>1383.998291015625</v>
      </c>
      <c r="I80" s="18">
        <f t="shared" si="14"/>
        <v>7.178795091331569E-3</v>
      </c>
      <c r="J80" s="12">
        <f t="shared" si="21"/>
        <v>20.835285039804518</v>
      </c>
      <c r="K80">
        <v>1083.885986328125</v>
      </c>
      <c r="L80" s="18">
        <f t="shared" si="15"/>
        <v>4.5492790290462271E-3</v>
      </c>
      <c r="M80" s="12">
        <f t="shared" si="22"/>
        <v>21.784330657585091</v>
      </c>
      <c r="N80">
        <v>627.59564208984375</v>
      </c>
      <c r="O80" s="18">
        <f t="shared" si="16"/>
        <v>-4.4233212873632244E-3</v>
      </c>
      <c r="P80" s="12">
        <f t="shared" si="23"/>
        <v>23.92744644844441</v>
      </c>
      <c r="Q80" s="12">
        <f t="shared" si="17"/>
        <v>116.87364966098527</v>
      </c>
      <c r="R80" s="18">
        <f t="shared" si="18"/>
        <v>-7.6193074981778519E-4</v>
      </c>
    </row>
    <row r="81" spans="1:18" x14ac:dyDescent="0.25">
      <c r="A81" s="2">
        <v>43301</v>
      </c>
      <c r="B81">
        <v>508.7330322265625</v>
      </c>
      <c r="C81" s="17">
        <f t="shared" si="12"/>
        <v>2.8400487663025054E-3</v>
      </c>
      <c r="D81" s="12">
        <f t="shared" si="19"/>
        <v>24.210036815109127</v>
      </c>
      <c r="E81">
        <v>10017.134765625</v>
      </c>
      <c r="F81" s="18">
        <f t="shared" si="13"/>
        <v>5.7244904752460357E-3</v>
      </c>
      <c r="G81" s="12">
        <f t="shared" si="20"/>
        <v>26.335010096829937</v>
      </c>
      <c r="H81">
        <v>1377.536865234375</v>
      </c>
      <c r="I81" s="18">
        <f t="shared" si="14"/>
        <v>-4.6686660115081713E-3</v>
      </c>
      <c r="J81" s="12">
        <f t="shared" si="21"/>
        <v>20.738012052699098</v>
      </c>
      <c r="K81">
        <v>1085.353637695312</v>
      </c>
      <c r="L81" s="18">
        <f t="shared" si="15"/>
        <v>1.3540643441281031E-3</v>
      </c>
      <c r="M81" s="12">
        <f t="shared" si="22"/>
        <v>21.813828042989222</v>
      </c>
      <c r="N81">
        <v>642.562255859375</v>
      </c>
      <c r="O81" s="18">
        <f t="shared" si="16"/>
        <v>2.384754253502086E-2</v>
      </c>
      <c r="P81" s="12">
        <f t="shared" si="23"/>
        <v>24.498057245378121</v>
      </c>
      <c r="Q81" s="12">
        <f t="shared" si="17"/>
        <v>117.59494425300552</v>
      </c>
      <c r="R81" s="18">
        <f t="shared" si="18"/>
        <v>6.1715758352076655E-3</v>
      </c>
    </row>
    <row r="82" spans="1:18" x14ac:dyDescent="0.25">
      <c r="A82" s="2">
        <v>43304</v>
      </c>
      <c r="B82">
        <v>512.821533203125</v>
      </c>
      <c r="C82" s="17">
        <f t="shared" si="12"/>
        <v>8.0366335928068189E-3</v>
      </c>
      <c r="D82" s="12">
        <f t="shared" si="19"/>
        <v>24.404604010260524</v>
      </c>
      <c r="E82">
        <v>10060.888671875</v>
      </c>
      <c r="F82" s="18">
        <f t="shared" si="13"/>
        <v>4.3679063198935886E-3</v>
      </c>
      <c r="G82" s="12">
        <f t="shared" si="20"/>
        <v>26.45003895386634</v>
      </c>
      <c r="H82">
        <v>1413.7890625</v>
      </c>
      <c r="I82" s="18">
        <f t="shared" si="14"/>
        <v>2.6316680286779137E-2</v>
      </c>
      <c r="J82" s="12">
        <f t="shared" si="21"/>
        <v>21.283767685673354</v>
      </c>
      <c r="K82">
        <v>1069.180297851562</v>
      </c>
      <c r="L82" s="18">
        <f t="shared" si="15"/>
        <v>-1.4901447124729961E-2</v>
      </c>
      <c r="M82" s="12">
        <f t="shared" si="22"/>
        <v>21.488770437818665</v>
      </c>
      <c r="N82">
        <v>646.30389404296875</v>
      </c>
      <c r="O82" s="18">
        <f t="shared" si="16"/>
        <v>5.8229971484857757E-3</v>
      </c>
      <c r="P82" s="12">
        <f t="shared" si="23"/>
        <v>24.640709362861397</v>
      </c>
      <c r="Q82" s="12">
        <f t="shared" si="17"/>
        <v>118.26789045048028</v>
      </c>
      <c r="R82" s="18">
        <f t="shared" si="18"/>
        <v>5.7225776307774368E-3</v>
      </c>
    </row>
    <row r="83" spans="1:18" x14ac:dyDescent="0.25">
      <c r="A83" s="2">
        <v>43305</v>
      </c>
      <c r="B83">
        <v>516.520751953125</v>
      </c>
      <c r="C83" s="17">
        <f t="shared" si="12"/>
        <v>7.2134622095416656E-3</v>
      </c>
      <c r="D83" s="12">
        <f t="shared" si="19"/>
        <v>24.580645699027368</v>
      </c>
      <c r="E83">
        <v>9961.279296875</v>
      </c>
      <c r="F83" s="18">
        <f t="shared" si="13"/>
        <v>-9.9006537343421241E-3</v>
      </c>
      <c r="G83" s="12">
        <f t="shared" si="20"/>
        <v>26.18816627692425</v>
      </c>
      <c r="H83">
        <v>1447.871337890625</v>
      </c>
      <c r="I83" s="18">
        <f t="shared" si="14"/>
        <v>2.4107044179813686E-2</v>
      </c>
      <c r="J83" s="12">
        <f t="shared" si="21"/>
        <v>21.796856413584774</v>
      </c>
      <c r="K83">
        <v>1070.826416015625</v>
      </c>
      <c r="L83" s="18">
        <f t="shared" si="15"/>
        <v>1.5396076483737975E-3</v>
      </c>
      <c r="M83" s="12">
        <f t="shared" si="22"/>
        <v>21.521854713138879</v>
      </c>
      <c r="N83">
        <v>656.40869140625</v>
      </c>
      <c r="O83" s="18">
        <f t="shared" si="16"/>
        <v>1.5634746218331497E-2</v>
      </c>
      <c r="P83" s="12">
        <f t="shared" si="23"/>
        <v>25.0259606003894</v>
      </c>
      <c r="Q83" s="12">
        <f t="shared" si="17"/>
        <v>119.11348370306467</v>
      </c>
      <c r="R83" s="18">
        <f t="shared" si="18"/>
        <v>7.1498125937947687E-3</v>
      </c>
    </row>
    <row r="84" spans="1:18" x14ac:dyDescent="0.25">
      <c r="A84" s="2">
        <v>43306</v>
      </c>
      <c r="B84">
        <v>503.5931396484375</v>
      </c>
      <c r="C84" s="17">
        <f t="shared" si="12"/>
        <v>-2.5028253474432938E-2</v>
      </c>
      <c r="D84" s="12">
        <f t="shared" si="19"/>
        <v>23.965435067906881</v>
      </c>
      <c r="E84">
        <v>9906.19921875</v>
      </c>
      <c r="F84" s="18">
        <f t="shared" si="13"/>
        <v>-5.5294181082021776E-3</v>
      </c>
      <c r="G84" s="12">
        <f t="shared" si="20"/>
        <v>26.043360956092016</v>
      </c>
      <c r="H84">
        <v>1430.509643554688</v>
      </c>
      <c r="I84" s="18">
        <f t="shared" si="14"/>
        <v>-1.199118587514203E-2</v>
      </c>
      <c r="J84" s="12">
        <f t="shared" si="21"/>
        <v>21.535486256835696</v>
      </c>
      <c r="K84">
        <v>1076.08203125</v>
      </c>
      <c r="L84" s="18">
        <f t="shared" si="15"/>
        <v>4.9079992385043791E-3</v>
      </c>
      <c r="M84" s="12">
        <f t="shared" si="22"/>
        <v>21.627483959682166</v>
      </c>
      <c r="N84">
        <v>659.5545654296875</v>
      </c>
      <c r="O84" s="18">
        <f t="shared" si="16"/>
        <v>4.7925538839195259E-3</v>
      </c>
      <c r="P84" s="12">
        <f t="shared" si="23"/>
        <v>25.145898865063614</v>
      </c>
      <c r="Q84" s="12">
        <f t="shared" si="17"/>
        <v>118.31766510558037</v>
      </c>
      <c r="R84" s="18">
        <f t="shared" si="18"/>
        <v>-6.6811797685992769E-3</v>
      </c>
    </row>
    <row r="85" spans="1:18" x14ac:dyDescent="0.25">
      <c r="A85" s="2">
        <v>43307</v>
      </c>
      <c r="B85">
        <v>504.33297729492187</v>
      </c>
      <c r="C85" s="17">
        <f t="shared" si="12"/>
        <v>1.4691178021226659E-3</v>
      </c>
      <c r="D85" s="12">
        <f t="shared" si="19"/>
        <v>24.000643115200759</v>
      </c>
      <c r="E85">
        <v>9993.611328125</v>
      </c>
      <c r="F85" s="18">
        <f t="shared" si="13"/>
        <v>8.8239805645691227E-3</v>
      </c>
      <c r="G85" s="12">
        <f t="shared" si="20"/>
        <v>26.273167067004632</v>
      </c>
      <c r="H85">
        <v>1414.430419921875</v>
      </c>
      <c r="I85" s="18">
        <f t="shared" si="14"/>
        <v>-1.124020638746448E-2</v>
      </c>
      <c r="J85" s="12">
        <f t="shared" si="21"/>
        <v>21.293422946654459</v>
      </c>
      <c r="K85">
        <v>1087.108764648438</v>
      </c>
      <c r="L85" s="18">
        <f t="shared" si="15"/>
        <v>1.0247112281606574E-2</v>
      </c>
      <c r="M85" s="12">
        <f t="shared" si="22"/>
        <v>21.849103216185675</v>
      </c>
      <c r="N85">
        <v>654.5498046875</v>
      </c>
      <c r="O85" s="18">
        <f t="shared" si="16"/>
        <v>-7.5880920313651234E-3</v>
      </c>
      <c r="P85" s="12">
        <f t="shared" si="23"/>
        <v>24.955089470264113</v>
      </c>
      <c r="Q85" s="12">
        <f t="shared" si="17"/>
        <v>118.37142581530964</v>
      </c>
      <c r="R85" s="18">
        <f t="shared" si="18"/>
        <v>4.5437601968645325E-4</v>
      </c>
    </row>
    <row r="86" spans="1:18" x14ac:dyDescent="0.25">
      <c r="A86" s="2">
        <v>43308</v>
      </c>
      <c r="B86">
        <v>506.55245971679688</v>
      </c>
      <c r="C86" s="17">
        <f t="shared" si="12"/>
        <v>4.4008274727136421E-3</v>
      </c>
      <c r="D86" s="12">
        <f t="shared" si="19"/>
        <v>24.106265804784929</v>
      </c>
      <c r="E86">
        <v>9955.181640625</v>
      </c>
      <c r="F86" s="18">
        <f t="shared" si="13"/>
        <v>-3.8454254661522969E-3</v>
      </c>
      <c r="G86" s="12">
        <f t="shared" si="20"/>
        <v>26.172135561288698</v>
      </c>
      <c r="H86">
        <v>1415.416870117188</v>
      </c>
      <c r="I86" s="18">
        <f t="shared" si="14"/>
        <v>6.974186792216841E-4</v>
      </c>
      <c r="J86" s="12">
        <f t="shared" si="21"/>
        <v>21.308273377562024</v>
      </c>
      <c r="K86">
        <v>1091.838745117188</v>
      </c>
      <c r="L86" s="18">
        <f t="shared" si="15"/>
        <v>4.3509726188986075E-3</v>
      </c>
      <c r="M86" s="12">
        <f t="shared" si="22"/>
        <v>21.944168066026787</v>
      </c>
      <c r="N86">
        <v>654.6451416015625</v>
      </c>
      <c r="O86" s="18">
        <f t="shared" si="16"/>
        <v>1.4565265069177435E-4</v>
      </c>
      <c r="P86" s="12">
        <f t="shared" si="23"/>
        <v>24.958724245193707</v>
      </c>
      <c r="Q86" s="12">
        <f t="shared" si="17"/>
        <v>118.48956705485615</v>
      </c>
      <c r="R86" s="18">
        <f t="shared" si="18"/>
        <v>9.9805538991182274E-4</v>
      </c>
    </row>
    <row r="87" spans="1:18" x14ac:dyDescent="0.25">
      <c r="A87" s="2">
        <v>43311</v>
      </c>
      <c r="B87">
        <v>514.88531494140625</v>
      </c>
      <c r="C87" s="17">
        <f t="shared" si="12"/>
        <v>1.6450132784407101E-2</v>
      </c>
      <c r="D87" s="12">
        <f t="shared" si="19"/>
        <v>24.502817078209855</v>
      </c>
      <c r="E87">
        <v>9798.55859375</v>
      </c>
      <c r="F87" s="18">
        <f t="shared" si="13"/>
        <v>-1.5732816590292464E-2</v>
      </c>
      <c r="G87" s="12">
        <f t="shared" si="20"/>
        <v>25.760374152726673</v>
      </c>
      <c r="H87">
        <v>1410.829833984375</v>
      </c>
      <c r="I87" s="18">
        <f t="shared" si="14"/>
        <v>-3.2407668932427081E-3</v>
      </c>
      <c r="J87" s="12">
        <f t="shared" si="21"/>
        <v>21.239218230647857</v>
      </c>
      <c r="K87">
        <v>1075.853759765625</v>
      </c>
      <c r="L87" s="18">
        <f t="shared" si="15"/>
        <v>-1.4640426915649818E-2</v>
      </c>
      <c r="M87" s="12">
        <f t="shared" si="22"/>
        <v>21.622896077231385</v>
      </c>
      <c r="N87">
        <v>643.9444580078125</v>
      </c>
      <c r="O87" s="18">
        <f t="shared" si="16"/>
        <v>-1.6345777145112872E-2</v>
      </c>
      <c r="P87" s="12">
        <f t="shared" si="23"/>
        <v>24.550754500855444</v>
      </c>
      <c r="Q87" s="12">
        <f t="shared" si="17"/>
        <v>117.67606003967123</v>
      </c>
      <c r="R87" s="18">
        <f t="shared" si="18"/>
        <v>-6.8656425658835118E-3</v>
      </c>
    </row>
    <row r="88" spans="1:18" x14ac:dyDescent="0.25">
      <c r="A88" s="2">
        <v>43312</v>
      </c>
      <c r="B88">
        <v>521.2322998046875</v>
      </c>
      <c r="C88" s="17">
        <f t="shared" si="12"/>
        <v>1.2326987542854217E-2</v>
      </c>
      <c r="D88" s="12">
        <f t="shared" si="19"/>
        <v>24.804862999097782</v>
      </c>
      <c r="E88">
        <v>10193.5048828125</v>
      </c>
      <c r="F88" s="18">
        <f t="shared" si="13"/>
        <v>4.0306570122917496E-2</v>
      </c>
      <c r="G88" s="12">
        <f t="shared" si="20"/>
        <v>26.798686479906141</v>
      </c>
      <c r="H88">
        <v>1431.74267578125</v>
      </c>
      <c r="I88" s="18">
        <f t="shared" si="14"/>
        <v>1.4823078795983768E-2</v>
      </c>
      <c r="J88" s="12">
        <f t="shared" si="21"/>
        <v>21.554048836045844</v>
      </c>
      <c r="K88">
        <v>1080.613525390625</v>
      </c>
      <c r="L88" s="18">
        <f t="shared" si="15"/>
        <v>4.4241752950111568E-3</v>
      </c>
      <c r="M88" s="12">
        <f t="shared" si="22"/>
        <v>21.718559559862864</v>
      </c>
      <c r="N88">
        <v>650.6651611328125</v>
      </c>
      <c r="O88" s="18">
        <f t="shared" si="16"/>
        <v>1.0436774540760974E-2</v>
      </c>
      <c r="P88" s="12">
        <f t="shared" si="23"/>
        <v>24.806985190386445</v>
      </c>
      <c r="Q88" s="12">
        <f t="shared" si="17"/>
        <v>119.68314306529908</v>
      </c>
      <c r="R88" s="18">
        <f t="shared" si="18"/>
        <v>1.7056001237220286E-2</v>
      </c>
    </row>
    <row r="89" spans="1:18" x14ac:dyDescent="0.25">
      <c r="A89" s="2">
        <v>43313</v>
      </c>
      <c r="B89">
        <v>515.741943359375</v>
      </c>
      <c r="C89" s="17">
        <f t="shared" si="12"/>
        <v>-1.0533415614054964E-2</v>
      </c>
      <c r="D89" s="12">
        <f t="shared" si="19"/>
        <v>24.54358306787859</v>
      </c>
      <c r="E89">
        <v>10490.1025390625</v>
      </c>
      <c r="F89" s="18">
        <f t="shared" si="13"/>
        <v>2.9096729697956958E-2</v>
      </c>
      <c r="G89" s="12">
        <f t="shared" si="20"/>
        <v>27.578440616672264</v>
      </c>
      <c r="H89">
        <v>1417.73486328125</v>
      </c>
      <c r="I89" s="18">
        <f t="shared" si="14"/>
        <v>-9.7837500669291089E-3</v>
      </c>
      <c r="J89" s="12">
        <f t="shared" si="21"/>
        <v>21.343169409303588</v>
      </c>
      <c r="K89">
        <v>1070.30078125</v>
      </c>
      <c r="L89" s="18">
        <f t="shared" si="15"/>
        <v>-9.5434157525440266E-3</v>
      </c>
      <c r="M89" s="12">
        <f t="shared" si="22"/>
        <v>21.511290316436703</v>
      </c>
      <c r="N89">
        <v>645.3983154296875</v>
      </c>
      <c r="O89" s="18">
        <f t="shared" si="16"/>
        <v>-8.0945561830225721E-3</v>
      </c>
      <c r="P89" s="12">
        <f t="shared" si="23"/>
        <v>24.606183655031455</v>
      </c>
      <c r="Q89" s="12">
        <f t="shared" si="17"/>
        <v>119.5826670653226</v>
      </c>
      <c r="R89" s="18">
        <f t="shared" si="18"/>
        <v>-8.3951672226445506E-4</v>
      </c>
    </row>
    <row r="90" spans="1:18" x14ac:dyDescent="0.25">
      <c r="A90" s="2">
        <v>43314</v>
      </c>
      <c r="B90">
        <v>504.44976806640619</v>
      </c>
      <c r="C90" s="17">
        <f t="shared" si="12"/>
        <v>-2.1895010553951155E-2</v>
      </c>
      <c r="D90" s="12">
        <f t="shared" si="19"/>
        <v>24.006201057575613</v>
      </c>
      <c r="E90">
        <v>10415.2763671875</v>
      </c>
      <c r="F90" s="18">
        <f t="shared" si="13"/>
        <v>-7.1330257827667554E-3</v>
      </c>
      <c r="G90" s="12">
        <f t="shared" si="20"/>
        <v>27.381722888705038</v>
      </c>
      <c r="H90">
        <v>1399.189575195312</v>
      </c>
      <c r="I90" s="18">
        <f t="shared" si="14"/>
        <v>-1.3080928293613514E-2</v>
      </c>
      <c r="J90" s="12">
        <f t="shared" si="21"/>
        <v>21.063980940702042</v>
      </c>
      <c r="K90">
        <v>1056.170288085938</v>
      </c>
      <c r="L90" s="18">
        <f t="shared" si="15"/>
        <v>-1.3202357142595988E-2</v>
      </c>
      <c r="M90" s="12">
        <f t="shared" si="22"/>
        <v>21.227290579081039</v>
      </c>
      <c r="N90">
        <v>645.20758056640625</v>
      </c>
      <c r="O90" s="18">
        <f t="shared" si="16"/>
        <v>-2.9553046346930678E-4</v>
      </c>
      <c r="P90" s="12">
        <f t="shared" si="23"/>
        <v>24.598911778171672</v>
      </c>
      <c r="Q90" s="12">
        <f t="shared" si="17"/>
        <v>118.2781072442354</v>
      </c>
      <c r="R90" s="18">
        <f t="shared" si="18"/>
        <v>-1.0909271829290912E-2</v>
      </c>
    </row>
    <row r="91" spans="1:18" x14ac:dyDescent="0.25">
      <c r="A91" s="2">
        <v>43315</v>
      </c>
      <c r="B91">
        <v>502.30819702148437</v>
      </c>
      <c r="C91" s="17">
        <f t="shared" si="12"/>
        <v>-4.2453603519942984E-3</v>
      </c>
      <c r="D91" s="12">
        <f t="shared" si="19"/>
        <v>23.904286083403779</v>
      </c>
      <c r="E91">
        <v>9994.2890625</v>
      </c>
      <c r="F91" s="18">
        <f t="shared" si="13"/>
        <v>-4.042017608037618E-2</v>
      </c>
      <c r="G91" s="12">
        <f t="shared" si="20"/>
        <v>26.274948828159513</v>
      </c>
      <c r="H91">
        <v>1392.728149414062</v>
      </c>
      <c r="I91" s="18">
        <f t="shared" si="14"/>
        <v>-4.6179773604645424E-3</v>
      </c>
      <c r="J91" s="12">
        <f t="shared" si="21"/>
        <v>20.966707953596622</v>
      </c>
      <c r="K91">
        <v>1051.926025390625</v>
      </c>
      <c r="L91" s="18">
        <f t="shared" si="15"/>
        <v>-4.0185401380725683E-3</v>
      </c>
      <c r="M91" s="12">
        <f t="shared" si="22"/>
        <v>21.141987859866472</v>
      </c>
      <c r="N91">
        <v>650.1884765625</v>
      </c>
      <c r="O91" s="18">
        <f t="shared" si="16"/>
        <v>7.7198348967337793E-3</v>
      </c>
      <c r="P91" s="12">
        <f t="shared" si="23"/>
        <v>24.788811315738478</v>
      </c>
      <c r="Q91" s="12">
        <f t="shared" si="17"/>
        <v>117.07674204076486</v>
      </c>
      <c r="R91" s="18">
        <f t="shared" si="18"/>
        <v>-1.0157122323489753E-2</v>
      </c>
    </row>
    <row r="92" spans="1:18" x14ac:dyDescent="0.25">
      <c r="A92" s="2">
        <v>43318</v>
      </c>
      <c r="B92">
        <v>497.55764770507812</v>
      </c>
      <c r="C92" s="17">
        <f t="shared" si="12"/>
        <v>-9.4574393660612488E-3</v>
      </c>
      <c r="D92" s="12">
        <f t="shared" si="19"/>
        <v>23.678212747181007</v>
      </c>
      <c r="E92">
        <v>10197.6669921875</v>
      </c>
      <c r="F92" s="18">
        <f t="shared" si="13"/>
        <v>2.0349414392125453E-2</v>
      </c>
      <c r="G92" s="12">
        <f t="shared" si="20"/>
        <v>26.80962864999562</v>
      </c>
      <c r="H92">
        <v>1378.47412109375</v>
      </c>
      <c r="I92" s="18">
        <f t="shared" si="14"/>
        <v>-1.0234609192259714E-2</v>
      </c>
      <c r="J92" s="12">
        <f t="shared" si="21"/>
        <v>20.752121891643316</v>
      </c>
      <c r="K92">
        <v>1048.286987304688</v>
      </c>
      <c r="L92" s="18">
        <f t="shared" si="15"/>
        <v>-3.4594049373251057E-3</v>
      </c>
      <c r="M92" s="12">
        <f t="shared" si="22"/>
        <v>21.068849162679182</v>
      </c>
      <c r="N92">
        <v>648.54412841796875</v>
      </c>
      <c r="O92" s="18">
        <f t="shared" si="16"/>
        <v>-2.5290330478091594E-3</v>
      </c>
      <c r="P92" s="12">
        <f t="shared" si="23"/>
        <v>24.726119592705071</v>
      </c>
      <c r="Q92" s="12">
        <f t="shared" si="17"/>
        <v>117.0349320442042</v>
      </c>
      <c r="R92" s="18">
        <f t="shared" si="18"/>
        <v>-3.5711616015166037E-4</v>
      </c>
    </row>
    <row r="93" spans="1:18" x14ac:dyDescent="0.25">
      <c r="A93" s="2">
        <v>43319</v>
      </c>
      <c r="B93">
        <v>496.73992919921881</v>
      </c>
      <c r="C93" s="17">
        <f t="shared" si="12"/>
        <v>-1.6434648520246009E-3</v>
      </c>
      <c r="D93" s="12">
        <f t="shared" si="19"/>
        <v>23.639298436772254</v>
      </c>
      <c r="E93">
        <v>10200.66796875</v>
      </c>
      <c r="F93" s="18">
        <f t="shared" si="13"/>
        <v>2.9428069820269798E-4</v>
      </c>
      <c r="G93" s="12">
        <f t="shared" si="20"/>
        <v>26.817518206233295</v>
      </c>
      <c r="H93">
        <v>1404.960327148438</v>
      </c>
      <c r="I93" s="18">
        <f t="shared" si="14"/>
        <v>1.9214148201543768E-2</v>
      </c>
      <c r="J93" s="12">
        <f t="shared" si="21"/>
        <v>21.150856237165851</v>
      </c>
      <c r="K93">
        <v>1056.517333984375</v>
      </c>
      <c r="L93" s="18">
        <f t="shared" si="15"/>
        <v>7.8512342320002926E-3</v>
      </c>
      <c r="M93" s="12">
        <f t="shared" si="22"/>
        <v>21.234265632454061</v>
      </c>
      <c r="N93">
        <v>652.02349853515625</v>
      </c>
      <c r="O93" s="18">
        <f t="shared" si="16"/>
        <v>5.3648934046708341E-3</v>
      </c>
      <c r="P93" s="12">
        <f t="shared" si="23"/>
        <v>24.858772588631076</v>
      </c>
      <c r="Q93" s="12">
        <f t="shared" si="17"/>
        <v>117.70071110125653</v>
      </c>
      <c r="R93" s="18">
        <f t="shared" si="18"/>
        <v>5.6887208410636436E-3</v>
      </c>
    </row>
    <row r="94" spans="1:18" x14ac:dyDescent="0.25">
      <c r="A94" s="2">
        <v>43320</v>
      </c>
      <c r="B94">
        <v>501.84091186523438</v>
      </c>
      <c r="C94" s="17">
        <f t="shared" si="12"/>
        <v>1.0268920145474869E-2</v>
      </c>
      <c r="D94" s="12">
        <f t="shared" si="19"/>
        <v>23.882048504714518</v>
      </c>
      <c r="E94">
        <v>10421.8583984375</v>
      </c>
      <c r="F94" s="18">
        <f t="shared" si="13"/>
        <v>2.1683916226380662E-2</v>
      </c>
      <c r="G94" s="12">
        <f t="shared" si="20"/>
        <v>27.399027024416696</v>
      </c>
      <c r="H94">
        <v>1406.440185546875</v>
      </c>
      <c r="I94" s="18">
        <f t="shared" si="14"/>
        <v>1.0533097410947434E-3</v>
      </c>
      <c r="J94" s="12">
        <f t="shared" si="21"/>
        <v>21.173134640072952</v>
      </c>
      <c r="K94">
        <v>1059.224487304688</v>
      </c>
      <c r="L94" s="18">
        <f t="shared" si="15"/>
        <v>2.5623368715623762E-3</v>
      </c>
      <c r="M94" s="12">
        <f t="shared" si="22"/>
        <v>21.288674974224648</v>
      </c>
      <c r="N94">
        <v>649.5450439453125</v>
      </c>
      <c r="O94" s="18">
        <f t="shared" si="16"/>
        <v>-3.8011737236647303E-3</v>
      </c>
      <c r="P94" s="12">
        <f t="shared" si="23"/>
        <v>24.764280075464615</v>
      </c>
      <c r="Q94" s="12">
        <f t="shared" si="17"/>
        <v>118.50716521889343</v>
      </c>
      <c r="R94" s="18">
        <f t="shared" si="18"/>
        <v>6.8517353046670948E-3</v>
      </c>
    </row>
    <row r="95" spans="1:18" x14ac:dyDescent="0.25">
      <c r="A95" s="2">
        <v>43321</v>
      </c>
      <c r="B95">
        <v>500.32229614257812</v>
      </c>
      <c r="C95" s="17">
        <f t="shared" si="12"/>
        <v>-3.026089915650565E-3</v>
      </c>
      <c r="D95" s="12">
        <f t="shared" si="19"/>
        <v>23.809779278569323</v>
      </c>
      <c r="E95">
        <v>10534.33984375</v>
      </c>
      <c r="F95" s="18">
        <f t="shared" si="13"/>
        <v>1.0792839531322374E-2</v>
      </c>
      <c r="G95" s="12">
        <f t="shared" si="20"/>
        <v>27.69474032640559</v>
      </c>
      <c r="H95">
        <v>1398.15380859375</v>
      </c>
      <c r="I95" s="18">
        <f t="shared" si="14"/>
        <v>-5.8917379055853925E-3</v>
      </c>
      <c r="J95" s="12">
        <f t="shared" si="21"/>
        <v>21.048388080133972</v>
      </c>
      <c r="K95">
        <v>1050.369384765625</v>
      </c>
      <c r="L95" s="18">
        <f t="shared" si="15"/>
        <v>-8.3599866177525017E-3</v>
      </c>
      <c r="M95" s="12">
        <f t="shared" si="22"/>
        <v>21.110701936330447</v>
      </c>
      <c r="N95">
        <v>657.7432861328125</v>
      </c>
      <c r="O95" s="18">
        <f t="shared" si="16"/>
        <v>1.2621514495290809E-2</v>
      </c>
      <c r="P95" s="12">
        <f t="shared" si="23"/>
        <v>25.076842795402534</v>
      </c>
      <c r="Q95" s="12">
        <f t="shared" si="17"/>
        <v>118.74045241684186</v>
      </c>
      <c r="R95" s="18">
        <f t="shared" si="18"/>
        <v>1.968549306850198E-3</v>
      </c>
    </row>
    <row r="96" spans="1:18" x14ac:dyDescent="0.25">
      <c r="A96" s="2">
        <v>43322</v>
      </c>
      <c r="B96">
        <v>497.791259765625</v>
      </c>
      <c r="C96" s="17">
        <f t="shared" si="12"/>
        <v>-5.0588118827945561E-3</v>
      </c>
      <c r="D96" s="12">
        <f t="shared" si="19"/>
        <v>23.689330084228182</v>
      </c>
      <c r="E96">
        <v>10363.1728515625</v>
      </c>
      <c r="F96" s="18">
        <f t="shared" si="13"/>
        <v>-1.6248478284004997E-2</v>
      </c>
      <c r="G96" s="12">
        <f t="shared" si="20"/>
        <v>27.244742939630832</v>
      </c>
      <c r="H96">
        <v>1399.386962890625</v>
      </c>
      <c r="I96" s="18">
        <f t="shared" si="14"/>
        <v>8.8198758197810534E-4</v>
      </c>
      <c r="J96" s="12">
        <f t="shared" si="21"/>
        <v>21.066952497041306</v>
      </c>
      <c r="K96">
        <v>1048.356323242188</v>
      </c>
      <c r="L96" s="18">
        <f t="shared" si="15"/>
        <v>-1.9165272261684185E-3</v>
      </c>
      <c r="M96" s="12">
        <f t="shared" si="22"/>
        <v>21.070242701305943</v>
      </c>
      <c r="N96">
        <v>660.3648681640625</v>
      </c>
      <c r="O96" s="18">
        <f t="shared" si="16"/>
        <v>3.985722220995358E-3</v>
      </c>
      <c r="P96" s="12">
        <f t="shared" si="23"/>
        <v>25.176792124964578</v>
      </c>
      <c r="Q96" s="12">
        <f t="shared" si="17"/>
        <v>118.24806034717085</v>
      </c>
      <c r="R96" s="18">
        <f t="shared" si="18"/>
        <v>-4.1467929391278968E-3</v>
      </c>
    </row>
    <row r="97" spans="1:18" x14ac:dyDescent="0.25">
      <c r="A97" s="2">
        <v>43325</v>
      </c>
      <c r="B97">
        <v>498.02493286132812</v>
      </c>
      <c r="C97" s="17">
        <f t="shared" si="12"/>
        <v>4.6941984440063145E-4</v>
      </c>
      <c r="D97" s="12">
        <f t="shared" si="19"/>
        <v>23.700450325870275</v>
      </c>
      <c r="E97">
        <v>10523.3828125</v>
      </c>
      <c r="F97" s="18">
        <f t="shared" si="13"/>
        <v>1.5459547305856747E-2</v>
      </c>
      <c r="G97" s="12">
        <f t="shared" si="20"/>
        <v>27.665934331941962</v>
      </c>
      <c r="H97">
        <v>1380.299072265625</v>
      </c>
      <c r="I97" s="18">
        <f t="shared" si="14"/>
        <v>-1.364018040126036E-2</v>
      </c>
      <c r="J97" s="12">
        <f t="shared" si="21"/>
        <v>20.779595464476881</v>
      </c>
      <c r="K97">
        <v>1037.051879882812</v>
      </c>
      <c r="L97" s="18">
        <f t="shared" si="15"/>
        <v>-1.0783016335910833E-2</v>
      </c>
      <c r="M97" s="12">
        <f t="shared" si="22"/>
        <v>20.843041930056156</v>
      </c>
      <c r="N97">
        <v>671.4705810546875</v>
      </c>
      <c r="O97" s="18">
        <f t="shared" si="16"/>
        <v>1.6817540462897407E-2</v>
      </c>
      <c r="P97" s="12">
        <f t="shared" si="23"/>
        <v>25.600203845252128</v>
      </c>
      <c r="Q97" s="12">
        <f t="shared" si="17"/>
        <v>118.5892258975974</v>
      </c>
      <c r="R97" s="18">
        <f t="shared" si="18"/>
        <v>2.8851682592079264E-3</v>
      </c>
    </row>
    <row r="98" spans="1:18" x14ac:dyDescent="0.25">
      <c r="A98" s="2">
        <v>43326</v>
      </c>
      <c r="B98">
        <v>500.400146484375</v>
      </c>
      <c r="C98" s="17">
        <f t="shared" si="12"/>
        <v>4.7692664891303416E-3</v>
      </c>
      <c r="D98" s="12">
        <f t="shared" si="19"/>
        <v>23.813484089386748</v>
      </c>
      <c r="E98">
        <v>10529.005859375</v>
      </c>
      <c r="F98" s="18">
        <f t="shared" si="13"/>
        <v>5.343383373188626E-4</v>
      </c>
      <c r="G98" s="12">
        <f t="shared" si="20"/>
        <v>27.680717301293264</v>
      </c>
      <c r="H98">
        <v>1376.205200195312</v>
      </c>
      <c r="I98" s="18">
        <f t="shared" si="14"/>
        <v>-2.9659311902552332E-3</v>
      </c>
      <c r="J98" s="12">
        <f t="shared" si="21"/>
        <v>20.717964614167901</v>
      </c>
      <c r="K98">
        <v>1035.792724609375</v>
      </c>
      <c r="L98" s="18">
        <f t="shared" si="15"/>
        <v>-1.2141680641659658E-3</v>
      </c>
      <c r="M98" s="12">
        <f t="shared" si="22"/>
        <v>20.81773497418461</v>
      </c>
      <c r="N98">
        <v>671.256103515625</v>
      </c>
      <c r="O98" s="18">
        <f t="shared" si="16"/>
        <v>-3.1941464766127581E-4</v>
      </c>
      <c r="P98" s="12">
        <f t="shared" si="23"/>
        <v>25.592026765160842</v>
      </c>
      <c r="Q98" s="12">
        <f t="shared" si="17"/>
        <v>118.62192774419337</v>
      </c>
      <c r="R98" s="18">
        <f t="shared" si="18"/>
        <v>2.757573156284554E-4</v>
      </c>
    </row>
    <row r="99" spans="1:18" x14ac:dyDescent="0.25">
      <c r="A99" s="2">
        <v>43328</v>
      </c>
      <c r="B99">
        <v>502.853271484375</v>
      </c>
      <c r="C99" s="17">
        <f t="shared" si="12"/>
        <v>4.9023267024095318E-3</v>
      </c>
      <c r="D99" s="12">
        <f t="shared" si="19"/>
        <v>23.930225568315553</v>
      </c>
      <c r="E99">
        <v>10529.19921875</v>
      </c>
      <c r="F99" s="18">
        <f t="shared" si="13"/>
        <v>1.8364447468499634E-5</v>
      </c>
      <c r="G99" s="12">
        <f t="shared" si="20"/>
        <v>27.681225642372034</v>
      </c>
      <c r="H99">
        <v>1375.909301757812</v>
      </c>
      <c r="I99" s="18">
        <f t="shared" si="14"/>
        <v>-2.1501040503113522E-4</v>
      </c>
      <c r="J99" s="12">
        <f t="shared" si="21"/>
        <v>20.713510036204788</v>
      </c>
      <c r="K99">
        <v>1029.148803710938</v>
      </c>
      <c r="L99" s="18">
        <f t="shared" si="15"/>
        <v>-6.4143343939229158E-3</v>
      </c>
      <c r="M99" s="12">
        <f t="shared" si="22"/>
        <v>20.684203060736127</v>
      </c>
      <c r="N99">
        <v>681.3848876953125</v>
      </c>
      <c r="O99" s="18">
        <f t="shared" si="16"/>
        <v>1.5089299190933492E-2</v>
      </c>
      <c r="P99" s="12">
        <f t="shared" si="23"/>
        <v>25.978192513922732</v>
      </c>
      <c r="Q99" s="12">
        <f t="shared" si="17"/>
        <v>118.98735682155123</v>
      </c>
      <c r="R99" s="18">
        <f t="shared" si="18"/>
        <v>3.0806199520370114E-3</v>
      </c>
    </row>
    <row r="100" spans="1:18" x14ac:dyDescent="0.25">
      <c r="A100" s="2">
        <v>43329</v>
      </c>
      <c r="B100">
        <v>497.24612426757812</v>
      </c>
      <c r="C100" s="17">
        <f t="shared" si="12"/>
        <v>-1.1150662697778868E-2</v>
      </c>
      <c r="D100" s="12">
        <f t="shared" si="19"/>
        <v>23.663387694721504</v>
      </c>
      <c r="E100">
        <v>10544.5224609375</v>
      </c>
      <c r="F100" s="18">
        <f t="shared" si="13"/>
        <v>1.4553093610587542E-3</v>
      </c>
      <c r="G100" s="12">
        <f t="shared" si="20"/>
        <v>27.721510389174959</v>
      </c>
      <c r="H100">
        <v>1381.68017578125</v>
      </c>
      <c r="I100" s="18">
        <f t="shared" si="14"/>
        <v>4.1942256048892457E-3</v>
      </c>
      <c r="J100" s="12">
        <f t="shared" si="21"/>
        <v>20.80038717036577</v>
      </c>
      <c r="K100">
        <v>1029.971923828125</v>
      </c>
      <c r="L100" s="18">
        <f t="shared" si="15"/>
        <v>7.9980670843604607E-4</v>
      </c>
      <c r="M100" s="12">
        <f t="shared" si="22"/>
        <v>20.700746425102757</v>
      </c>
      <c r="N100">
        <v>681.76611328125</v>
      </c>
      <c r="O100" s="18">
        <f t="shared" si="16"/>
        <v>5.5948641189695891E-4</v>
      </c>
      <c r="P100" s="12">
        <f t="shared" si="23"/>
        <v>25.992726959639914</v>
      </c>
      <c r="Q100" s="12">
        <f t="shared" si="17"/>
        <v>118.87875863900489</v>
      </c>
      <c r="R100" s="18">
        <f t="shared" si="18"/>
        <v>-9.1268673787936461E-4</v>
      </c>
    </row>
    <row r="101" spans="1:18" x14ac:dyDescent="0.25">
      <c r="A101" s="2">
        <v>43332</v>
      </c>
      <c r="B101">
        <v>489.22476196289062</v>
      </c>
      <c r="C101" s="17">
        <f t="shared" si="12"/>
        <v>-1.6131573305880664E-2</v>
      </c>
      <c r="D101" s="12">
        <f t="shared" si="19"/>
        <v>23.281660021458631</v>
      </c>
      <c r="E101">
        <v>10513.490234375</v>
      </c>
      <c r="F101" s="18">
        <f t="shared" si="13"/>
        <v>-2.9429712609043701E-3</v>
      </c>
      <c r="G101" s="12">
        <f t="shared" si="20"/>
        <v>27.639926780790756</v>
      </c>
      <c r="H101">
        <v>1390.015747070312</v>
      </c>
      <c r="I101" s="18">
        <f t="shared" si="14"/>
        <v>6.0329238525469453E-3</v>
      </c>
      <c r="J101" s="12">
        <f t="shared" si="21"/>
        <v>20.925874322268083</v>
      </c>
      <c r="K101">
        <v>1039.312744140625</v>
      </c>
      <c r="L101" s="18">
        <f t="shared" si="15"/>
        <v>9.0690047916865968E-3</v>
      </c>
      <c r="M101" s="12">
        <f t="shared" si="22"/>
        <v>20.888481593623503</v>
      </c>
      <c r="N101">
        <v>659.7928466796875</v>
      </c>
      <c r="O101" s="18">
        <f t="shared" si="16"/>
        <v>-3.2229918990558382E-2</v>
      </c>
      <c r="P101" s="12">
        <f t="shared" si="23"/>
        <v>25.154983475387017</v>
      </c>
      <c r="Q101" s="12">
        <f t="shared" si="17"/>
        <v>117.89092619352797</v>
      </c>
      <c r="R101" s="18">
        <f t="shared" si="18"/>
        <v>-8.3095790769200928E-3</v>
      </c>
    </row>
    <row r="102" spans="1:18" x14ac:dyDescent="0.25">
      <c r="A102" s="2">
        <v>43333</v>
      </c>
      <c r="B102">
        <v>494.48147583007812</v>
      </c>
      <c r="C102" s="17">
        <f t="shared" si="12"/>
        <v>1.0744987326676281E-2</v>
      </c>
      <c r="D102" s="12">
        <f t="shared" si="19"/>
        <v>23.531821163333191</v>
      </c>
      <c r="E102">
        <v>10557.5185546875</v>
      </c>
      <c r="F102" s="18">
        <f t="shared" si="13"/>
        <v>4.1877929527669444E-3</v>
      </c>
      <c r="G102" s="12">
        <f t="shared" si="20"/>
        <v>27.755677071378347</v>
      </c>
      <c r="H102">
        <v>1384.294189453125</v>
      </c>
      <c r="I102" s="18">
        <f t="shared" si="14"/>
        <v>-4.1161818700587993E-3</v>
      </c>
      <c r="J102" s="12">
        <f t="shared" si="21"/>
        <v>20.839739617767634</v>
      </c>
      <c r="K102">
        <v>1039.243530273438</v>
      </c>
      <c r="L102" s="18">
        <f t="shared" si="15"/>
        <v>-6.6595803406843679E-5</v>
      </c>
      <c r="M102" s="12">
        <f t="shared" si="22"/>
        <v>20.887090508409827</v>
      </c>
      <c r="N102">
        <v>659.64984130859375</v>
      </c>
      <c r="O102" s="18">
        <f t="shared" si="16"/>
        <v>-2.1674283347172807E-4</v>
      </c>
      <c r="P102" s="12">
        <f t="shared" si="23"/>
        <v>25.149531312992625</v>
      </c>
      <c r="Q102" s="12">
        <f t="shared" si="17"/>
        <v>118.16385967388162</v>
      </c>
      <c r="R102" s="18">
        <f t="shared" si="18"/>
        <v>2.3151356017476754E-3</v>
      </c>
    </row>
    <row r="103" spans="1:18" x14ac:dyDescent="0.25">
      <c r="A103" s="2">
        <v>43335</v>
      </c>
      <c r="B103">
        <v>500.86746215820312</v>
      </c>
      <c r="C103" s="17">
        <f t="shared" si="12"/>
        <v>1.2914510735523299E-2</v>
      </c>
      <c r="D103" s="12">
        <f t="shared" si="19"/>
        <v>23.835723120373473</v>
      </c>
      <c r="E103">
        <v>11195.251953125</v>
      </c>
      <c r="F103" s="18">
        <f t="shared" si="13"/>
        <v>6.0405614741197766E-2</v>
      </c>
      <c r="G103" s="12">
        <f t="shared" si="20"/>
        <v>29.432275807433125</v>
      </c>
      <c r="H103">
        <v>1375.859985351562</v>
      </c>
      <c r="I103" s="18">
        <f t="shared" si="14"/>
        <v>-6.092782997879187E-3</v>
      </c>
      <c r="J103" s="12">
        <f t="shared" si="21"/>
        <v>20.712767606544269</v>
      </c>
      <c r="K103">
        <v>1031.231079101562</v>
      </c>
      <c r="L103" s="18">
        <f t="shared" si="15"/>
        <v>-7.7098879506786178E-3</v>
      </c>
      <c r="M103" s="12">
        <f t="shared" si="22"/>
        <v>20.726053380974303</v>
      </c>
      <c r="N103">
        <v>666.06072998046875</v>
      </c>
      <c r="O103" s="18">
        <f t="shared" si="16"/>
        <v>9.7186238370909894E-3</v>
      </c>
      <c r="P103" s="12">
        <f t="shared" si="23"/>
        <v>25.393950147502743</v>
      </c>
      <c r="Q103" s="12">
        <f t="shared" si="17"/>
        <v>120.10077006282791</v>
      </c>
      <c r="R103" s="18">
        <f t="shared" si="18"/>
        <v>1.6391732584666086E-2</v>
      </c>
    </row>
    <row r="104" spans="1:18" x14ac:dyDescent="0.25">
      <c r="A104" s="2">
        <v>43336</v>
      </c>
      <c r="B104">
        <v>498.72579956054687</v>
      </c>
      <c r="C104" s="17">
        <f t="shared" si="12"/>
        <v>-4.2759068205947548E-3</v>
      </c>
      <c r="D104" s="12">
        <f t="shared" si="19"/>
        <v>23.73380378930926</v>
      </c>
      <c r="E104">
        <v>11019.4287109375</v>
      </c>
      <c r="F104" s="18">
        <f t="shared" si="13"/>
        <v>-1.5705161699234638E-2</v>
      </c>
      <c r="G104" s="12">
        <f t="shared" si="20"/>
        <v>28.970037156700915</v>
      </c>
      <c r="H104">
        <v>1374.626831054688</v>
      </c>
      <c r="I104" s="18">
        <f t="shared" si="14"/>
        <v>-8.9627891646182345E-4</v>
      </c>
      <c r="J104" s="12">
        <f t="shared" si="21"/>
        <v>20.694203189636948</v>
      </c>
      <c r="K104">
        <v>1026.253173828125</v>
      </c>
      <c r="L104" s="18">
        <f t="shared" si="15"/>
        <v>-4.8271482253753328E-3</v>
      </c>
      <c r="M104" s="12">
        <f t="shared" si="22"/>
        <v>20.626005649177298</v>
      </c>
      <c r="N104">
        <v>656.9569091796875</v>
      </c>
      <c r="O104" s="18">
        <f t="shared" si="16"/>
        <v>-1.3668154255315756E-2</v>
      </c>
      <c r="P104" s="12">
        <f t="shared" si="23"/>
        <v>25.046861719734878</v>
      </c>
      <c r="Q104" s="12">
        <f t="shared" si="17"/>
        <v>119.07091150455931</v>
      </c>
      <c r="R104" s="18">
        <f t="shared" si="18"/>
        <v>-8.5749538302698491E-3</v>
      </c>
    </row>
    <row r="105" spans="1:18" x14ac:dyDescent="0.25">
      <c r="A105" s="2">
        <v>43339</v>
      </c>
      <c r="B105">
        <v>504.17718505859381</v>
      </c>
      <c r="C105" s="17">
        <f t="shared" si="12"/>
        <v>1.0930626614565453E-2</v>
      </c>
      <c r="D105" s="12">
        <f t="shared" si="19"/>
        <v>23.993229136673559</v>
      </c>
      <c r="E105">
        <v>10990.916015625</v>
      </c>
      <c r="F105" s="18">
        <f t="shared" si="13"/>
        <v>-2.5874930597989954E-3</v>
      </c>
      <c r="G105" s="12">
        <f t="shared" si="20"/>
        <v>28.895077386615831</v>
      </c>
      <c r="H105">
        <v>1380.841552734375</v>
      </c>
      <c r="I105" s="18">
        <f t="shared" si="14"/>
        <v>4.5210245713875885E-3</v>
      </c>
      <c r="J105" s="12">
        <f t="shared" si="21"/>
        <v>20.787762190742583</v>
      </c>
      <c r="K105">
        <v>1031.498901367188</v>
      </c>
      <c r="L105" s="18">
        <f t="shared" si="15"/>
        <v>5.1115335599842826E-3</v>
      </c>
      <c r="M105" s="12">
        <f t="shared" si="22"/>
        <v>20.731436169261492</v>
      </c>
      <c r="N105">
        <v>674.64031982421875</v>
      </c>
      <c r="O105" s="18">
        <f t="shared" si="16"/>
        <v>2.6917154530898824E-2</v>
      </c>
      <c r="P105" s="12">
        <f t="shared" si="23"/>
        <v>25.721051967159035</v>
      </c>
      <c r="Q105" s="12">
        <f t="shared" si="17"/>
        <v>120.1285568504525</v>
      </c>
      <c r="R105" s="18">
        <f t="shared" si="18"/>
        <v>8.8824829887415024E-3</v>
      </c>
    </row>
    <row r="106" spans="1:18" x14ac:dyDescent="0.25">
      <c r="A106" s="2">
        <v>43340</v>
      </c>
      <c r="B106">
        <v>491.75582885742187</v>
      </c>
      <c r="C106" s="17">
        <f t="shared" si="12"/>
        <v>-2.4636886732049113E-2</v>
      </c>
      <c r="D106" s="12">
        <f t="shared" si="19"/>
        <v>23.402110668097233</v>
      </c>
      <c r="E106">
        <v>10983.93359375</v>
      </c>
      <c r="F106" s="18">
        <f t="shared" si="13"/>
        <v>-6.3529025834363484E-4</v>
      </c>
      <c r="G106" s="12">
        <f t="shared" si="20"/>
        <v>28.876720625438029</v>
      </c>
      <c r="H106">
        <v>1388.437255859375</v>
      </c>
      <c r="I106" s="18">
        <f t="shared" si="14"/>
        <v>5.5007782101854641E-3</v>
      </c>
      <c r="J106" s="12">
        <f t="shared" si="21"/>
        <v>20.902111060039939</v>
      </c>
      <c r="K106">
        <v>1038.6484375</v>
      </c>
      <c r="L106" s="18">
        <f t="shared" si="15"/>
        <v>6.9312106133470053E-3</v>
      </c>
      <c r="M106" s="12">
        <f t="shared" si="22"/>
        <v>20.875130119667805</v>
      </c>
      <c r="N106">
        <v>679.07305908203125</v>
      </c>
      <c r="O106" s="18">
        <f t="shared" si="16"/>
        <v>6.570522288035674E-3</v>
      </c>
      <c r="P106" s="12">
        <f t="shared" si="23"/>
        <v>25.890052712380978</v>
      </c>
      <c r="Q106" s="12">
        <f t="shared" si="17"/>
        <v>119.94612518562398</v>
      </c>
      <c r="R106" s="18">
        <f t="shared" si="18"/>
        <v>-1.518636947046792E-3</v>
      </c>
    </row>
    <row r="107" spans="1:18" x14ac:dyDescent="0.25">
      <c r="A107" s="2">
        <v>43341</v>
      </c>
      <c r="B107">
        <v>498.95944213867187</v>
      </c>
      <c r="C107" s="17">
        <f t="shared" si="12"/>
        <v>1.4648760336989586E-2</v>
      </c>
      <c r="D107" s="12">
        <f t="shared" si="19"/>
        <v>23.744922578653895</v>
      </c>
      <c r="E107">
        <v>10957.9443359375</v>
      </c>
      <c r="F107" s="18">
        <f t="shared" si="13"/>
        <v>-2.3661157080636652E-3</v>
      </c>
      <c r="G107" s="12">
        <f t="shared" si="20"/>
        <v>28.808394963168816</v>
      </c>
      <c r="H107">
        <v>1375.120239257812</v>
      </c>
      <c r="I107" s="18">
        <f t="shared" si="14"/>
        <v>-9.5913708346296866E-3</v>
      </c>
      <c r="J107" s="12">
        <f t="shared" si="21"/>
        <v>20.701631161636481</v>
      </c>
      <c r="K107">
        <v>1030.536987304688</v>
      </c>
      <c r="L107" s="18">
        <f t="shared" si="15"/>
        <v>-7.8096205630810989E-3</v>
      </c>
      <c r="M107" s="12">
        <f t="shared" si="22"/>
        <v>20.712103274228255</v>
      </c>
      <c r="N107">
        <v>672.11407470703125</v>
      </c>
      <c r="O107" s="18">
        <f t="shared" si="16"/>
        <v>-1.0247769782543159E-2</v>
      </c>
      <c r="P107" s="12">
        <f t="shared" si="23"/>
        <v>25.624737412526592</v>
      </c>
      <c r="Q107" s="12">
        <f t="shared" si="17"/>
        <v>119.59178939021405</v>
      </c>
      <c r="R107" s="18">
        <f t="shared" si="18"/>
        <v>-2.9541245693562868E-3</v>
      </c>
    </row>
    <row r="108" spans="1:18" x14ac:dyDescent="0.25">
      <c r="A108" s="2">
        <v>43342</v>
      </c>
      <c r="B108">
        <v>492.72927856445312</v>
      </c>
      <c r="C108" s="17">
        <f t="shared" si="12"/>
        <v>-1.2486312609928052E-2</v>
      </c>
      <c r="D108" s="12">
        <f t="shared" si="19"/>
        <v>23.448436052438282</v>
      </c>
      <c r="E108">
        <v>10945.43359375</v>
      </c>
      <c r="F108" s="18">
        <f t="shared" si="13"/>
        <v>-1.1417052144050421E-3</v>
      </c>
      <c r="G108" s="12">
        <f t="shared" si="20"/>
        <v>28.775504268420725</v>
      </c>
      <c r="H108">
        <v>1360.027221679688</v>
      </c>
      <c r="I108" s="18">
        <f t="shared" si="14"/>
        <v>-1.0975780260692125E-2</v>
      </c>
      <c r="J108" s="12">
        <f t="shared" si="21"/>
        <v>20.474414606968462</v>
      </c>
      <c r="K108">
        <v>1024.389038085938</v>
      </c>
      <c r="L108" s="18">
        <f t="shared" si="15"/>
        <v>-5.9657724996651229E-3</v>
      </c>
      <c r="M108" s="12">
        <f t="shared" si="22"/>
        <v>20.588539578104641</v>
      </c>
      <c r="N108">
        <v>675.0216064453125</v>
      </c>
      <c r="O108" s="18">
        <f t="shared" si="16"/>
        <v>4.3259497869445607E-3</v>
      </c>
      <c r="P108" s="12">
        <f t="shared" si="23"/>
        <v>25.735588739876821</v>
      </c>
      <c r="Q108" s="12">
        <f t="shared" si="17"/>
        <v>119.02248324580893</v>
      </c>
      <c r="R108" s="18">
        <f t="shared" si="18"/>
        <v>-4.7604116244764905E-3</v>
      </c>
    </row>
    <row r="109" spans="1:18" x14ac:dyDescent="0.25">
      <c r="A109" s="2">
        <v>43343</v>
      </c>
      <c r="B109">
        <v>507.6427001953125</v>
      </c>
      <c r="C109" s="17">
        <f t="shared" si="12"/>
        <v>3.0266968657330473E-2</v>
      </c>
      <c r="D109" s="12">
        <f t="shared" si="19"/>
        <v>24.158149131500849</v>
      </c>
      <c r="E109">
        <v>11232.296875</v>
      </c>
      <c r="F109" s="18">
        <f t="shared" si="13"/>
        <v>2.6208489484948583E-2</v>
      </c>
      <c r="G109" s="12">
        <f t="shared" si="20"/>
        <v>29.529666769463724</v>
      </c>
      <c r="H109">
        <v>1353.862060546875</v>
      </c>
      <c r="I109" s="18">
        <f t="shared" si="14"/>
        <v>-4.5331159807218135E-3</v>
      </c>
      <c r="J109" s="12">
        <f t="shared" si="21"/>
        <v>20.381601710917689</v>
      </c>
      <c r="K109">
        <v>1021.959533691406</v>
      </c>
      <c r="L109" s="18">
        <f t="shared" si="15"/>
        <v>-2.3716618435037917E-3</v>
      </c>
      <c r="M109" s="12">
        <f t="shared" si="22"/>
        <v>20.539710524373781</v>
      </c>
      <c r="N109">
        <v>686.8900146484375</v>
      </c>
      <c r="O109" s="18">
        <f t="shared" si="16"/>
        <v>1.7582264167252948E-2</v>
      </c>
      <c r="P109" s="12">
        <f t="shared" si="23"/>
        <v>26.188078659601114</v>
      </c>
      <c r="Q109" s="12">
        <f t="shared" si="17"/>
        <v>120.79720679585715</v>
      </c>
      <c r="R109" s="18">
        <f t="shared" si="18"/>
        <v>1.4910826103190944E-2</v>
      </c>
    </row>
    <row r="110" spans="1:18" x14ac:dyDescent="0.25">
      <c r="A110" s="2">
        <v>43346</v>
      </c>
      <c r="B110">
        <v>506.82504272460937</v>
      </c>
      <c r="C110" s="17">
        <f t="shared" si="12"/>
        <v>-1.6106948260824483E-3</v>
      </c>
      <c r="D110" s="12">
        <f t="shared" si="19"/>
        <v>24.119237725687011</v>
      </c>
      <c r="E110">
        <v>10937.1904296875</v>
      </c>
      <c r="F110" s="18">
        <f t="shared" si="13"/>
        <v>-2.6273027555862249E-2</v>
      </c>
      <c r="G110" s="12">
        <f t="shared" si="20"/>
        <v>28.753833020714172</v>
      </c>
      <c r="H110">
        <v>1343.158935546875</v>
      </c>
      <c r="I110" s="18">
        <f t="shared" si="14"/>
        <v>-7.9056244442484713E-3</v>
      </c>
      <c r="J110" s="12">
        <f t="shared" si="21"/>
        <v>20.220472422218922</v>
      </c>
      <c r="K110">
        <v>1028.831420898438</v>
      </c>
      <c r="L110" s="18">
        <f t="shared" si="15"/>
        <v>6.7242263323383789E-3</v>
      </c>
      <c r="M110" s="12">
        <f t="shared" si="22"/>
        <v>20.677824186740384</v>
      </c>
      <c r="N110">
        <v>683.625</v>
      </c>
      <c r="O110" s="18">
        <f t="shared" si="16"/>
        <v>-4.7533296143613679E-3</v>
      </c>
      <c r="P110" s="12">
        <f t="shared" si="23"/>
        <v>26.063598089765208</v>
      </c>
      <c r="Q110" s="12">
        <f t="shared" si="17"/>
        <v>119.83496544512569</v>
      </c>
      <c r="R110" s="18">
        <f t="shared" si="18"/>
        <v>-7.9657582841100583E-3</v>
      </c>
    </row>
    <row r="111" spans="1:18" x14ac:dyDescent="0.25">
      <c r="A111" s="2">
        <v>43347</v>
      </c>
      <c r="B111">
        <v>490.35400390625</v>
      </c>
      <c r="C111" s="17">
        <f t="shared" si="12"/>
        <v>-3.2498470734227625E-2</v>
      </c>
      <c r="D111" s="12">
        <f t="shared" si="19"/>
        <v>23.335399384326895</v>
      </c>
      <c r="E111">
        <v>10513.6845703125</v>
      </c>
      <c r="F111" s="18">
        <f t="shared" si="13"/>
        <v>-3.872163167475362E-2</v>
      </c>
      <c r="G111" s="12">
        <f t="shared" si="20"/>
        <v>27.64043768924871</v>
      </c>
      <c r="H111">
        <v>1293.540283203125</v>
      </c>
      <c r="I111" s="18">
        <f t="shared" si="14"/>
        <v>-3.6941757993477875E-2</v>
      </c>
      <c r="J111" s="12">
        <f t="shared" si="21"/>
        <v>19.473492623483516</v>
      </c>
      <c r="K111">
        <v>1017.298950195312</v>
      </c>
      <c r="L111" s="18">
        <f t="shared" si="15"/>
        <v>-1.1209290918676507E-2</v>
      </c>
      <c r="M111" s="12">
        <f t="shared" si="22"/>
        <v>20.446040439865964</v>
      </c>
      <c r="N111">
        <v>702.71453857421875</v>
      </c>
      <c r="O111" s="18">
        <f t="shared" si="16"/>
        <v>2.7923991331824771E-2</v>
      </c>
      <c r="P111" s="12">
        <f t="shared" si="23"/>
        <v>26.791397776899977</v>
      </c>
      <c r="Q111" s="12">
        <f t="shared" si="17"/>
        <v>117.68676791382507</v>
      </c>
      <c r="R111" s="18">
        <f t="shared" si="18"/>
        <v>-1.7926299918568533E-2</v>
      </c>
    </row>
    <row r="112" spans="1:18" x14ac:dyDescent="0.25">
      <c r="A112" s="2">
        <v>43348</v>
      </c>
      <c r="B112">
        <v>499.34884643554687</v>
      </c>
      <c r="C112" s="17">
        <f t="shared" si="12"/>
        <v>1.8343569049385389E-2</v>
      </c>
      <c r="D112" s="12">
        <f t="shared" si="19"/>
        <v>23.763453894228281</v>
      </c>
      <c r="E112">
        <v>10072.236328125</v>
      </c>
      <c r="F112" s="18">
        <f t="shared" si="13"/>
        <v>-4.1987967133236825E-2</v>
      </c>
      <c r="G112" s="12">
        <f t="shared" si="20"/>
        <v>26.479871900004255</v>
      </c>
      <c r="H112">
        <v>1303.40478515625</v>
      </c>
      <c r="I112" s="18">
        <f t="shared" si="14"/>
        <v>7.6259719787759028E-3</v>
      </c>
      <c r="J112" s="12">
        <f t="shared" si="21"/>
        <v>19.621996932559099</v>
      </c>
      <c r="K112">
        <v>1014.343872070312</v>
      </c>
      <c r="L112" s="18">
        <f t="shared" si="15"/>
        <v>-2.9048276560520447E-3</v>
      </c>
      <c r="M112" s="12">
        <f t="shared" si="22"/>
        <v>20.386648216139484</v>
      </c>
      <c r="N112">
        <v>695.80328369140625</v>
      </c>
      <c r="O112" s="18">
        <f t="shared" si="16"/>
        <v>-9.8350816774549488E-3</v>
      </c>
      <c r="P112" s="12">
        <f t="shared" si="23"/>
        <v>26.527902191510982</v>
      </c>
      <c r="Q112" s="12">
        <f t="shared" si="17"/>
        <v>116.77987313444208</v>
      </c>
      <c r="R112" s="18">
        <f t="shared" si="18"/>
        <v>-7.706004638066366E-3</v>
      </c>
    </row>
    <row r="113" spans="1:18" x14ac:dyDescent="0.25">
      <c r="A113" s="2">
        <v>43349</v>
      </c>
      <c r="B113">
        <v>497.75234985351562</v>
      </c>
      <c r="C113" s="17">
        <f t="shared" si="12"/>
        <v>-3.1971568442129561E-3</v>
      </c>
      <c r="D113" s="12">
        <f t="shared" si="19"/>
        <v>23.687478404968211</v>
      </c>
      <c r="E113">
        <v>10023.2607421875</v>
      </c>
      <c r="F113" s="18">
        <f t="shared" si="13"/>
        <v>-4.8624341548404448E-3</v>
      </c>
      <c r="G113" s="12">
        <f t="shared" si="20"/>
        <v>26.351115266461875</v>
      </c>
      <c r="H113">
        <v>1296.696899414062</v>
      </c>
      <c r="I113" s="18">
        <f t="shared" si="14"/>
        <v>-5.1464332635420273E-3</v>
      </c>
      <c r="J113" s="12">
        <f t="shared" si="21"/>
        <v>19.521013634848259</v>
      </c>
      <c r="K113">
        <v>1017.497192382812</v>
      </c>
      <c r="L113" s="18">
        <f t="shared" si="15"/>
        <v>3.1087290999884942E-3</v>
      </c>
      <c r="M113" s="12">
        <f t="shared" si="22"/>
        <v>20.450024782700226</v>
      </c>
      <c r="N113">
        <v>693.18170166015625</v>
      </c>
      <c r="O113" s="18">
        <f t="shared" si="16"/>
        <v>-3.7677057477248921E-3</v>
      </c>
      <c r="P113" s="12">
        <f t="shared" si="23"/>
        <v>26.427952861948942</v>
      </c>
      <c r="Q113" s="12">
        <f t="shared" si="17"/>
        <v>116.4375849509275</v>
      </c>
      <c r="R113" s="18">
        <f t="shared" si="18"/>
        <v>-2.931054592947957E-3</v>
      </c>
    </row>
    <row r="114" spans="1:18" x14ac:dyDescent="0.25">
      <c r="A114" s="2">
        <v>43350</v>
      </c>
      <c r="B114">
        <v>513.2109375</v>
      </c>
      <c r="C114" s="17">
        <f t="shared" si="12"/>
        <v>3.1056784867080411E-2</v>
      </c>
      <c r="D114" s="12">
        <f t="shared" si="19"/>
        <v>24.42313532583492</v>
      </c>
      <c r="E114">
        <v>10130.9072265625</v>
      </c>
      <c r="F114" s="18">
        <f t="shared" si="13"/>
        <v>1.0739667174567202E-2</v>
      </c>
      <c r="G114" s="12">
        <f t="shared" si="20"/>
        <v>26.634117474102332</v>
      </c>
      <c r="H114">
        <v>1298.176513671875</v>
      </c>
      <c r="I114" s="18">
        <f t="shared" si="14"/>
        <v>1.1410640825018081E-3</v>
      </c>
      <c r="J114" s="12">
        <f t="shared" si="21"/>
        <v>19.543288362361011</v>
      </c>
      <c r="K114">
        <v>1019.847412109375</v>
      </c>
      <c r="L114" s="18">
        <f t="shared" si="15"/>
        <v>2.309804630575174E-3</v>
      </c>
      <c r="M114" s="12">
        <f t="shared" si="22"/>
        <v>20.497260344638683</v>
      </c>
      <c r="N114">
        <v>698.56781005859375</v>
      </c>
      <c r="O114" s="18">
        <f t="shared" si="16"/>
        <v>7.7701248973218728E-3</v>
      </c>
      <c r="P114" s="12">
        <f t="shared" si="23"/>
        <v>26.63330135646682</v>
      </c>
      <c r="Q114" s="12">
        <f t="shared" si="17"/>
        <v>117.73110286340376</v>
      </c>
      <c r="R114" s="18">
        <f t="shared" si="18"/>
        <v>1.110910976916446E-2</v>
      </c>
    </row>
    <row r="115" spans="1:18" x14ac:dyDescent="0.25">
      <c r="A115" s="2">
        <v>43353</v>
      </c>
      <c r="B115">
        <v>513.444580078125</v>
      </c>
      <c r="C115" s="17">
        <f t="shared" si="12"/>
        <v>4.5525642782107134E-4</v>
      </c>
      <c r="D115" s="12">
        <f t="shared" si="19"/>
        <v>24.434254115179549</v>
      </c>
      <c r="E115">
        <v>10018.2177734375</v>
      </c>
      <c r="F115" s="18">
        <f t="shared" si="13"/>
        <v>-1.1123332847184364E-2</v>
      </c>
      <c r="G115" s="12">
        <f t="shared" si="20"/>
        <v>26.337857320346881</v>
      </c>
      <c r="H115">
        <v>1275.586669921875</v>
      </c>
      <c r="I115" s="18">
        <f t="shared" si="14"/>
        <v>-1.7401211246770187E-2</v>
      </c>
      <c r="J115" s="12">
        <f t="shared" si="21"/>
        <v>19.203211473111022</v>
      </c>
      <c r="K115">
        <v>1012.023559570312</v>
      </c>
      <c r="L115" s="18">
        <f t="shared" si="15"/>
        <v>-7.6715913048999163E-3</v>
      </c>
      <c r="M115" s="12">
        <f t="shared" si="22"/>
        <v>20.340013740404483</v>
      </c>
      <c r="N115">
        <v>696.7088623046875</v>
      </c>
      <c r="O115" s="18">
        <f t="shared" si="16"/>
        <v>-2.6610841884487924E-3</v>
      </c>
      <c r="P115" s="12">
        <f t="shared" si="23"/>
        <v>26.562427899340936</v>
      </c>
      <c r="Q115" s="12">
        <f t="shared" si="17"/>
        <v>116.87776454838287</v>
      </c>
      <c r="R115" s="18">
        <f t="shared" si="18"/>
        <v>-7.248197751200669E-3</v>
      </c>
    </row>
    <row r="116" spans="1:18" x14ac:dyDescent="0.25">
      <c r="A116" s="2">
        <v>43354</v>
      </c>
      <c r="B116">
        <v>496.88504028320312</v>
      </c>
      <c r="C116" s="17">
        <f t="shared" si="12"/>
        <v>-3.2251854313862238E-2</v>
      </c>
      <c r="D116" s="12">
        <f t="shared" si="19"/>
        <v>23.64620411118889</v>
      </c>
      <c r="E116">
        <v>9744.1552734375</v>
      </c>
      <c r="F116" s="18">
        <f t="shared" si="13"/>
        <v>-2.7356412707123856E-2</v>
      </c>
      <c r="G116" s="12">
        <f t="shared" si="20"/>
        <v>25.617348025670129</v>
      </c>
      <c r="H116">
        <v>1280.272338867188</v>
      </c>
      <c r="I116" s="18">
        <f t="shared" si="14"/>
        <v>3.6733442390080029E-3</v>
      </c>
      <c r="J116" s="12">
        <f t="shared" si="21"/>
        <v>19.273751479346227</v>
      </c>
      <c r="K116">
        <v>991.814453125</v>
      </c>
      <c r="L116" s="18">
        <f t="shared" si="15"/>
        <v>-1.996900788939393E-2</v>
      </c>
      <c r="M116" s="12">
        <f t="shared" si="22"/>
        <v>19.933843845551966</v>
      </c>
      <c r="N116">
        <v>699.9976806640625</v>
      </c>
      <c r="O116" s="18">
        <f t="shared" si="16"/>
        <v>4.7205059922672543E-3</v>
      </c>
      <c r="P116" s="12">
        <f t="shared" si="23"/>
        <v>26.68781599940894</v>
      </c>
      <c r="Q116" s="12">
        <f t="shared" si="17"/>
        <v>115.15896346116615</v>
      </c>
      <c r="R116" s="18">
        <f t="shared" si="18"/>
        <v>-1.4705971609383472E-2</v>
      </c>
    </row>
    <row r="117" spans="1:18" x14ac:dyDescent="0.25">
      <c r="A117" s="2">
        <v>43355</v>
      </c>
      <c r="B117">
        <v>494.88494873046881</v>
      </c>
      <c r="C117" s="17">
        <f t="shared" si="12"/>
        <v>-4.0252601519142894E-3</v>
      </c>
      <c r="D117" s="12">
        <f t="shared" si="19"/>
        <v>23.551021988036091</v>
      </c>
      <c r="E117">
        <v>10041.2021484375</v>
      </c>
      <c r="F117" s="18">
        <f t="shared" si="13"/>
        <v>3.0484620438032906E-2</v>
      </c>
      <c r="G117" s="12">
        <f t="shared" si="20"/>
        <v>26.398283156861673</v>
      </c>
      <c r="H117">
        <v>1273.515014648438</v>
      </c>
      <c r="I117" s="18">
        <f t="shared" si="14"/>
        <v>-5.2780365658208206E-3</v>
      </c>
      <c r="J117" s="12">
        <f t="shared" si="21"/>
        <v>19.172023914277695</v>
      </c>
      <c r="K117">
        <v>997.4864501953125</v>
      </c>
      <c r="L117" s="18">
        <f t="shared" si="15"/>
        <v>5.718808646558049E-3</v>
      </c>
      <c r="M117" s="12">
        <f t="shared" si="22"/>
        <v>20.047841684095047</v>
      </c>
      <c r="N117">
        <v>708.19598388671875</v>
      </c>
      <c r="O117" s="18">
        <f t="shared" si="16"/>
        <v>1.1711900552125787E-2</v>
      </c>
      <c r="P117" s="12">
        <f t="shared" si="23"/>
        <v>27.000381046347449</v>
      </c>
      <c r="Q117" s="12">
        <f t="shared" si="17"/>
        <v>116.16955178961794</v>
      </c>
      <c r="R117" s="18">
        <f t="shared" si="18"/>
        <v>8.7755941706837426E-3</v>
      </c>
    </row>
    <row r="118" spans="1:18" x14ac:dyDescent="0.25">
      <c r="A118" s="2">
        <v>43357</v>
      </c>
      <c r="B118">
        <v>506.61093139648437</v>
      </c>
      <c r="C118" s="17">
        <f t="shared" si="12"/>
        <v>2.3694361075430326E-2</v>
      </c>
      <c r="D118" s="12">
        <f t="shared" si="19"/>
        <v>24.109048406716017</v>
      </c>
      <c r="E118">
        <v>10023.2607421875</v>
      </c>
      <c r="F118" s="18">
        <f t="shared" si="13"/>
        <v>-1.7867787128249546E-3</v>
      </c>
      <c r="G118" s="12">
        <f t="shared" si="20"/>
        <v>26.351115266461868</v>
      </c>
      <c r="H118">
        <v>1315.834106445312</v>
      </c>
      <c r="I118" s="18">
        <f t="shared" si="14"/>
        <v>3.3230147513067632E-2</v>
      </c>
      <c r="J118" s="12">
        <f t="shared" si="21"/>
        <v>19.809113097073205</v>
      </c>
      <c r="K118">
        <v>1006.2919921875</v>
      </c>
      <c r="L118" s="18">
        <f t="shared" si="15"/>
        <v>8.8277309335513809E-3</v>
      </c>
      <c r="M118" s="12">
        <f t="shared" si="22"/>
        <v>20.224818636280673</v>
      </c>
      <c r="N118">
        <v>699.4256591796875</v>
      </c>
      <c r="O118" s="18">
        <f t="shared" si="16"/>
        <v>-1.2384036208307747E-2</v>
      </c>
      <c r="P118" s="12">
        <f t="shared" si="23"/>
        <v>26.666007349831375</v>
      </c>
      <c r="Q118" s="12">
        <f t="shared" si="17"/>
        <v>117.16010275636314</v>
      </c>
      <c r="R118" s="18">
        <f t="shared" si="18"/>
        <v>8.5267692909678505E-3</v>
      </c>
    </row>
    <row r="119" spans="1:18" x14ac:dyDescent="0.25">
      <c r="A119" s="2">
        <v>43360</v>
      </c>
      <c r="B119">
        <v>497.23800659179687</v>
      </c>
      <c r="C119" s="17">
        <f t="shared" si="12"/>
        <v>-1.8501228899366229E-2</v>
      </c>
      <c r="D119" s="12">
        <f t="shared" si="19"/>
        <v>23.663001383597464</v>
      </c>
      <c r="E119">
        <v>9867.6103515625</v>
      </c>
      <c r="F119" s="18">
        <f t="shared" si="13"/>
        <v>-1.5528917647515073E-2</v>
      </c>
      <c r="G119" s="12">
        <f t="shared" si="20"/>
        <v>25.941910967568806</v>
      </c>
      <c r="H119">
        <v>1290.926025390625</v>
      </c>
      <c r="I119" s="18">
        <f t="shared" si="14"/>
        <v>-1.8929499495932256E-2</v>
      </c>
      <c r="J119" s="12">
        <f t="shared" si="21"/>
        <v>19.434136500687291</v>
      </c>
      <c r="K119">
        <v>987.748779296875</v>
      </c>
      <c r="L119" s="18">
        <f t="shared" si="15"/>
        <v>-1.8427268660178187E-2</v>
      </c>
      <c r="M119" s="12">
        <f t="shared" si="22"/>
        <v>19.852130469666552</v>
      </c>
      <c r="N119">
        <v>692.0377197265625</v>
      </c>
      <c r="O119" s="18">
        <f t="shared" si="16"/>
        <v>-1.056286591171085E-2</v>
      </c>
      <c r="P119" s="12">
        <f t="shared" si="23"/>
        <v>26.384337889794409</v>
      </c>
      <c r="Q119" s="12">
        <f t="shared" si="17"/>
        <v>115.27551721131452</v>
      </c>
      <c r="R119" s="18">
        <f t="shared" si="18"/>
        <v>-1.6085557290502317E-2</v>
      </c>
    </row>
    <row r="120" spans="1:18" x14ac:dyDescent="0.25">
      <c r="A120" s="2">
        <v>43361</v>
      </c>
      <c r="B120">
        <v>481.31573486328119</v>
      </c>
      <c r="C120" s="17">
        <f t="shared" si="12"/>
        <v>-3.2021429410939883E-2</v>
      </c>
      <c r="D120" s="12">
        <f t="shared" si="19"/>
        <v>22.905278255141624</v>
      </c>
      <c r="E120">
        <v>9934.0390625</v>
      </c>
      <c r="F120" s="18">
        <f t="shared" si="13"/>
        <v>6.7319957487965709E-3</v>
      </c>
      <c r="G120" s="12">
        <f t="shared" si="20"/>
        <v>26.116551801918138</v>
      </c>
      <c r="H120">
        <v>1274.600219726562</v>
      </c>
      <c r="I120" s="18">
        <f t="shared" si="14"/>
        <v>-1.2646584965333663E-2</v>
      </c>
      <c r="J120" s="12">
        <f t="shared" si="21"/>
        <v>19.188361042203457</v>
      </c>
      <c r="K120">
        <v>986.26129150390625</v>
      </c>
      <c r="L120" s="18">
        <f t="shared" si="15"/>
        <v>-1.50593736397997E-3</v>
      </c>
      <c r="M120" s="12">
        <f t="shared" si="22"/>
        <v>19.822234404637676</v>
      </c>
      <c r="N120">
        <v>685.50775146484375</v>
      </c>
      <c r="O120" s="18">
        <f t="shared" si="16"/>
        <v>-9.4358559881662085E-3</v>
      </c>
      <c r="P120" s="12">
        <f t="shared" si="23"/>
        <v>26.135379077123194</v>
      </c>
      <c r="Q120" s="12">
        <f t="shared" si="17"/>
        <v>114.16780458102409</v>
      </c>
      <c r="R120" s="18">
        <f t="shared" si="18"/>
        <v>-9.6092618544478814E-3</v>
      </c>
    </row>
    <row r="121" spans="1:18" x14ac:dyDescent="0.25">
      <c r="A121" s="2">
        <v>43362</v>
      </c>
      <c r="B121">
        <v>487.6689453125</v>
      </c>
      <c r="C121" s="17">
        <f t="shared" si="12"/>
        <v>1.3199673289350233E-2</v>
      </c>
      <c r="D121" s="12">
        <f t="shared" si="19"/>
        <v>23.207620444711154</v>
      </c>
      <c r="E121">
        <v>9838.517578125</v>
      </c>
      <c r="F121" s="18">
        <f t="shared" si="13"/>
        <v>-9.61557366284016E-3</v>
      </c>
      <c r="G121" s="12">
        <f t="shared" si="20"/>
        <v>25.865426174247414</v>
      </c>
      <c r="H121">
        <v>1273.860473632812</v>
      </c>
      <c r="I121" s="18">
        <f t="shared" si="14"/>
        <v>-5.8037499311647256E-4</v>
      </c>
      <c r="J121" s="12">
        <f t="shared" si="21"/>
        <v>19.177224597295673</v>
      </c>
      <c r="K121">
        <v>972.453125</v>
      </c>
      <c r="L121" s="18">
        <f t="shared" si="15"/>
        <v>-1.4000515505227629E-2</v>
      </c>
      <c r="M121" s="12">
        <f t="shared" si="22"/>
        <v>19.544712904507289</v>
      </c>
      <c r="N121">
        <v>686.12738037109375</v>
      </c>
      <c r="O121" s="18">
        <f t="shared" si="16"/>
        <v>9.0389773846610844E-4</v>
      </c>
      <c r="P121" s="12">
        <f t="shared" si="23"/>
        <v>26.159002787164958</v>
      </c>
      <c r="Q121" s="12">
        <f t="shared" si="17"/>
        <v>113.95398690792649</v>
      </c>
      <c r="R121" s="18">
        <f t="shared" si="18"/>
        <v>-1.872836863967664E-3</v>
      </c>
    </row>
    <row r="122" spans="1:18" x14ac:dyDescent="0.25">
      <c r="A122" s="2">
        <v>43364</v>
      </c>
      <c r="B122">
        <v>504.88540649414062</v>
      </c>
      <c r="C122" s="17">
        <f t="shared" si="12"/>
        <v>3.5303583193324384E-2</v>
      </c>
      <c r="D122" s="12">
        <f t="shared" si="19"/>
        <v>24.026932603800109</v>
      </c>
      <c r="E122">
        <v>9455.0595703125</v>
      </c>
      <c r="F122" s="18">
        <f t="shared" si="13"/>
        <v>-3.8975181450616292E-2</v>
      </c>
      <c r="G122" s="12">
        <f t="shared" si="20"/>
        <v>24.8573164958086</v>
      </c>
      <c r="H122">
        <v>1287.078857421875</v>
      </c>
      <c r="I122" s="18">
        <f t="shared" si="14"/>
        <v>1.0376633911378441E-2</v>
      </c>
      <c r="J122" s="12">
        <f t="shared" si="21"/>
        <v>19.376219636378092</v>
      </c>
      <c r="K122">
        <v>976.86578369140625</v>
      </c>
      <c r="L122" s="18">
        <f t="shared" si="15"/>
        <v>4.5376569604897998E-3</v>
      </c>
      <c r="M122" s="12">
        <f t="shared" si="22"/>
        <v>19.633400107059202</v>
      </c>
      <c r="N122">
        <v>672.35235595703125</v>
      </c>
      <c r="O122" s="18">
        <f t="shared" si="16"/>
        <v>-2.0076482600959955E-2</v>
      </c>
      <c r="P122" s="12">
        <f t="shared" si="23"/>
        <v>25.633822022849976</v>
      </c>
      <c r="Q122" s="12">
        <f t="shared" si="17"/>
        <v>113.52769086589598</v>
      </c>
      <c r="R122" s="18">
        <f t="shared" si="18"/>
        <v>-3.7409489004974761E-3</v>
      </c>
    </row>
    <row r="123" spans="1:18" x14ac:dyDescent="0.25">
      <c r="A123" s="2">
        <v>43367</v>
      </c>
      <c r="B123">
        <v>486.923828125</v>
      </c>
      <c r="C123" s="17">
        <f t="shared" si="12"/>
        <v>-3.5575554646872232E-2</v>
      </c>
      <c r="D123" s="12">
        <f t="shared" si="19"/>
        <v>23.172161149956903</v>
      </c>
      <c r="E123">
        <v>9370.591796875</v>
      </c>
      <c r="F123" s="18">
        <f t="shared" si="13"/>
        <v>-8.9336056329794022E-3</v>
      </c>
      <c r="G123" s="12">
        <f t="shared" si="20"/>
        <v>24.635251033140893</v>
      </c>
      <c r="H123">
        <v>1254.72314453125</v>
      </c>
      <c r="I123" s="18">
        <f t="shared" si="14"/>
        <v>-2.5138873740367496E-2</v>
      </c>
      <c r="J123" s="12">
        <f t="shared" si="21"/>
        <v>18.889123297373555</v>
      </c>
      <c r="K123">
        <v>954.77752685546875</v>
      </c>
      <c r="L123" s="18">
        <f t="shared" si="15"/>
        <v>-2.2611352761757963E-2</v>
      </c>
      <c r="M123" s="12">
        <f t="shared" si="22"/>
        <v>19.18946237132575</v>
      </c>
      <c r="N123">
        <v>684.69744873046875</v>
      </c>
      <c r="O123" s="18">
        <f t="shared" si="16"/>
        <v>1.8361046353240429E-2</v>
      </c>
      <c r="P123" s="12">
        <f t="shared" si="23"/>
        <v>26.10448581722224</v>
      </c>
      <c r="Q123" s="12">
        <f t="shared" si="17"/>
        <v>111.99048366901934</v>
      </c>
      <c r="R123" s="18">
        <f t="shared" si="18"/>
        <v>-1.3540372266467204E-2</v>
      </c>
    </row>
    <row r="124" spans="1:18" x14ac:dyDescent="0.25">
      <c r="A124" s="2">
        <v>43368</v>
      </c>
      <c r="B124">
        <v>480.57058715820312</v>
      </c>
      <c r="C124" s="17">
        <f t="shared" si="12"/>
        <v>-1.3047710134173052E-2</v>
      </c>
      <c r="D124" s="12">
        <f t="shared" si="19"/>
        <v>22.86981750808992</v>
      </c>
      <c r="E124">
        <v>9404.388671875</v>
      </c>
      <c r="F124" s="18">
        <f t="shared" si="13"/>
        <v>3.6066958984672937E-3</v>
      </c>
      <c r="G124" s="12">
        <f t="shared" si="20"/>
        <v>24.724102891999834</v>
      </c>
      <c r="H124">
        <v>1272.430053710938</v>
      </c>
      <c r="I124" s="18">
        <f t="shared" si="14"/>
        <v>1.4112204159829167E-2</v>
      </c>
      <c r="J124" s="12">
        <f t="shared" si="21"/>
        <v>19.155690461746275</v>
      </c>
      <c r="K124">
        <v>968.015625</v>
      </c>
      <c r="L124" s="18">
        <f t="shared" si="15"/>
        <v>1.3865112837469606E-2</v>
      </c>
      <c r="M124" s="12">
        <f t="shared" si="22"/>
        <v>19.455526432394556</v>
      </c>
      <c r="N124">
        <v>692.276123046875</v>
      </c>
      <c r="O124" s="18">
        <f t="shared" si="16"/>
        <v>1.1068646933705129E-2</v>
      </c>
      <c r="P124" s="12">
        <f t="shared" si="23"/>
        <v>26.393427154118985</v>
      </c>
      <c r="Q124" s="12">
        <f t="shared" si="17"/>
        <v>112.59856444834956</v>
      </c>
      <c r="R124" s="18">
        <f t="shared" si="18"/>
        <v>5.4297540238095188E-3</v>
      </c>
    </row>
    <row r="125" spans="1:18" x14ac:dyDescent="0.25">
      <c r="A125" s="2">
        <v>43369</v>
      </c>
      <c r="B125">
        <v>493.08096313476562</v>
      </c>
      <c r="C125" s="17">
        <f t="shared" si="12"/>
        <v>2.6032338039123637E-2</v>
      </c>
      <c r="D125" s="12">
        <f t="shared" si="19"/>
        <v>23.465172328353585</v>
      </c>
      <c r="E125">
        <v>9435.421875</v>
      </c>
      <c r="F125" s="18">
        <f t="shared" si="13"/>
        <v>3.2998639473300617E-3</v>
      </c>
      <c r="G125" s="12">
        <f t="shared" si="20"/>
        <v>24.805689067763222</v>
      </c>
      <c r="H125">
        <v>1264.636962890625</v>
      </c>
      <c r="I125" s="18">
        <f t="shared" si="14"/>
        <v>-6.124573054200555E-3</v>
      </c>
      <c r="J125" s="12">
        <f t="shared" si="21"/>
        <v>19.038370036109658</v>
      </c>
      <c r="K125">
        <v>975.849365234375</v>
      </c>
      <c r="L125" s="18">
        <f t="shared" si="15"/>
        <v>8.0925762271399915E-3</v>
      </c>
      <c r="M125" s="12">
        <f t="shared" si="22"/>
        <v>19.612971763087845</v>
      </c>
      <c r="N125">
        <v>684.31610107421875</v>
      </c>
      <c r="O125" s="18">
        <f t="shared" si="16"/>
        <v>-1.1498333840581187E-2</v>
      </c>
      <c r="P125" s="12">
        <f t="shared" si="23"/>
        <v>26.089946717503864</v>
      </c>
      <c r="Q125" s="12">
        <f t="shared" si="17"/>
        <v>113.01214991281817</v>
      </c>
      <c r="R125" s="18">
        <f t="shared" si="18"/>
        <v>3.6730971348957198E-3</v>
      </c>
    </row>
    <row r="126" spans="1:18" x14ac:dyDescent="0.25">
      <c r="A126" s="2">
        <v>43370</v>
      </c>
      <c r="B126">
        <v>486.923828125</v>
      </c>
      <c r="C126" s="17">
        <f t="shared" si="12"/>
        <v>-1.2487066972980632E-2</v>
      </c>
      <c r="D126" s="12">
        <f t="shared" si="19"/>
        <v>23.172161149956903</v>
      </c>
      <c r="E126">
        <v>9289.2763671875</v>
      </c>
      <c r="F126" s="18">
        <f t="shared" si="13"/>
        <v>-1.5489027385169218E-2</v>
      </c>
      <c r="G126" s="12">
        <f t="shared" si="20"/>
        <v>24.421473070484645</v>
      </c>
      <c r="H126">
        <v>1270.0625</v>
      </c>
      <c r="I126" s="18">
        <f t="shared" si="14"/>
        <v>4.2901933666192882E-3</v>
      </c>
      <c r="J126" s="12">
        <f t="shared" si="21"/>
        <v>19.120048324949821</v>
      </c>
      <c r="K126">
        <v>979.79107666015625</v>
      </c>
      <c r="L126" s="18">
        <f t="shared" si="15"/>
        <v>4.0392621712004306E-3</v>
      </c>
      <c r="M126" s="12">
        <f t="shared" si="22"/>
        <v>19.692193697995307</v>
      </c>
      <c r="N126">
        <v>690.94146728515625</v>
      </c>
      <c r="O126" s="18">
        <f t="shared" si="16"/>
        <v>9.6817336323626879E-3</v>
      </c>
      <c r="P126" s="12">
        <f t="shared" si="23"/>
        <v>26.342542632105271</v>
      </c>
      <c r="Q126" s="12">
        <f t="shared" si="17"/>
        <v>112.74841887549195</v>
      </c>
      <c r="R126" s="18">
        <f t="shared" si="18"/>
        <v>-2.3336520677614825E-3</v>
      </c>
    </row>
    <row r="127" spans="1:18" x14ac:dyDescent="0.25">
      <c r="A127" s="2">
        <v>43371</v>
      </c>
      <c r="B127">
        <v>492.13970947265619</v>
      </c>
      <c r="C127" s="17">
        <f t="shared" si="12"/>
        <v>1.071190409337941E-2</v>
      </c>
      <c r="D127" s="12">
        <f t="shared" si="19"/>
        <v>23.420379117831573</v>
      </c>
      <c r="E127">
        <v>9406.6201171875</v>
      </c>
      <c r="F127" s="18">
        <f t="shared" si="13"/>
        <v>1.2632173418210879E-2</v>
      </c>
      <c r="G127" s="12">
        <f t="shared" si="20"/>
        <v>24.729969353439174</v>
      </c>
      <c r="H127">
        <v>1275.784057617188</v>
      </c>
      <c r="I127" s="18">
        <f t="shared" si="14"/>
        <v>4.5049417782101475E-3</v>
      </c>
      <c r="J127" s="12">
        <f t="shared" si="21"/>
        <v>19.206183029450283</v>
      </c>
      <c r="K127">
        <v>994.62066650390625</v>
      </c>
      <c r="L127" s="18">
        <f t="shared" si="15"/>
        <v>1.5135461219242918E-2</v>
      </c>
      <c r="M127" s="12">
        <f t="shared" si="22"/>
        <v>19.990244132033133</v>
      </c>
      <c r="N127">
        <v>695.94622802734375</v>
      </c>
      <c r="O127" s="18">
        <f t="shared" si="16"/>
        <v>7.2433932238169518E-3</v>
      </c>
      <c r="P127" s="12">
        <f t="shared" si="23"/>
        <v>26.533352026904772</v>
      </c>
      <c r="Q127" s="12">
        <f t="shared" si="17"/>
        <v>113.88012765965894</v>
      </c>
      <c r="R127" s="18">
        <f t="shared" si="18"/>
        <v>1.0037469220891992E-2</v>
      </c>
    </row>
    <row r="128" spans="1:18" x14ac:dyDescent="0.25">
      <c r="A128" s="2">
        <v>43374</v>
      </c>
      <c r="B128">
        <v>511.59158325195312</v>
      </c>
      <c r="C128" s="17">
        <f t="shared" si="12"/>
        <v>3.952510517824348E-2</v>
      </c>
      <c r="D128" s="12">
        <f t="shared" si="19"/>
        <v>24.346072065778202</v>
      </c>
      <c r="E128">
        <v>9319.3388671875</v>
      </c>
      <c r="F128" s="18">
        <f t="shared" si="13"/>
        <v>-9.2787046689088992E-3</v>
      </c>
      <c r="G128" s="12">
        <f t="shared" si="20"/>
        <v>24.500507271337444</v>
      </c>
      <c r="H128">
        <v>1262.466918945312</v>
      </c>
      <c r="I128" s="18">
        <f t="shared" si="14"/>
        <v>-1.0438395582986537E-2</v>
      </c>
      <c r="J128" s="12">
        <f t="shared" si="21"/>
        <v>19.005701293349638</v>
      </c>
      <c r="K128">
        <v>1009.1875</v>
      </c>
      <c r="L128" s="18">
        <f t="shared" si="15"/>
        <v>1.4645617155026658E-2</v>
      </c>
      <c r="M128" s="12">
        <f t="shared" si="22"/>
        <v>20.283013594426407</v>
      </c>
      <c r="N128">
        <v>711.77081298828125</v>
      </c>
      <c r="O128" s="18">
        <f t="shared" si="16"/>
        <v>2.2738229368369778E-2</v>
      </c>
      <c r="P128" s="12">
        <f t="shared" si="23"/>
        <v>27.136673471204233</v>
      </c>
      <c r="Q128" s="12">
        <f t="shared" si="17"/>
        <v>115.27196769609593</v>
      </c>
      <c r="R128" s="18">
        <f t="shared" si="18"/>
        <v>1.2221974676711156E-2</v>
      </c>
    </row>
    <row r="129" spans="1:18" x14ac:dyDescent="0.25">
      <c r="A129" s="2">
        <v>43376</v>
      </c>
      <c r="B129">
        <v>502.924560546875</v>
      </c>
      <c r="C129" s="17">
        <f t="shared" si="12"/>
        <v>-1.6941292602950631E-2</v>
      </c>
      <c r="D129" s="12">
        <f t="shared" si="19"/>
        <v>23.93361813517933</v>
      </c>
      <c r="E129">
        <v>9061.5205078125</v>
      </c>
      <c r="F129" s="18">
        <f t="shared" si="13"/>
        <v>-2.7664876559296947E-2</v>
      </c>
      <c r="G129" s="12">
        <f t="shared" si="20"/>
        <v>23.822703762035736</v>
      </c>
      <c r="H129">
        <v>1234.796752929688</v>
      </c>
      <c r="I129" s="18">
        <f t="shared" si="14"/>
        <v>-2.1917537481885296E-2</v>
      </c>
      <c r="J129" s="12">
        <f t="shared" si="21"/>
        <v>18.589143122883133</v>
      </c>
      <c r="K129">
        <v>1007.065490722656</v>
      </c>
      <c r="L129" s="18">
        <f t="shared" si="15"/>
        <v>-2.1026908055677973E-3</v>
      </c>
      <c r="M129" s="12">
        <f t="shared" si="22"/>
        <v>20.240364688232201</v>
      </c>
      <c r="N129">
        <v>694.4686279296875</v>
      </c>
      <c r="O129" s="18">
        <f t="shared" si="16"/>
        <v>-2.4308646467186112E-2</v>
      </c>
      <c r="P129" s="12">
        <f t="shared" si="23"/>
        <v>26.477017669497261</v>
      </c>
      <c r="Q129" s="12">
        <f t="shared" si="17"/>
        <v>113.06284737782767</v>
      </c>
      <c r="R129" s="18">
        <f t="shared" si="18"/>
        <v>-1.9164419263601129E-2</v>
      </c>
    </row>
    <row r="130" spans="1:18" x14ac:dyDescent="0.25">
      <c r="A130" s="2">
        <v>43377</v>
      </c>
      <c r="B130">
        <v>478.9234619140625</v>
      </c>
      <c r="C130" s="17">
        <f t="shared" si="12"/>
        <v>-4.7723059312740568E-2</v>
      </c>
      <c r="D130" s="12">
        <f t="shared" si="19"/>
        <v>22.791432657345684</v>
      </c>
      <c r="E130">
        <v>9065.544921875</v>
      </c>
      <c r="F130" s="18">
        <f t="shared" si="13"/>
        <v>4.4412127733206574E-4</v>
      </c>
      <c r="G130" s="12">
        <f t="shared" si="20"/>
        <v>23.833283931660034</v>
      </c>
      <c r="H130">
        <v>1208.112915039062</v>
      </c>
      <c r="I130" s="18">
        <f t="shared" si="14"/>
        <v>-2.1609902866456032E-2</v>
      </c>
      <c r="J130" s="12">
        <f t="shared" si="21"/>
        <v>18.18743354562698</v>
      </c>
      <c r="K130">
        <v>970.668212890625</v>
      </c>
      <c r="L130" s="18">
        <f t="shared" si="15"/>
        <v>-3.6141917449591943E-2</v>
      </c>
      <c r="M130" s="12">
        <f t="shared" si="22"/>
        <v>19.508839098520479</v>
      </c>
      <c r="N130">
        <v>674.16363525390625</v>
      </c>
      <c r="O130" s="18">
        <f t="shared" si="16"/>
        <v>-2.9238171256653289E-2</v>
      </c>
      <c r="P130" s="12">
        <f t="shared" si="23"/>
        <v>25.702878092511064</v>
      </c>
      <c r="Q130" s="12">
        <f t="shared" si="17"/>
        <v>110.02386732566424</v>
      </c>
      <c r="R130" s="18">
        <f t="shared" si="18"/>
        <v>-2.6878679625039981E-2</v>
      </c>
    </row>
    <row r="131" spans="1:18" x14ac:dyDescent="0.25">
      <c r="A131" s="2">
        <v>43378</v>
      </c>
      <c r="B131">
        <v>475.11935424804687</v>
      </c>
      <c r="C131" s="17">
        <f t="shared" si="12"/>
        <v>-7.9430388538748176E-3</v>
      </c>
      <c r="D131" s="12">
        <f t="shared" si="19"/>
        <v>22.610399422212915</v>
      </c>
      <c r="E131">
        <v>9134.3525390625</v>
      </c>
      <c r="F131" s="18">
        <f t="shared" si="13"/>
        <v>7.5900144757397037E-3</v>
      </c>
      <c r="G131" s="12">
        <f t="shared" si="20"/>
        <v>24.014178901705748</v>
      </c>
      <c r="H131">
        <v>1193.119018554688</v>
      </c>
      <c r="I131" s="18">
        <f t="shared" si="14"/>
        <v>-1.2411005873477765E-2</v>
      </c>
      <c r="J131" s="12">
        <f t="shared" si="21"/>
        <v>17.961709201068718</v>
      </c>
      <c r="K131">
        <v>974.41156005859375</v>
      </c>
      <c r="L131" s="18">
        <f t="shared" si="15"/>
        <v>3.8564641535145938E-3</v>
      </c>
      <c r="M131" s="12">
        <f t="shared" si="22"/>
        <v>19.584074237180609</v>
      </c>
      <c r="N131">
        <v>690.75079345703125</v>
      </c>
      <c r="O131" s="18">
        <f t="shared" si="16"/>
        <v>2.4604053579481366E-2</v>
      </c>
      <c r="P131" s="12">
        <f t="shared" si="23"/>
        <v>26.335273082246083</v>
      </c>
      <c r="Q131" s="12">
        <f t="shared" si="17"/>
        <v>110.50563484441409</v>
      </c>
      <c r="R131" s="18">
        <f t="shared" si="18"/>
        <v>4.378754632609283E-3</v>
      </c>
    </row>
    <row r="132" spans="1:18" x14ac:dyDescent="0.25">
      <c r="A132" s="2">
        <v>43381</v>
      </c>
      <c r="B132">
        <v>470.21719360351562</v>
      </c>
      <c r="C132" s="17">
        <f t="shared" si="12"/>
        <v>-1.0317745637387743E-2</v>
      </c>
      <c r="D132" s="12">
        <f t="shared" si="19"/>
        <v>22.377111072214785</v>
      </c>
      <c r="E132">
        <v>9097.353515625</v>
      </c>
      <c r="F132" s="18">
        <f t="shared" si="13"/>
        <v>-4.0505359607345692E-3</v>
      </c>
      <c r="G132" s="12">
        <f t="shared" si="20"/>
        <v>23.916908606496875</v>
      </c>
      <c r="H132">
        <v>1230.900268554688</v>
      </c>
      <c r="I132" s="18">
        <f t="shared" si="14"/>
        <v>3.166595235885783E-2</v>
      </c>
      <c r="J132" s="12">
        <f t="shared" si="21"/>
        <v>18.530483828913418</v>
      </c>
      <c r="K132">
        <v>964.34661865234375</v>
      </c>
      <c r="L132" s="18">
        <f t="shared" si="15"/>
        <v>-1.0329250820510394E-2</v>
      </c>
      <c r="M132" s="12">
        <f t="shared" si="22"/>
        <v>19.381785422297273</v>
      </c>
      <c r="N132">
        <v>681.07501220703125</v>
      </c>
      <c r="O132" s="18">
        <f t="shared" si="16"/>
        <v>-1.4007629584578796E-2</v>
      </c>
      <c r="P132" s="12">
        <f t="shared" si="23"/>
        <v>25.96637833190125</v>
      </c>
      <c r="Q132" s="12">
        <f t="shared" si="17"/>
        <v>110.17266726182361</v>
      </c>
      <c r="R132" s="18">
        <f t="shared" si="18"/>
        <v>-3.0131276387785899E-3</v>
      </c>
    </row>
    <row r="133" spans="1:18" x14ac:dyDescent="0.25">
      <c r="A133" s="2">
        <v>43382</v>
      </c>
      <c r="B133">
        <v>469.39361572265619</v>
      </c>
      <c r="C133" s="17">
        <f t="shared" ref="C133:C196" si="24">B133/B132 -1</f>
        <v>-1.7514839781760383E-3</v>
      </c>
      <c r="D133" s="12">
        <f t="shared" si="19"/>
        <v>22.337917920693936</v>
      </c>
      <c r="E133">
        <v>9205.1943359375</v>
      </c>
      <c r="F133" s="18">
        <f t="shared" ref="F133:F196" si="25">E133/E132 -1</f>
        <v>1.1854087029516958E-2</v>
      </c>
      <c r="G133" s="12">
        <f t="shared" si="20"/>
        <v>24.200421722595291</v>
      </c>
      <c r="H133">
        <v>1185.128662109375</v>
      </c>
      <c r="I133" s="18">
        <f t="shared" ref="I133:I196" si="26">H133/H132 -1</f>
        <v>-3.7185471166610085E-2</v>
      </c>
      <c r="J133" s="12">
        <f t="shared" si="21"/>
        <v>17.841419056790023</v>
      </c>
      <c r="K133">
        <v>962.16510009765625</v>
      </c>
      <c r="L133" s="18">
        <f t="shared" ref="L133:L196" si="27">K133/K132 -1</f>
        <v>-2.2621726591794955E-3</v>
      </c>
      <c r="M133" s="12">
        <f t="shared" si="22"/>
        <v>19.337940477228869</v>
      </c>
      <c r="N133">
        <v>684.22076416015625</v>
      </c>
      <c r="O133" s="18">
        <f t="shared" ref="O133:O196" si="28">N133/N132-1</f>
        <v>4.6188039448564755E-3</v>
      </c>
      <c r="P133" s="12">
        <f t="shared" si="23"/>
        <v>26.086311942574273</v>
      </c>
      <c r="Q133" s="12">
        <f t="shared" ref="Q133:Q196" si="29">SUM(D133,G133,J133,M133,P133)</f>
        <v>109.80401111988239</v>
      </c>
      <c r="R133" s="18">
        <f t="shared" ref="R133:R196" si="30">Q133/Q132 -1</f>
        <v>-3.3461669859105037E-3</v>
      </c>
    </row>
    <row r="134" spans="1:18" x14ac:dyDescent="0.25">
      <c r="A134" s="2">
        <v>43383</v>
      </c>
      <c r="B134">
        <v>481.86477661132812</v>
      </c>
      <c r="C134" s="17">
        <f t="shared" si="24"/>
        <v>2.6568663209174614E-2</v>
      </c>
      <c r="D134" s="12">
        <f t="shared" ref="D134:D197" si="31">(D133)*(1+C134)</f>
        <v>22.931406538723039</v>
      </c>
      <c r="E134">
        <v>9222.94140625</v>
      </c>
      <c r="F134" s="18">
        <f t="shared" si="25"/>
        <v>1.9279408630423767E-3</v>
      </c>
      <c r="G134" s="12">
        <f t="shared" ref="G134:G197" si="32">(G133)*(1+F134)</f>
        <v>24.247078704537142</v>
      </c>
      <c r="H134">
        <v>1209.346069335938</v>
      </c>
      <c r="I134" s="18">
        <f t="shared" si="26"/>
        <v>2.0434411892004345E-2</v>
      </c>
      <c r="J134" s="12">
        <f t="shared" ref="J134:J197" si="33">(J133)*(1+I134)</f>
        <v>18.205997962534326</v>
      </c>
      <c r="K134">
        <v>975.32879638671875</v>
      </c>
      <c r="L134" s="18">
        <f t="shared" si="27"/>
        <v>1.368132796307675E-2</v>
      </c>
      <c r="M134" s="12">
        <f t="shared" ref="M134:M197" si="34">(M133)*(1+L134)</f>
        <v>19.602509183028296</v>
      </c>
      <c r="N134">
        <v>667.72894287109375</v>
      </c>
      <c r="O134" s="18">
        <f t="shared" si="28"/>
        <v>-2.4103070460460674E-2</v>
      </c>
      <c r="P134" s="12">
        <f t="shared" ref="P134:P197" si="35">(P133)*(1+O134)</f>
        <v>25.457551727768848</v>
      </c>
      <c r="Q134" s="12">
        <f t="shared" si="29"/>
        <v>110.44454411659166</v>
      </c>
      <c r="R134" s="18">
        <f t="shared" si="30"/>
        <v>5.8334207482633182E-3</v>
      </c>
    </row>
    <row r="135" spans="1:18" x14ac:dyDescent="0.25">
      <c r="A135" s="2">
        <v>43384</v>
      </c>
      <c r="B135">
        <v>466.21697998046881</v>
      </c>
      <c r="C135" s="17">
        <f t="shared" si="24"/>
        <v>-3.2473418665089127E-2</v>
      </c>
      <c r="D135" s="12">
        <f t="shared" si="31"/>
        <v>22.186745373611721</v>
      </c>
      <c r="E135">
        <v>9100.89453125</v>
      </c>
      <c r="F135" s="18">
        <f t="shared" si="25"/>
        <v>-1.3232966536824597E-2</v>
      </c>
      <c r="G135" s="12">
        <f t="shared" si="32"/>
        <v>23.92621792342425</v>
      </c>
      <c r="H135">
        <v>1202.539672851562</v>
      </c>
      <c r="I135" s="18">
        <f t="shared" si="26"/>
        <v>-5.6281627376630894E-3</v>
      </c>
      <c r="J135" s="12">
        <f t="shared" si="33"/>
        <v>18.10353164319962</v>
      </c>
      <c r="K135">
        <v>960.65289306640625</v>
      </c>
      <c r="L135" s="18">
        <f t="shared" si="27"/>
        <v>-1.504713423276538E-2</v>
      </c>
      <c r="M135" s="12">
        <f t="shared" si="34"/>
        <v>19.307547596052252</v>
      </c>
      <c r="N135">
        <v>641.89495849609375</v>
      </c>
      <c r="O135" s="18">
        <f t="shared" si="28"/>
        <v>-3.8689328433060388E-2</v>
      </c>
      <c r="P135" s="12">
        <f t="shared" si="35"/>
        <v>24.472616147871577</v>
      </c>
      <c r="Q135" s="12">
        <f t="shared" si="29"/>
        <v>107.99665868415943</v>
      </c>
      <c r="R135" s="18">
        <f t="shared" si="30"/>
        <v>-2.2163932605381631E-2</v>
      </c>
    </row>
    <row r="136" spans="1:18" x14ac:dyDescent="0.25">
      <c r="A136" s="2">
        <v>43385</v>
      </c>
      <c r="B136">
        <v>476.33511352539062</v>
      </c>
      <c r="C136" s="17">
        <f t="shared" si="24"/>
        <v>2.1702627702117727E-2</v>
      </c>
      <c r="D136" s="12">
        <f t="shared" si="31"/>
        <v>22.6682560483769</v>
      </c>
      <c r="E136">
        <v>9406.8134765625</v>
      </c>
      <c r="F136" s="18">
        <f t="shared" si="25"/>
        <v>3.3614162241091483E-2</v>
      </c>
      <c r="G136" s="12">
        <f t="shared" si="32"/>
        <v>24.730477694517944</v>
      </c>
      <c r="H136">
        <v>1244.11865234375</v>
      </c>
      <c r="I136" s="18">
        <f t="shared" si="26"/>
        <v>3.4575973193127441E-2</v>
      </c>
      <c r="J136" s="12">
        <f t="shared" si="33"/>
        <v>18.729478867995823</v>
      </c>
      <c r="K136">
        <v>982.61712646484375</v>
      </c>
      <c r="L136" s="18">
        <f t="shared" si="27"/>
        <v>2.2863860148619963E-2</v>
      </c>
      <c r="M136" s="12">
        <f t="shared" si="34"/>
        <v>19.748992664101216</v>
      </c>
      <c r="N136">
        <v>647.09033203125</v>
      </c>
      <c r="O136" s="18">
        <f t="shared" si="28"/>
        <v>8.0938064186211189E-3</v>
      </c>
      <c r="P136" s="12">
        <f t="shared" si="35"/>
        <v>24.670692765529669</v>
      </c>
      <c r="Q136" s="12">
        <f t="shared" si="29"/>
        <v>110.54789804052156</v>
      </c>
      <c r="R136" s="18">
        <f t="shared" si="30"/>
        <v>2.3623317493769225E-2</v>
      </c>
    </row>
    <row r="137" spans="1:18" x14ac:dyDescent="0.25">
      <c r="A137" s="2">
        <v>43388</v>
      </c>
      <c r="B137">
        <v>474.21734619140619</v>
      </c>
      <c r="C137" s="17">
        <f t="shared" si="24"/>
        <v>-4.4459609922742338E-3</v>
      </c>
      <c r="D137" s="12">
        <f t="shared" si="31"/>
        <v>22.567473866222933</v>
      </c>
      <c r="E137">
        <v>9364.1923828125</v>
      </c>
      <c r="F137" s="18">
        <f t="shared" si="25"/>
        <v>-4.5308747596827237E-3</v>
      </c>
      <c r="G137" s="12">
        <f t="shared" si="32"/>
        <v>24.618426997336957</v>
      </c>
      <c r="H137">
        <v>1233.366333007812</v>
      </c>
      <c r="I137" s="18">
        <f t="shared" si="26"/>
        <v>-8.6425191967679504E-3</v>
      </c>
      <c r="J137" s="12">
        <f t="shared" si="33"/>
        <v>18.56760898733371</v>
      </c>
      <c r="K137">
        <v>995.6123046875</v>
      </c>
      <c r="L137" s="18">
        <f t="shared" si="27"/>
        <v>1.3225067905552335E-2</v>
      </c>
      <c r="M137" s="12">
        <f t="shared" si="34"/>
        <v>20.010174433150208</v>
      </c>
      <c r="N137">
        <v>666.156005859375</v>
      </c>
      <c r="O137" s="18">
        <f t="shared" si="28"/>
        <v>2.9463697546333156E-2</v>
      </c>
      <c r="P137" s="12">
        <f t="shared" si="35"/>
        <v>25.397582595431743</v>
      </c>
      <c r="Q137" s="12">
        <f t="shared" si="29"/>
        <v>111.16126687947556</v>
      </c>
      <c r="R137" s="18">
        <f t="shared" si="30"/>
        <v>5.5484441570221588E-3</v>
      </c>
    </row>
    <row r="138" spans="1:18" x14ac:dyDescent="0.25">
      <c r="A138" s="2">
        <v>43389</v>
      </c>
      <c r="B138">
        <v>471.6290283203125</v>
      </c>
      <c r="C138" s="17">
        <f t="shared" si="24"/>
        <v>-5.4580834966947434E-3</v>
      </c>
      <c r="D138" s="12">
        <f t="shared" si="31"/>
        <v>22.44429870955161</v>
      </c>
      <c r="E138">
        <v>9443.326171875</v>
      </c>
      <c r="F138" s="18">
        <f t="shared" si="25"/>
        <v>8.4506795490175701E-3</v>
      </c>
      <c r="G138" s="12">
        <f t="shared" si="32"/>
        <v>24.826469434892335</v>
      </c>
      <c r="H138">
        <v>1250.432006835938</v>
      </c>
      <c r="I138" s="18">
        <f t="shared" si="26"/>
        <v>1.383666261305172E-2</v>
      </c>
      <c r="J138" s="12">
        <f t="shared" si="33"/>
        <v>18.824522728422512</v>
      </c>
      <c r="K138">
        <v>988.021484375</v>
      </c>
      <c r="L138" s="18">
        <f t="shared" si="27"/>
        <v>-7.6242733007227947E-3</v>
      </c>
      <c r="M138" s="12">
        <f t="shared" si="34"/>
        <v>19.857611394476734</v>
      </c>
      <c r="N138">
        <v>662.77191162109375</v>
      </c>
      <c r="O138" s="18">
        <f t="shared" si="28"/>
        <v>-5.0800326177583566E-3</v>
      </c>
      <c r="P138" s="12">
        <f t="shared" si="35"/>
        <v>25.268562047434738</v>
      </c>
      <c r="Q138" s="12">
        <f t="shared" si="29"/>
        <v>111.22146431477793</v>
      </c>
      <c r="R138" s="18">
        <f t="shared" si="30"/>
        <v>5.4153246892774121E-4</v>
      </c>
    </row>
    <row r="139" spans="1:18" x14ac:dyDescent="0.25">
      <c r="A139" s="2">
        <v>43390</v>
      </c>
      <c r="B139">
        <v>470.09951782226562</v>
      </c>
      <c r="C139" s="17">
        <f t="shared" si="24"/>
        <v>-3.2430372309655287E-3</v>
      </c>
      <c r="D139" s="12">
        <f t="shared" si="31"/>
        <v>22.371511013213624</v>
      </c>
      <c r="E139">
        <v>9431.5419921875</v>
      </c>
      <c r="F139" s="18">
        <f t="shared" si="25"/>
        <v>-1.2478844289628421E-3</v>
      </c>
      <c r="G139" s="12">
        <f t="shared" si="32"/>
        <v>24.79548887025841</v>
      </c>
      <c r="H139">
        <v>1241.948486328125</v>
      </c>
      <c r="I139" s="18">
        <f t="shared" si="26"/>
        <v>-6.7844716557435847E-3</v>
      </c>
      <c r="J139" s="12">
        <f t="shared" si="33"/>
        <v>18.696808287538627</v>
      </c>
      <c r="K139">
        <v>979.02252197265625</v>
      </c>
      <c r="L139" s="18">
        <f t="shared" si="27"/>
        <v>-9.1080634830894569E-3</v>
      </c>
      <c r="M139" s="12">
        <f t="shared" si="34"/>
        <v>19.676747009273321</v>
      </c>
      <c r="N139">
        <v>672.4000244140625</v>
      </c>
      <c r="O139" s="18">
        <f t="shared" si="28"/>
        <v>1.4527038071693532E-2</v>
      </c>
      <c r="P139" s="12">
        <f t="shared" si="35"/>
        <v>25.635639410314774</v>
      </c>
      <c r="Q139" s="12">
        <f t="shared" si="29"/>
        <v>111.17619459059875</v>
      </c>
      <c r="R139" s="18">
        <f t="shared" si="30"/>
        <v>-4.0702327071562294E-4</v>
      </c>
    </row>
    <row r="140" spans="1:18" x14ac:dyDescent="0.25">
      <c r="A140" s="2">
        <v>43392</v>
      </c>
      <c r="B140">
        <v>464.41299438476562</v>
      </c>
      <c r="C140" s="17">
        <f t="shared" si="24"/>
        <v>-1.209642473968664E-2</v>
      </c>
      <c r="D140" s="12">
        <f t="shared" si="31"/>
        <v>22.100895713929216</v>
      </c>
      <c r="E140">
        <v>9318.7568359375</v>
      </c>
      <c r="F140" s="18">
        <f t="shared" si="25"/>
        <v>-1.1958294448927265E-2</v>
      </c>
      <c r="G140" s="12">
        <f t="shared" si="32"/>
        <v>24.498977113342761</v>
      </c>
      <c r="H140">
        <v>1218.668212890625</v>
      </c>
      <c r="I140" s="18">
        <f t="shared" si="26"/>
        <v>-1.874495898483608E-2</v>
      </c>
      <c r="J140" s="12">
        <f t="shared" si="33"/>
        <v>18.346337383041373</v>
      </c>
      <c r="K140">
        <v>975.62628173828125</v>
      </c>
      <c r="L140" s="18">
        <f t="shared" si="27"/>
        <v>-3.4690113436122161E-3</v>
      </c>
      <c r="M140" s="12">
        <f t="shared" si="34"/>
        <v>19.608488150692764</v>
      </c>
      <c r="N140">
        <v>651.618408203125</v>
      </c>
      <c r="O140" s="18">
        <f t="shared" si="28"/>
        <v>-3.0906626199258214E-2</v>
      </c>
      <c r="P140" s="12">
        <f t="shared" si="35"/>
        <v>24.843328285681203</v>
      </c>
      <c r="Q140" s="12">
        <f t="shared" si="29"/>
        <v>109.39802664668733</v>
      </c>
      <c r="R140" s="18">
        <f t="shared" si="30"/>
        <v>-1.5994142904957709E-2</v>
      </c>
    </row>
    <row r="141" spans="1:18" x14ac:dyDescent="0.25">
      <c r="A141" s="2">
        <v>43395</v>
      </c>
      <c r="B141">
        <v>451.62814331054687</v>
      </c>
      <c r="C141" s="17">
        <f t="shared" si="24"/>
        <v>-2.7529055450215334E-2</v>
      </c>
      <c r="D141" s="12">
        <f t="shared" si="31"/>
        <v>21.492478930321031</v>
      </c>
      <c r="E141">
        <v>9349.7412109375</v>
      </c>
      <c r="F141" s="18">
        <f t="shared" si="25"/>
        <v>3.3249472591139195E-3</v>
      </c>
      <c r="G141" s="12">
        <f t="shared" si="32"/>
        <v>24.580434920146864</v>
      </c>
      <c r="H141">
        <v>1184.142211914062</v>
      </c>
      <c r="I141" s="18">
        <f t="shared" si="26"/>
        <v>-2.8330927656403548E-2</v>
      </c>
      <c r="J141" s="12">
        <f t="shared" si="33"/>
        <v>17.826568625882455</v>
      </c>
      <c r="K141">
        <v>991.07073974609375</v>
      </c>
      <c r="L141" s="18">
        <f t="shared" si="27"/>
        <v>1.5830301311989148E-2</v>
      </c>
      <c r="M141" s="12">
        <f t="shared" si="34"/>
        <v>19.918896426390798</v>
      </c>
      <c r="N141">
        <v>648.1865234375</v>
      </c>
      <c r="O141" s="18">
        <f t="shared" si="28"/>
        <v>-5.2667093538512066E-3</v>
      </c>
      <c r="P141" s="12">
        <f t="shared" si="35"/>
        <v>24.712485696218209</v>
      </c>
      <c r="Q141" s="12">
        <f t="shared" si="29"/>
        <v>108.53086459895937</v>
      </c>
      <c r="R141" s="18">
        <f t="shared" si="30"/>
        <v>-7.9266699254872952E-3</v>
      </c>
    </row>
    <row r="142" spans="1:18" x14ac:dyDescent="0.25">
      <c r="A142" s="2">
        <v>43396</v>
      </c>
      <c r="B142">
        <v>452.45169067382812</v>
      </c>
      <c r="C142" s="17">
        <f t="shared" si="24"/>
        <v>1.8235076256418736E-3</v>
      </c>
      <c r="D142" s="12">
        <f t="shared" si="31"/>
        <v>21.531670629544418</v>
      </c>
      <c r="E142">
        <v>9069.9091796875</v>
      </c>
      <c r="F142" s="18">
        <f t="shared" si="25"/>
        <v>-2.9929387876815983E-2</v>
      </c>
      <c r="G142" s="12">
        <f t="shared" si="32"/>
        <v>23.844757549240956</v>
      </c>
      <c r="H142">
        <v>1123.031127929688</v>
      </c>
      <c r="I142" s="18">
        <f t="shared" si="26"/>
        <v>-5.160789250608111E-2</v>
      </c>
      <c r="J142" s="12">
        <f t="shared" si="33"/>
        <v>16.906576988485636</v>
      </c>
      <c r="K142">
        <v>984.1046142578125</v>
      </c>
      <c r="L142" s="18">
        <f t="shared" si="27"/>
        <v>-7.0288882608581238E-3</v>
      </c>
      <c r="M142" s="12">
        <f t="shared" si="34"/>
        <v>19.778888729130092</v>
      </c>
      <c r="N142">
        <v>626.88067626953125</v>
      </c>
      <c r="O142" s="18">
        <f t="shared" si="28"/>
        <v>-3.2869932338269514E-2</v>
      </c>
      <c r="P142" s="12">
        <f t="shared" si="35"/>
        <v>23.900187963473062</v>
      </c>
      <c r="Q142" s="12">
        <f t="shared" si="29"/>
        <v>105.96208185987416</v>
      </c>
      <c r="R142" s="18">
        <f t="shared" si="30"/>
        <v>-2.3668684005949014E-2</v>
      </c>
    </row>
    <row r="143" spans="1:18" x14ac:dyDescent="0.25">
      <c r="A143" s="2">
        <v>43397</v>
      </c>
      <c r="B143">
        <v>437.82357788085937</v>
      </c>
      <c r="C143" s="17">
        <f t="shared" si="24"/>
        <v>-3.2330772753182524E-2</v>
      </c>
      <c r="D143" s="12">
        <f t="shared" si="31"/>
        <v>20.835535079424243</v>
      </c>
      <c r="E143">
        <v>9246.1689453125</v>
      </c>
      <c r="F143" s="18">
        <f t="shared" si="25"/>
        <v>1.9433465333891453E-2</v>
      </c>
      <c r="G143" s="12">
        <f t="shared" si="32"/>
        <v>24.308143818469176</v>
      </c>
      <c r="H143">
        <v>1170.825073242188</v>
      </c>
      <c r="I143" s="18">
        <f t="shared" si="26"/>
        <v>4.2557988041354022E-2</v>
      </c>
      <c r="J143" s="12">
        <f t="shared" si="33"/>
        <v>17.626086889781838</v>
      </c>
      <c r="K143">
        <v>987.7735595703125</v>
      </c>
      <c r="L143" s="18">
        <f t="shared" si="27"/>
        <v>3.7282065944452825E-3</v>
      </c>
      <c r="M143" s="12">
        <f t="shared" si="34"/>
        <v>19.852628512520834</v>
      </c>
      <c r="N143">
        <v>619.44500732421875</v>
      </c>
      <c r="O143" s="18">
        <f t="shared" si="28"/>
        <v>-1.1861378451735072E-2</v>
      </c>
      <c r="P143" s="12">
        <f t="shared" si="35"/>
        <v>23.616698788970705</v>
      </c>
      <c r="Q143" s="12">
        <f t="shared" si="29"/>
        <v>106.2390930891668</v>
      </c>
      <c r="R143" s="18">
        <f t="shared" si="30"/>
        <v>2.6142486484832528E-3</v>
      </c>
    </row>
    <row r="144" spans="1:18" x14ac:dyDescent="0.25">
      <c r="A144" s="2">
        <v>43398</v>
      </c>
      <c r="B144">
        <v>431.50955200195312</v>
      </c>
      <c r="C144" s="17">
        <f t="shared" si="24"/>
        <v>-1.4421392994564686E-2</v>
      </c>
      <c r="D144" s="12">
        <f t="shared" si="31"/>
        <v>20.535057639791827</v>
      </c>
      <c r="E144">
        <v>9250.0966796875</v>
      </c>
      <c r="F144" s="18">
        <f t="shared" si="25"/>
        <v>4.2479586931953861E-4</v>
      </c>
      <c r="G144" s="12">
        <f t="shared" si="32"/>
        <v>24.318469817554089</v>
      </c>
      <c r="H144">
        <v>1183.796875</v>
      </c>
      <c r="I144" s="18">
        <f t="shared" si="26"/>
        <v>1.1079197101486082E-2</v>
      </c>
      <c r="J144" s="12">
        <f t="shared" si="33"/>
        <v>17.82136978056165</v>
      </c>
      <c r="K144">
        <v>976.14691162109375</v>
      </c>
      <c r="L144" s="18">
        <f t="shared" si="27"/>
        <v>-1.1770559999881414E-2</v>
      </c>
      <c r="M144" s="12">
        <f t="shared" si="34"/>
        <v>19.618951957458851</v>
      </c>
      <c r="N144">
        <v>625.1788330078125</v>
      </c>
      <c r="O144" s="18">
        <f t="shared" si="28"/>
        <v>9.2563917955554853E-3</v>
      </c>
      <c r="P144" s="12">
        <f t="shared" si="35"/>
        <v>23.835304205879037</v>
      </c>
      <c r="Q144" s="12">
        <f t="shared" si="29"/>
        <v>106.12915340124546</v>
      </c>
      <c r="R144" s="18">
        <f t="shared" si="30"/>
        <v>-1.0348327035234473E-3</v>
      </c>
    </row>
    <row r="145" spans="1:18" x14ac:dyDescent="0.25">
      <c r="A145" s="2">
        <v>43399</v>
      </c>
      <c r="B145">
        <v>450.49081420898437</v>
      </c>
      <c r="C145" s="17">
        <f t="shared" si="24"/>
        <v>4.3988046426711058E-2</v>
      </c>
      <c r="D145" s="12">
        <f t="shared" si="31"/>
        <v>21.438354708626179</v>
      </c>
      <c r="E145">
        <v>9280.353515625</v>
      </c>
      <c r="F145" s="18">
        <f t="shared" si="25"/>
        <v>3.2709751027728551E-3</v>
      </c>
      <c r="G145" s="12">
        <f t="shared" si="32"/>
        <v>24.398014926864843</v>
      </c>
      <c r="H145">
        <v>1174.178955078125</v>
      </c>
      <c r="I145" s="18">
        <f t="shared" si="26"/>
        <v>-8.1246370259889789E-3</v>
      </c>
      <c r="J145" s="12">
        <f t="shared" si="33"/>
        <v>17.676577619788656</v>
      </c>
      <c r="K145">
        <v>972.378662109375</v>
      </c>
      <c r="L145" s="18">
        <f t="shared" si="27"/>
        <v>-3.8603303118183163E-3</v>
      </c>
      <c r="M145" s="12">
        <f t="shared" si="34"/>
        <v>19.543216322531364</v>
      </c>
      <c r="N145">
        <v>610.5792236328125</v>
      </c>
      <c r="O145" s="18">
        <f t="shared" si="28"/>
        <v>-2.3352693028264371E-2</v>
      </c>
      <c r="P145" s="12">
        <f t="shared" si="35"/>
        <v>23.278685663523845</v>
      </c>
      <c r="Q145" s="12">
        <f t="shared" si="29"/>
        <v>106.33484924133489</v>
      </c>
      <c r="R145" s="18">
        <f t="shared" si="30"/>
        <v>1.938165277845405E-3</v>
      </c>
    </row>
    <row r="146" spans="1:18" x14ac:dyDescent="0.25">
      <c r="A146" s="2">
        <v>43402</v>
      </c>
      <c r="B146">
        <v>486.13943481445312</v>
      </c>
      <c r="C146" s="17">
        <f t="shared" si="24"/>
        <v>7.9132846844089499E-2</v>
      </c>
      <c r="D146" s="12">
        <f t="shared" si="31"/>
        <v>23.13483274837316</v>
      </c>
      <c r="E146">
        <v>9390.6181640625</v>
      </c>
      <c r="F146" s="18">
        <f t="shared" si="25"/>
        <v>1.1881513807836308E-2</v>
      </c>
      <c r="G146" s="12">
        <f t="shared" si="32"/>
        <v>24.687900278102184</v>
      </c>
      <c r="H146">
        <v>1182.682983398438</v>
      </c>
      <c r="I146" s="18">
        <f t="shared" si="26"/>
        <v>7.2425317142115198E-3</v>
      </c>
      <c r="J146" s="12">
        <f t="shared" si="33"/>
        <v>17.804600793798699</v>
      </c>
      <c r="K146">
        <v>955.07501220703125</v>
      </c>
      <c r="L146" s="18">
        <f t="shared" si="27"/>
        <v>-1.7795176484855291E-2</v>
      </c>
      <c r="M146" s="12">
        <f t="shared" si="34"/>
        <v>19.195441338990214</v>
      </c>
      <c r="N146">
        <v>621.32415771484375</v>
      </c>
      <c r="O146" s="18">
        <f t="shared" si="28"/>
        <v>1.7597935969883238E-2</v>
      </c>
      <c r="P146" s="12">
        <f t="shared" si="35"/>
        <v>23.688342483293578</v>
      </c>
      <c r="Q146" s="12">
        <f t="shared" si="29"/>
        <v>108.51111764255785</v>
      </c>
      <c r="R146" s="18">
        <f t="shared" si="30"/>
        <v>2.0466182222948825E-2</v>
      </c>
    </row>
    <row r="147" spans="1:18" x14ac:dyDescent="0.25">
      <c r="A147" s="2">
        <v>43403</v>
      </c>
      <c r="B147">
        <v>488.92388916015619</v>
      </c>
      <c r="C147" s="17">
        <f t="shared" si="24"/>
        <v>5.7276866394635473E-3</v>
      </c>
      <c r="D147" s="12">
        <f t="shared" si="31"/>
        <v>23.267341820812241</v>
      </c>
      <c r="E147">
        <v>9424.8525390625</v>
      </c>
      <c r="F147" s="18">
        <f t="shared" si="25"/>
        <v>3.6455933360184378E-3</v>
      </c>
      <c r="G147" s="12">
        <f t="shared" si="32"/>
        <v>24.777902322836322</v>
      </c>
      <c r="H147">
        <v>1182.930053710938</v>
      </c>
      <c r="I147" s="18">
        <f t="shared" si="26"/>
        <v>2.0890662668548998E-4</v>
      </c>
      <c r="J147" s="12">
        <f t="shared" si="33"/>
        <v>17.808320292890013</v>
      </c>
      <c r="K147">
        <v>948.3568115234375</v>
      </c>
      <c r="L147" s="18">
        <f t="shared" si="27"/>
        <v>-7.0342125987246096E-3</v>
      </c>
      <c r="M147" s="12">
        <f t="shared" si="34"/>
        <v>19.060416523685412</v>
      </c>
      <c r="N147">
        <v>635.63458251953125</v>
      </c>
      <c r="O147" s="18">
        <f t="shared" si="28"/>
        <v>2.3032139708392352E-2</v>
      </c>
      <c r="P147" s="12">
        <f t="shared" si="35"/>
        <v>24.233935696829043</v>
      </c>
      <c r="Q147" s="12">
        <f t="shared" si="29"/>
        <v>109.14791665705303</v>
      </c>
      <c r="R147" s="18">
        <f t="shared" si="30"/>
        <v>5.8685140134011604E-3</v>
      </c>
    </row>
    <row r="148" spans="1:18" x14ac:dyDescent="0.25">
      <c r="A148" s="2">
        <v>43404</v>
      </c>
      <c r="B148">
        <v>497.08114624023437</v>
      </c>
      <c r="C148" s="17">
        <f t="shared" si="24"/>
        <v>1.6684104133447564E-2</v>
      </c>
      <c r="D148" s="12">
        <f t="shared" si="31"/>
        <v>23.655536574659191</v>
      </c>
      <c r="E148">
        <v>9841.2314453125</v>
      </c>
      <c r="F148" s="18">
        <f t="shared" si="25"/>
        <v>4.4178824498766867E-2</v>
      </c>
      <c r="G148" s="12">
        <f t="shared" si="32"/>
        <v>25.872560921004496</v>
      </c>
      <c r="H148">
        <v>1216.649047851562</v>
      </c>
      <c r="I148" s="18">
        <f t="shared" si="26"/>
        <v>2.8504638997754128E-2</v>
      </c>
      <c r="J148" s="12">
        <f t="shared" si="33"/>
        <v>18.315940033995222</v>
      </c>
      <c r="K148">
        <v>947.86102294921875</v>
      </c>
      <c r="L148" s="18">
        <f t="shared" si="27"/>
        <v>-5.2278695971230693E-4</v>
      </c>
      <c r="M148" s="12">
        <f t="shared" si="34"/>
        <v>19.050451986480144</v>
      </c>
      <c r="N148">
        <v>661.46087646484375</v>
      </c>
      <c r="O148" s="18">
        <f t="shared" si="28"/>
        <v>4.0630725035353032E-2</v>
      </c>
      <c r="P148" s="12">
        <f t="shared" si="35"/>
        <v>25.21857807465133</v>
      </c>
      <c r="Q148" s="12">
        <f t="shared" si="29"/>
        <v>112.11306759079038</v>
      </c>
      <c r="R148" s="18">
        <f t="shared" si="30"/>
        <v>2.7166353921843189E-2</v>
      </c>
    </row>
    <row r="149" spans="1:18" x14ac:dyDescent="0.25">
      <c r="A149" s="2">
        <v>43405</v>
      </c>
      <c r="B149">
        <v>518.92529296875</v>
      </c>
      <c r="C149" s="17">
        <f t="shared" si="24"/>
        <v>4.3944830524629497E-2</v>
      </c>
      <c r="D149" s="12">
        <f t="shared" si="31"/>
        <v>24.695075120401764</v>
      </c>
      <c r="E149">
        <v>9668.318359375</v>
      </c>
      <c r="F149" s="18">
        <f t="shared" si="25"/>
        <v>-1.7570269218681989E-2</v>
      </c>
      <c r="G149" s="12">
        <f t="shared" si="32"/>
        <v>25.417973060245696</v>
      </c>
      <c r="H149">
        <v>1204.189819335938</v>
      </c>
      <c r="I149" s="18">
        <f t="shared" si="26"/>
        <v>-1.0240610090169744E-2</v>
      </c>
      <c r="J149" s="12">
        <f t="shared" si="33"/>
        <v>18.128373633672147</v>
      </c>
      <c r="K149">
        <v>948.0841064453125</v>
      </c>
      <c r="L149" s="18">
        <f t="shared" si="27"/>
        <v>2.3535464661228467E-4</v>
      </c>
      <c r="M149" s="12">
        <f t="shared" si="34"/>
        <v>19.054935598875225</v>
      </c>
      <c r="N149">
        <v>642.4766845703125</v>
      </c>
      <c r="O149" s="18">
        <f t="shared" si="28"/>
        <v>-2.8700400235296852E-2</v>
      </c>
      <c r="P149" s="12">
        <f t="shared" si="35"/>
        <v>24.494794790543754</v>
      </c>
      <c r="Q149" s="12">
        <f t="shared" si="29"/>
        <v>111.79115220373859</v>
      </c>
      <c r="R149" s="18">
        <f t="shared" si="30"/>
        <v>-2.8713458115942059E-3</v>
      </c>
    </row>
    <row r="150" spans="1:18" x14ac:dyDescent="0.25">
      <c r="A150" s="2">
        <v>43406</v>
      </c>
      <c r="B150">
        <v>517.395751953125</v>
      </c>
      <c r="C150" s="17">
        <f t="shared" si="24"/>
        <v>-2.9475167935534285E-3</v>
      </c>
      <c r="D150" s="12">
        <f t="shared" si="31"/>
        <v>24.622285971766317</v>
      </c>
      <c r="E150">
        <v>9920.65625</v>
      </c>
      <c r="F150" s="18">
        <f t="shared" si="25"/>
        <v>2.6099460241740813E-2</v>
      </c>
      <c r="G150" s="12">
        <f t="shared" si="32"/>
        <v>26.081368437557217</v>
      </c>
      <c r="H150">
        <v>1233.0634765625</v>
      </c>
      <c r="I150" s="18">
        <f t="shared" si="26"/>
        <v>2.3977662626714968E-2</v>
      </c>
      <c r="J150" s="12">
        <f t="shared" si="33"/>
        <v>18.563049660631375</v>
      </c>
      <c r="K150">
        <v>966.552978515625</v>
      </c>
      <c r="L150" s="18">
        <f t="shared" si="27"/>
        <v>1.9480204282253499E-2</v>
      </c>
      <c r="M150" s="12">
        <f t="shared" si="34"/>
        <v>19.4261296369265</v>
      </c>
      <c r="N150">
        <v>638.1883544921875</v>
      </c>
      <c r="O150" s="18">
        <f t="shared" si="28"/>
        <v>-6.674685916412737E-3</v>
      </c>
      <c r="P150" s="12">
        <f t="shared" si="35"/>
        <v>24.331299728729892</v>
      </c>
      <c r="Q150" s="12">
        <f t="shared" si="29"/>
        <v>113.0241334356113</v>
      </c>
      <c r="R150" s="18">
        <f t="shared" si="30"/>
        <v>1.1029327523394805E-2</v>
      </c>
    </row>
    <row r="151" spans="1:18" x14ac:dyDescent="0.25">
      <c r="A151" s="2">
        <v>43409</v>
      </c>
      <c r="B151">
        <v>513.2779541015625</v>
      </c>
      <c r="C151" s="17">
        <f t="shared" si="24"/>
        <v>-7.9587005421249968E-3</v>
      </c>
      <c r="D151" s="12">
        <f t="shared" si="31"/>
        <v>24.426324571054465</v>
      </c>
      <c r="E151">
        <v>10020.546875</v>
      </c>
      <c r="F151" s="18">
        <f t="shared" si="25"/>
        <v>1.0068953351750398E-2</v>
      </c>
      <c r="G151" s="12">
        <f t="shared" si="32"/>
        <v>26.343980519704797</v>
      </c>
      <c r="H151">
        <v>1230.146484375</v>
      </c>
      <c r="I151" s="18">
        <f t="shared" si="26"/>
        <v>-2.3656464107038033E-3</v>
      </c>
      <c r="J151" s="12">
        <f t="shared" si="33"/>
        <v>18.519136048829985</v>
      </c>
      <c r="K151">
        <v>969.80047607421875</v>
      </c>
      <c r="L151" s="18">
        <f t="shared" si="27"/>
        <v>3.3598753827037697E-3</v>
      </c>
      <c r="M151" s="12">
        <f t="shared" si="34"/>
        <v>19.491399011674822</v>
      </c>
      <c r="N151">
        <v>641.8021240234375</v>
      </c>
      <c r="O151" s="18">
        <f t="shared" si="28"/>
        <v>5.6625438333570699E-3</v>
      </c>
      <c r="P151" s="12">
        <f t="shared" si="35"/>
        <v>24.469076779966375</v>
      </c>
      <c r="Q151" s="12">
        <f t="shared" si="29"/>
        <v>113.24991693123044</v>
      </c>
      <c r="R151" s="18">
        <f t="shared" si="30"/>
        <v>1.9976573918858431E-3</v>
      </c>
    </row>
    <row r="152" spans="1:18" x14ac:dyDescent="0.25">
      <c r="A152" s="2">
        <v>43410</v>
      </c>
      <c r="B152">
        <v>526.7294921875</v>
      </c>
      <c r="C152" s="17">
        <f t="shared" si="24"/>
        <v>2.6207122239416902E-2</v>
      </c>
      <c r="D152" s="12">
        <f t="shared" si="31"/>
        <v>25.066468244947764</v>
      </c>
      <c r="E152">
        <v>9853.2568359375</v>
      </c>
      <c r="F152" s="18">
        <f t="shared" si="25"/>
        <v>-1.6694701511737575E-2</v>
      </c>
      <c r="G152" s="12">
        <f t="shared" si="32"/>
        <v>25.904175628297295</v>
      </c>
      <c r="H152">
        <v>1224.658447265625</v>
      </c>
      <c r="I152" s="18">
        <f t="shared" si="26"/>
        <v>-4.4612874800542546E-3</v>
      </c>
      <c r="J152" s="12">
        <f t="shared" si="33"/>
        <v>18.436516859033919</v>
      </c>
      <c r="K152">
        <v>965.11517333984375</v>
      </c>
      <c r="L152" s="18">
        <f t="shared" si="27"/>
        <v>-4.8312027576448147E-3</v>
      </c>
      <c r="M152" s="12">
        <f t="shared" si="34"/>
        <v>19.397232111019264</v>
      </c>
      <c r="N152">
        <v>642.23577880859375</v>
      </c>
      <c r="O152" s="18">
        <f t="shared" si="28"/>
        <v>6.7568300091891409E-4</v>
      </c>
      <c r="P152" s="12">
        <f t="shared" si="35"/>
        <v>24.485610119194778</v>
      </c>
      <c r="Q152" s="12">
        <f t="shared" si="29"/>
        <v>113.29000296249302</v>
      </c>
      <c r="R152" s="18">
        <f t="shared" si="30"/>
        <v>3.5396080057981116E-4</v>
      </c>
    </row>
    <row r="153" spans="1:18" x14ac:dyDescent="0.25">
      <c r="A153" s="2">
        <v>43411</v>
      </c>
      <c r="B153">
        <v>523.55291748046875</v>
      </c>
      <c r="C153" s="17">
        <f t="shared" si="24"/>
        <v>-6.0307515606141671E-3</v>
      </c>
      <c r="D153" s="12">
        <f t="shared" si="31"/>
        <v>24.91529860246046</v>
      </c>
      <c r="E153">
        <v>9911.6396484375</v>
      </c>
      <c r="F153" s="18">
        <f t="shared" si="25"/>
        <v>5.925229949052202E-3</v>
      </c>
      <c r="G153" s="12">
        <f t="shared" si="32"/>
        <v>26.057663825535592</v>
      </c>
      <c r="H153">
        <v>1236.96923828125</v>
      </c>
      <c r="I153" s="18">
        <f t="shared" si="26"/>
        <v>1.0052428122397705E-2</v>
      </c>
      <c r="J153" s="12">
        <f t="shared" si="33"/>
        <v>18.621848619586732</v>
      </c>
      <c r="K153">
        <v>970.767333984375</v>
      </c>
      <c r="L153" s="18">
        <f t="shared" si="27"/>
        <v>5.8564623173125163E-3</v>
      </c>
      <c r="M153" s="12">
        <f t="shared" si="34"/>
        <v>19.510831269937611</v>
      </c>
      <c r="N153">
        <v>650.9569091796875</v>
      </c>
      <c r="O153" s="18">
        <f t="shared" si="28"/>
        <v>1.3579328120386425E-2</v>
      </c>
      <c r="P153" s="12">
        <f t="shared" si="35"/>
        <v>24.818108253231177</v>
      </c>
      <c r="Q153" s="12">
        <f t="shared" si="29"/>
        <v>113.92375057075157</v>
      </c>
      <c r="R153" s="18">
        <f t="shared" si="30"/>
        <v>5.5940294084761977E-3</v>
      </c>
    </row>
    <row r="154" spans="1:18" x14ac:dyDescent="0.25">
      <c r="A154" s="2">
        <v>43413</v>
      </c>
      <c r="B154">
        <v>525.474609375</v>
      </c>
      <c r="C154" s="17">
        <f t="shared" si="24"/>
        <v>3.6704826396138923E-3</v>
      </c>
      <c r="D154" s="12">
        <f t="shared" si="31"/>
        <v>25.006749773441587</v>
      </c>
      <c r="E154">
        <v>9917.0703125</v>
      </c>
      <c r="F154" s="18">
        <f t="shared" si="25"/>
        <v>5.4790773828794492E-4</v>
      </c>
      <c r="G154" s="12">
        <f t="shared" si="32"/>
        <v>26.071941021187307</v>
      </c>
      <c r="H154">
        <v>1281.120239257812</v>
      </c>
      <c r="I154" s="18">
        <f t="shared" si="26"/>
        <v>3.569288516657787E-2</v>
      </c>
      <c r="J154" s="12">
        <f t="shared" si="33"/>
        <v>19.286516123955039</v>
      </c>
      <c r="K154">
        <v>964.54498291015625</v>
      </c>
      <c r="L154" s="18">
        <f t="shared" si="27"/>
        <v>-6.4097244070625559E-3</v>
      </c>
      <c r="M154" s="12">
        <f t="shared" si="34"/>
        <v>19.385772218544613</v>
      </c>
      <c r="N154">
        <v>635.53826904296875</v>
      </c>
      <c r="O154" s="18">
        <f t="shared" si="28"/>
        <v>-2.3686114886081744E-2</v>
      </c>
      <c r="P154" s="12">
        <f t="shared" si="35"/>
        <v>24.230263689889931</v>
      </c>
      <c r="Q154" s="12">
        <f t="shared" si="29"/>
        <v>113.98124282701849</v>
      </c>
      <c r="R154" s="18">
        <f t="shared" si="30"/>
        <v>5.0465557865586597E-4</v>
      </c>
    </row>
    <row r="155" spans="1:18" x14ac:dyDescent="0.25">
      <c r="A155" s="2">
        <v>43416</v>
      </c>
      <c r="B155">
        <v>505.70895385742187</v>
      </c>
      <c r="C155" s="17">
        <f t="shared" si="24"/>
        <v>-3.761486314455309E-2</v>
      </c>
      <c r="D155" s="12">
        <f t="shared" si="31"/>
        <v>24.066124303023496</v>
      </c>
      <c r="E155">
        <v>9818.6357421875</v>
      </c>
      <c r="F155" s="18">
        <f t="shared" si="25"/>
        <v>-9.9257711411431249E-3</v>
      </c>
      <c r="G155" s="12">
        <f t="shared" si="32"/>
        <v>25.81315690140562</v>
      </c>
      <c r="H155">
        <v>1264.508056640625</v>
      </c>
      <c r="I155" s="18">
        <f t="shared" si="26"/>
        <v>-1.2966919191606086E-2</v>
      </c>
      <c r="J155" s="12">
        <f t="shared" si="33"/>
        <v>19.036429427888105</v>
      </c>
      <c r="K155">
        <v>952.4720458984375</v>
      </c>
      <c r="L155" s="18">
        <f t="shared" si="27"/>
        <v>-1.2516717442553227E-2</v>
      </c>
      <c r="M155" s="12">
        <f t="shared" si="34"/>
        <v>19.14312598527939</v>
      </c>
      <c r="N155">
        <v>640.0675048828125</v>
      </c>
      <c r="O155" s="18">
        <f t="shared" si="28"/>
        <v>7.1266138649119792E-3</v>
      </c>
      <c r="P155" s="12">
        <f t="shared" si="35"/>
        <v>24.402943423052772</v>
      </c>
      <c r="Q155" s="12">
        <f t="shared" si="29"/>
        <v>112.4617800406494</v>
      </c>
      <c r="R155" s="18">
        <f t="shared" si="30"/>
        <v>-1.3330814339996944E-2</v>
      </c>
    </row>
    <row r="156" spans="1:18" x14ac:dyDescent="0.25">
      <c r="A156" s="2">
        <v>43417</v>
      </c>
      <c r="B156">
        <v>525.67059326171875</v>
      </c>
      <c r="C156" s="17">
        <f t="shared" si="24"/>
        <v>3.9472584481715201E-2</v>
      </c>
      <c r="D156" s="12">
        <f t="shared" si="31"/>
        <v>25.016076427722052</v>
      </c>
      <c r="E156">
        <v>9837.6435546875</v>
      </c>
      <c r="F156" s="18">
        <f t="shared" si="25"/>
        <v>1.9358914007094885E-3</v>
      </c>
      <c r="G156" s="12">
        <f t="shared" si="32"/>
        <v>25.863128369876215</v>
      </c>
      <c r="H156">
        <v>1270.539916992188</v>
      </c>
      <c r="I156" s="18">
        <f t="shared" si="26"/>
        <v>4.7701240967872316E-3</v>
      </c>
      <c r="J156" s="12">
        <f t="shared" si="33"/>
        <v>19.127235558618864</v>
      </c>
      <c r="K156">
        <v>955.7939453125</v>
      </c>
      <c r="L156" s="18">
        <f t="shared" si="27"/>
        <v>3.4876607963114648E-3</v>
      </c>
      <c r="M156" s="12">
        <f t="shared" si="34"/>
        <v>19.209890715297099</v>
      </c>
      <c r="N156">
        <v>641.5130615234375</v>
      </c>
      <c r="O156" s="18">
        <f t="shared" si="28"/>
        <v>2.2584440384763038E-3</v>
      </c>
      <c r="P156" s="12">
        <f t="shared" si="35"/>
        <v>24.45805610514784</v>
      </c>
      <c r="Q156" s="12">
        <f t="shared" si="29"/>
        <v>113.67438717666207</v>
      </c>
      <c r="R156" s="18">
        <f t="shared" si="30"/>
        <v>1.0782393232388499E-2</v>
      </c>
    </row>
    <row r="157" spans="1:18" x14ac:dyDescent="0.25">
      <c r="A157" s="2">
        <v>43418</v>
      </c>
      <c r="B157">
        <v>523.39605712890625</v>
      </c>
      <c r="C157" s="17">
        <f t="shared" si="24"/>
        <v>-4.3269229094580197E-3</v>
      </c>
      <c r="D157" s="12">
        <f t="shared" si="31"/>
        <v>24.907833793522187</v>
      </c>
      <c r="E157">
        <v>10080.2841796875</v>
      </c>
      <c r="F157" s="18">
        <f t="shared" si="25"/>
        <v>2.4664506662714469E-2</v>
      </c>
      <c r="G157" s="12">
        <f t="shared" si="32"/>
        <v>26.501029671873667</v>
      </c>
      <c r="H157">
        <v>1305.791381835938</v>
      </c>
      <c r="I157" s="18">
        <f t="shared" si="26"/>
        <v>2.7745263546856913E-2</v>
      </c>
      <c r="J157" s="12">
        <f t="shared" si="33"/>
        <v>19.657925750115556</v>
      </c>
      <c r="K157">
        <v>970.668212890625</v>
      </c>
      <c r="L157" s="18">
        <f t="shared" si="27"/>
        <v>1.5562211553099781E-2</v>
      </c>
      <c r="M157" s="12">
        <f t="shared" si="34"/>
        <v>19.508839098520479</v>
      </c>
      <c r="N157">
        <v>629.46722412109375</v>
      </c>
      <c r="O157" s="18">
        <f t="shared" si="28"/>
        <v>-1.8777228594126893E-2</v>
      </c>
      <c r="P157" s="12">
        <f t="shared" si="35"/>
        <v>23.998801594693496</v>
      </c>
      <c r="Q157" s="12">
        <f t="shared" si="29"/>
        <v>114.57442990872539</v>
      </c>
      <c r="R157" s="18">
        <f t="shared" si="30"/>
        <v>7.9177267141503638E-3</v>
      </c>
    </row>
    <row r="158" spans="1:18" x14ac:dyDescent="0.25">
      <c r="A158" s="2">
        <v>43419</v>
      </c>
      <c r="B158">
        <v>535.43572998046875</v>
      </c>
      <c r="C158" s="17">
        <f t="shared" si="24"/>
        <v>2.3002987293420318E-2</v>
      </c>
      <c r="D158" s="12">
        <f t="shared" si="31"/>
        <v>25.480788377781202</v>
      </c>
      <c r="E158">
        <v>10147.6845703125</v>
      </c>
      <c r="F158" s="18">
        <f t="shared" si="25"/>
        <v>6.686358184307517E-3</v>
      </c>
      <c r="G158" s="12">
        <f t="shared" si="32"/>
        <v>26.678225048512775</v>
      </c>
      <c r="H158">
        <v>1303.566650390625</v>
      </c>
      <c r="I158" s="18">
        <f t="shared" si="26"/>
        <v>-1.7037418658598646E-3</v>
      </c>
      <c r="J158" s="12">
        <f t="shared" si="33"/>
        <v>19.62443371901912</v>
      </c>
      <c r="K158">
        <v>979.29522705078125</v>
      </c>
      <c r="L158" s="18">
        <f t="shared" si="27"/>
        <v>8.8877064743526635E-3</v>
      </c>
      <c r="M158" s="12">
        <f t="shared" si="34"/>
        <v>19.682227934083503</v>
      </c>
      <c r="N158">
        <v>632.5509033203125</v>
      </c>
      <c r="O158" s="18">
        <f t="shared" si="28"/>
        <v>4.8988717459028663E-3</v>
      </c>
      <c r="P158" s="12">
        <f t="shared" si="35"/>
        <v>24.11636864576127</v>
      </c>
      <c r="Q158" s="12">
        <f t="shared" si="29"/>
        <v>115.58204372515787</v>
      </c>
      <c r="R158" s="18">
        <f t="shared" si="30"/>
        <v>8.7944039279548303E-3</v>
      </c>
    </row>
    <row r="159" spans="1:18" x14ac:dyDescent="0.25">
      <c r="A159" s="2">
        <v>43420</v>
      </c>
      <c r="B159">
        <v>526.88641357421875</v>
      </c>
      <c r="C159" s="17">
        <f t="shared" si="24"/>
        <v>-1.5967026344248403E-2</v>
      </c>
      <c r="D159" s="12">
        <f t="shared" si="31"/>
        <v>25.073935958480952</v>
      </c>
      <c r="E159">
        <v>10364.3349609375</v>
      </c>
      <c r="F159" s="18">
        <f t="shared" si="25"/>
        <v>2.1349736397879404E-2</v>
      </c>
      <c r="G159" s="12">
        <f t="shared" si="32"/>
        <v>27.247798120861827</v>
      </c>
      <c r="H159">
        <v>1306.533081054688</v>
      </c>
      <c r="I159" s="18">
        <f t="shared" si="26"/>
        <v>2.2756263848680014E-3</v>
      </c>
      <c r="J159" s="12">
        <f t="shared" si="33"/>
        <v>19.669091598178213</v>
      </c>
      <c r="K159">
        <v>993.748046875</v>
      </c>
      <c r="L159" s="18">
        <f t="shared" si="27"/>
        <v>1.4758388915816933E-2</v>
      </c>
      <c r="M159" s="12">
        <f t="shared" si="34"/>
        <v>19.972705908664462</v>
      </c>
      <c r="N159">
        <v>627.20257568359375</v>
      </c>
      <c r="O159" s="18">
        <f t="shared" si="28"/>
        <v>-8.4551735024721575E-3</v>
      </c>
      <c r="P159" s="12">
        <f t="shared" si="35"/>
        <v>23.912460564611777</v>
      </c>
      <c r="Q159" s="12">
        <f t="shared" si="29"/>
        <v>115.87599215079723</v>
      </c>
      <c r="R159" s="18">
        <f t="shared" si="30"/>
        <v>2.5432014884452236E-3</v>
      </c>
    </row>
    <row r="160" spans="1:18" x14ac:dyDescent="0.25">
      <c r="A160" s="2">
        <v>43423</v>
      </c>
      <c r="B160">
        <v>528.29827880859375</v>
      </c>
      <c r="C160" s="17">
        <f t="shared" si="24"/>
        <v>2.6796387190881621E-3</v>
      </c>
      <c r="D160" s="12">
        <f t="shared" si="31"/>
        <v>25.141125048115235</v>
      </c>
      <c r="E160">
        <v>10030.2431640625</v>
      </c>
      <c r="F160" s="18">
        <f t="shared" si="25"/>
        <v>-3.2234754871795501E-2</v>
      </c>
      <c r="G160" s="12">
        <f t="shared" si="32"/>
        <v>26.369472027639677</v>
      </c>
      <c r="H160">
        <v>1297.4853515625</v>
      </c>
      <c r="I160" s="18">
        <f t="shared" si="26"/>
        <v>-6.9249907433528435E-3</v>
      </c>
      <c r="J160" s="12">
        <f t="shared" si="33"/>
        <v>19.532883320930669</v>
      </c>
      <c r="K160">
        <v>998.50787353515625</v>
      </c>
      <c r="L160" s="18">
        <f t="shared" si="27"/>
        <v>4.7897720907470465E-3</v>
      </c>
      <c r="M160" s="12">
        <f t="shared" si="34"/>
        <v>20.068370618002483</v>
      </c>
      <c r="N160">
        <v>628.02166748046875</v>
      </c>
      <c r="O160" s="18">
        <f t="shared" si="28"/>
        <v>1.3059445681999904E-3</v>
      </c>
      <c r="P160" s="12">
        <f t="shared" si="35"/>
        <v>23.943688912598429</v>
      </c>
      <c r="Q160" s="12">
        <f t="shared" si="29"/>
        <v>115.05553992728649</v>
      </c>
      <c r="R160" s="18">
        <f t="shared" si="30"/>
        <v>-7.0804332138363346E-3</v>
      </c>
    </row>
    <row r="161" spans="1:18" x14ac:dyDescent="0.25">
      <c r="A161" s="2">
        <v>43424</v>
      </c>
      <c r="B161">
        <v>530.53363037109375</v>
      </c>
      <c r="C161" s="17">
        <f t="shared" si="24"/>
        <v>4.2312300686293547E-3</v>
      </c>
      <c r="D161" s="12">
        <f t="shared" si="31"/>
        <v>25.247502932377991</v>
      </c>
      <c r="E161">
        <v>9944.90234375</v>
      </c>
      <c r="F161" s="18">
        <f t="shared" si="25"/>
        <v>-8.5083500884872709E-3</v>
      </c>
      <c r="G161" s="12">
        <f t="shared" si="32"/>
        <v>26.145111327979947</v>
      </c>
      <c r="H161">
        <v>1292.244506835938</v>
      </c>
      <c r="I161" s="18">
        <f t="shared" si="26"/>
        <v>-4.0392322890202559E-3</v>
      </c>
      <c r="J161" s="12">
        <f t="shared" si="33"/>
        <v>19.453985467923101</v>
      </c>
      <c r="K161">
        <v>997.78387451171875</v>
      </c>
      <c r="L161" s="18">
        <f t="shared" si="27"/>
        <v>-7.2508093589107592E-4</v>
      </c>
      <c r="M161" s="12">
        <f t="shared" si="34"/>
        <v>20.053819425052971</v>
      </c>
      <c r="N161">
        <v>618.095947265625</v>
      </c>
      <c r="O161" s="18">
        <f t="shared" si="28"/>
        <v>-1.5804741665465638E-2</v>
      </c>
      <c r="P161" s="12">
        <f t="shared" si="35"/>
        <v>23.565265094816535</v>
      </c>
      <c r="Q161" s="12">
        <f t="shared" si="29"/>
        <v>114.46568424815055</v>
      </c>
      <c r="R161" s="18">
        <f t="shared" si="30"/>
        <v>-5.1267038467570636E-3</v>
      </c>
    </row>
    <row r="162" spans="1:18" x14ac:dyDescent="0.25">
      <c r="A162" s="2">
        <v>43425</v>
      </c>
      <c r="B162">
        <v>530.376708984375</v>
      </c>
      <c r="C162" s="17">
        <f t="shared" si="24"/>
        <v>-2.9578028184373828E-4</v>
      </c>
      <c r="D162" s="12">
        <f t="shared" si="31"/>
        <v>25.240035218844803</v>
      </c>
      <c r="E162">
        <v>9928.99609375</v>
      </c>
      <c r="F162" s="18">
        <f t="shared" si="25"/>
        <v>-1.5994375258995275E-3</v>
      </c>
      <c r="G162" s="12">
        <f t="shared" si="32"/>
        <v>26.103293855803155</v>
      </c>
      <c r="H162">
        <v>1309.400634765625</v>
      </c>
      <c r="I162" s="18">
        <f t="shared" si="26"/>
        <v>1.3276224305022399E-2</v>
      </c>
      <c r="J162" s="12">
        <f t="shared" si="33"/>
        <v>19.712260942621892</v>
      </c>
      <c r="K162">
        <v>1000.91748046875</v>
      </c>
      <c r="L162" s="18">
        <f t="shared" si="27"/>
        <v>3.1405658450480711E-3</v>
      </c>
      <c r="M162" s="12">
        <f t="shared" si="34"/>
        <v>20.116799765402053</v>
      </c>
      <c r="N162">
        <v>596.60614013671875</v>
      </c>
      <c r="O162" s="18">
        <f t="shared" si="28"/>
        <v>-3.4767752844803934E-2</v>
      </c>
      <c r="P162" s="12">
        <f t="shared" si="35"/>
        <v>22.74595378227767</v>
      </c>
      <c r="Q162" s="12">
        <f t="shared" si="29"/>
        <v>113.91834356494957</v>
      </c>
      <c r="R162" s="18">
        <f t="shared" si="30"/>
        <v>-4.7817010556142625E-3</v>
      </c>
    </row>
    <row r="163" spans="1:18" x14ac:dyDescent="0.25">
      <c r="A163" s="2">
        <v>43426</v>
      </c>
      <c r="B163">
        <v>527.27850341796875</v>
      </c>
      <c r="C163" s="17">
        <f t="shared" si="24"/>
        <v>-5.8415188938802931E-3</v>
      </c>
      <c r="D163" s="12">
        <f t="shared" si="31"/>
        <v>25.092595076231717</v>
      </c>
      <c r="E163">
        <v>9991.9365234375</v>
      </c>
      <c r="F163" s="18">
        <f t="shared" si="25"/>
        <v>6.3390527192490609E-3</v>
      </c>
      <c r="G163" s="12">
        <f t="shared" si="32"/>
        <v>26.268764011701141</v>
      </c>
      <c r="H163">
        <v>1299.710205078125</v>
      </c>
      <c r="I163" s="18">
        <f t="shared" si="26"/>
        <v>-7.4006606001336683E-3</v>
      </c>
      <c r="J163" s="12">
        <f t="shared" si="33"/>
        <v>19.566377189724278</v>
      </c>
      <c r="K163">
        <v>994.343017578125</v>
      </c>
      <c r="L163" s="18">
        <f t="shared" si="27"/>
        <v>-6.5684364784458493E-3</v>
      </c>
      <c r="M163" s="12">
        <f t="shared" si="34"/>
        <v>19.984663843993395</v>
      </c>
      <c r="N163">
        <v>598.1961669921875</v>
      </c>
      <c r="O163" s="18">
        <f t="shared" si="28"/>
        <v>2.6651198311575808E-3</v>
      </c>
      <c r="P163" s="12">
        <f t="shared" si="35"/>
        <v>22.806574474781414</v>
      </c>
      <c r="Q163" s="12">
        <f t="shared" si="29"/>
        <v>113.71897459643195</v>
      </c>
      <c r="R163" s="18">
        <f t="shared" si="30"/>
        <v>-1.750104173556144E-3</v>
      </c>
    </row>
    <row r="164" spans="1:18" x14ac:dyDescent="0.25">
      <c r="A164" s="2">
        <v>43430</v>
      </c>
      <c r="B164">
        <v>526.45501708984375</v>
      </c>
      <c r="C164" s="17">
        <f t="shared" si="24"/>
        <v>-1.5617673066262716E-3</v>
      </c>
      <c r="D164" s="12">
        <f t="shared" si="31"/>
        <v>25.053406281603248</v>
      </c>
      <c r="E164">
        <v>10137.40625</v>
      </c>
      <c r="F164" s="18">
        <f t="shared" si="25"/>
        <v>1.4558712039581145E-2</v>
      </c>
      <c r="G164" s="12">
        <f t="shared" si="32"/>
        <v>26.651203382583208</v>
      </c>
      <c r="H164">
        <v>1334.41796875</v>
      </c>
      <c r="I164" s="18">
        <f t="shared" si="26"/>
        <v>2.6704232632988267E-2</v>
      </c>
      <c r="J164" s="12">
        <f t="shared" si="33"/>
        <v>20.088882277983469</v>
      </c>
      <c r="K164">
        <v>1016.307373046875</v>
      </c>
      <c r="L164" s="18">
        <f t="shared" si="27"/>
        <v>2.2089314331635412E-2</v>
      </c>
      <c r="M164" s="12">
        <f t="shared" si="34"/>
        <v>20.426111365455434</v>
      </c>
      <c r="N164">
        <v>598.8707275390625</v>
      </c>
      <c r="O164" s="18">
        <f t="shared" si="28"/>
        <v>1.1276577552590261E-3</v>
      </c>
      <c r="P164" s="12">
        <f t="shared" si="35"/>
        <v>22.832292485358792</v>
      </c>
      <c r="Q164" s="12">
        <f t="shared" si="29"/>
        <v>115.05189579298415</v>
      </c>
      <c r="R164" s="18">
        <f t="shared" si="30"/>
        <v>1.1721185503848375E-2</v>
      </c>
    </row>
    <row r="165" spans="1:18" x14ac:dyDescent="0.25">
      <c r="A165" s="2">
        <v>43431</v>
      </c>
      <c r="B165">
        <v>523.9058837890625</v>
      </c>
      <c r="C165" s="17">
        <f t="shared" si="24"/>
        <v>-4.8420723861127835E-3</v>
      </c>
      <c r="D165" s="12">
        <f t="shared" si="31"/>
        <v>24.932095874869031</v>
      </c>
      <c r="E165">
        <v>10200.63671875</v>
      </c>
      <c r="F165" s="18">
        <f t="shared" si="25"/>
        <v>6.2373418989694063E-3</v>
      </c>
      <c r="G165" s="12">
        <f t="shared" si="32"/>
        <v>26.817436050099349</v>
      </c>
      <c r="H165">
        <v>1324.628540039062</v>
      </c>
      <c r="I165" s="18">
        <f t="shared" si="26"/>
        <v>-7.3361037847144983E-3</v>
      </c>
      <c r="J165" s="12">
        <f t="shared" si="33"/>
        <v>19.941508152673272</v>
      </c>
      <c r="K165">
        <v>1023.347839355469</v>
      </c>
      <c r="L165" s="18">
        <f t="shared" si="27"/>
        <v>6.927497030240648E-3</v>
      </c>
      <c r="M165" s="12">
        <f t="shared" si="34"/>
        <v>20.567613191278991</v>
      </c>
      <c r="N165">
        <v>615.686767578125</v>
      </c>
      <c r="O165" s="18">
        <f t="shared" si="28"/>
        <v>2.8079582563944383E-2</v>
      </c>
      <c r="P165" s="12">
        <f t="shared" si="35"/>
        <v>23.47341372732555</v>
      </c>
      <c r="Q165" s="12">
        <f t="shared" si="29"/>
        <v>115.73206699624619</v>
      </c>
      <c r="R165" s="18">
        <f t="shared" si="30"/>
        <v>5.9118643684574756E-3</v>
      </c>
    </row>
    <row r="166" spans="1:18" x14ac:dyDescent="0.25">
      <c r="A166" s="2">
        <v>43432</v>
      </c>
      <c r="B166">
        <v>521.59197998046875</v>
      </c>
      <c r="C166" s="17">
        <f t="shared" si="24"/>
        <v>-4.4166402405310112E-3</v>
      </c>
      <c r="D166" s="12">
        <f t="shared" si="31"/>
        <v>24.821979776947305</v>
      </c>
      <c r="E166">
        <v>10375.4892578125</v>
      </c>
      <c r="F166" s="18">
        <f t="shared" si="25"/>
        <v>1.7141335769864208E-2</v>
      </c>
      <c r="G166" s="12">
        <f t="shared" si="32"/>
        <v>27.277122725920965</v>
      </c>
      <c r="H166">
        <v>1309.450073242188</v>
      </c>
      <c r="I166" s="18">
        <f t="shared" si="26"/>
        <v>-1.1458659041444497E-2</v>
      </c>
      <c r="J166" s="12">
        <f t="shared" si="33"/>
        <v>19.713005209979602</v>
      </c>
      <c r="K166">
        <v>1035.861938476562</v>
      </c>
      <c r="L166" s="18">
        <f t="shared" si="27"/>
        <v>1.2228588012630048E-2</v>
      </c>
      <c r="M166" s="12">
        <f t="shared" si="34"/>
        <v>20.819126059398275</v>
      </c>
      <c r="N166">
        <v>642.18756103515625</v>
      </c>
      <c r="O166" s="18">
        <f t="shared" si="28"/>
        <v>4.3042655539399011E-2</v>
      </c>
      <c r="P166" s="12">
        <f t="shared" si="35"/>
        <v>24.483771788724624</v>
      </c>
      <c r="Q166" s="12">
        <f t="shared" si="29"/>
        <v>117.11500556097077</v>
      </c>
      <c r="R166" s="18">
        <f t="shared" si="30"/>
        <v>1.1949484707375335E-2</v>
      </c>
    </row>
    <row r="167" spans="1:18" x14ac:dyDescent="0.25">
      <c r="A167" s="2">
        <v>43433</v>
      </c>
      <c r="B167">
        <v>529.31787109375</v>
      </c>
      <c r="C167" s="17">
        <f t="shared" si="24"/>
        <v>1.4812135557702666E-2</v>
      </c>
      <c r="D167" s="12">
        <f t="shared" si="31"/>
        <v>25.189646306214001</v>
      </c>
      <c r="E167">
        <v>10286.0732421875</v>
      </c>
      <c r="F167" s="18">
        <f t="shared" si="25"/>
        <v>-8.6180047420579831E-3</v>
      </c>
      <c r="G167" s="12">
        <f t="shared" si="32"/>
        <v>27.042048352919281</v>
      </c>
      <c r="H167">
        <v>1335.208984375</v>
      </c>
      <c r="I167" s="18">
        <f t="shared" si="26"/>
        <v>1.9671548888483548E-2</v>
      </c>
      <c r="J167" s="12">
        <f t="shared" si="33"/>
        <v>20.100790555706649</v>
      </c>
      <c r="K167">
        <v>1056.5966796875</v>
      </c>
      <c r="L167" s="18">
        <f t="shared" si="27"/>
        <v>2.0016896500157699E-2</v>
      </c>
      <c r="M167" s="12">
        <f t="shared" si="34"/>
        <v>21.235860350952986</v>
      </c>
      <c r="N167">
        <v>637.031982421875</v>
      </c>
      <c r="O167" s="18">
        <f t="shared" si="28"/>
        <v>-8.0281508489059572E-3</v>
      </c>
      <c r="P167" s="12">
        <f t="shared" si="35"/>
        <v>24.287212375454555</v>
      </c>
      <c r="Q167" s="12">
        <f t="shared" si="29"/>
        <v>117.85555794124748</v>
      </c>
      <c r="R167" s="18">
        <f t="shared" si="30"/>
        <v>6.3232920216289568E-3</v>
      </c>
    </row>
    <row r="168" spans="1:18" x14ac:dyDescent="0.25">
      <c r="A168" s="2">
        <v>43434</v>
      </c>
      <c r="B168">
        <v>529.39630126953125</v>
      </c>
      <c r="C168" s="17">
        <f t="shared" si="24"/>
        <v>1.48172166602345E-4</v>
      </c>
      <c r="D168" s="12">
        <f t="shared" si="31"/>
        <v>25.193378710683142</v>
      </c>
      <c r="E168">
        <v>10439.5927734375</v>
      </c>
      <c r="F168" s="18">
        <f t="shared" si="25"/>
        <v>1.4924989122219401E-2</v>
      </c>
      <c r="G168" s="12">
        <f t="shared" si="32"/>
        <v>27.445650630429132</v>
      </c>
      <c r="H168">
        <v>1330.907592773438</v>
      </c>
      <c r="I168" s="18">
        <f t="shared" si="26"/>
        <v>-3.2215118770905216E-3</v>
      </c>
      <c r="J168" s="12">
        <f t="shared" si="33"/>
        <v>20.036035620192532</v>
      </c>
      <c r="K168">
        <v>1055.297607421875</v>
      </c>
      <c r="L168" s="18">
        <f t="shared" si="27"/>
        <v>-1.2294873631527592E-3</v>
      </c>
      <c r="M168" s="12">
        <f t="shared" si="34"/>
        <v>21.209751129005813</v>
      </c>
      <c r="N168">
        <v>643.199462890625</v>
      </c>
      <c r="O168" s="18">
        <f t="shared" si="28"/>
        <v>9.6815868573856267E-3</v>
      </c>
      <c r="P168" s="12">
        <f t="shared" si="35"/>
        <v>24.522351131591289</v>
      </c>
      <c r="Q168" s="12">
        <f t="shared" si="29"/>
        <v>118.40716722190191</v>
      </c>
      <c r="R168" s="18">
        <f t="shared" si="30"/>
        <v>4.6803841099238852E-3</v>
      </c>
    </row>
    <row r="169" spans="1:18" x14ac:dyDescent="0.25">
      <c r="A169" s="2">
        <v>43437</v>
      </c>
      <c r="B169">
        <v>533.47491455078125</v>
      </c>
      <c r="C169" s="17">
        <f t="shared" si="24"/>
        <v>7.7042723409082026E-3</v>
      </c>
      <c r="D169" s="12">
        <f t="shared" si="31"/>
        <v>25.387475361457884</v>
      </c>
      <c r="E169">
        <v>10421.0693359375</v>
      </c>
      <c r="F169" s="18">
        <f t="shared" si="25"/>
        <v>-1.7743448333665812E-3</v>
      </c>
      <c r="G169" s="12">
        <f t="shared" si="32"/>
        <v>27.396952582034647</v>
      </c>
      <c r="H169">
        <v>1323.738403320312</v>
      </c>
      <c r="I169" s="18">
        <f t="shared" si="26"/>
        <v>-5.3866921280284474E-3</v>
      </c>
      <c r="J169" s="12">
        <f t="shared" si="33"/>
        <v>19.928107664840343</v>
      </c>
      <c r="K169">
        <v>1047.791137695312</v>
      </c>
      <c r="L169" s="18">
        <f t="shared" si="27"/>
        <v>-7.1131306218930046E-3</v>
      </c>
      <c r="M169" s="12">
        <f t="shared" si="34"/>
        <v>21.058883398767353</v>
      </c>
      <c r="N169">
        <v>645.9940185546875</v>
      </c>
      <c r="O169" s="18">
        <f t="shared" si="28"/>
        <v>4.3447730063446155E-3</v>
      </c>
      <c r="P169" s="12">
        <f t="shared" si="35"/>
        <v>24.628895180839933</v>
      </c>
      <c r="Q169" s="12">
        <f t="shared" si="29"/>
        <v>118.40031418794015</v>
      </c>
      <c r="R169" s="18">
        <f t="shared" si="30"/>
        <v>-5.7876850891314113E-5</v>
      </c>
    </row>
    <row r="170" spans="1:18" x14ac:dyDescent="0.25">
      <c r="A170" s="2">
        <v>43438</v>
      </c>
      <c r="B170">
        <v>531.43560791015625</v>
      </c>
      <c r="C170" s="17">
        <f t="shared" si="24"/>
        <v>-3.8226851628857528E-3</v>
      </c>
      <c r="D170" s="12">
        <f t="shared" si="31"/>
        <v>25.290427036070511</v>
      </c>
      <c r="E170">
        <v>10269.103515625</v>
      </c>
      <c r="F170" s="18">
        <f t="shared" si="25"/>
        <v>-1.4582555341843828E-2</v>
      </c>
      <c r="G170" s="12">
        <f t="shared" si="32"/>
        <v>26.997435004809255</v>
      </c>
      <c r="H170">
        <v>1314.591918945312</v>
      </c>
      <c r="I170" s="18">
        <f t="shared" si="26"/>
        <v>-6.9095860270110832E-3</v>
      </c>
      <c r="J170" s="12">
        <f t="shared" si="33"/>
        <v>19.790412690574591</v>
      </c>
      <c r="K170">
        <v>1034.037475585938</v>
      </c>
      <c r="L170" s="18">
        <f t="shared" si="27"/>
        <v>-1.3126339414958443E-2</v>
      </c>
      <c r="M170" s="12">
        <f t="shared" si="34"/>
        <v>20.7824573475751</v>
      </c>
      <c r="N170">
        <v>660.35272216796875</v>
      </c>
      <c r="O170" s="18">
        <f t="shared" si="28"/>
        <v>2.2227301183696202E-2</v>
      </c>
      <c r="P170" s="12">
        <f t="shared" si="35"/>
        <v>25.176329051846146</v>
      </c>
      <c r="Q170" s="12">
        <f t="shared" si="29"/>
        <v>118.0370611308756</v>
      </c>
      <c r="R170" s="18">
        <f t="shared" si="30"/>
        <v>-3.068007543358009E-3</v>
      </c>
    </row>
    <row r="171" spans="1:18" x14ac:dyDescent="0.25">
      <c r="A171" s="2">
        <v>43439</v>
      </c>
      <c r="B171">
        <v>528.37664794921875</v>
      </c>
      <c r="C171" s="17">
        <f t="shared" si="24"/>
        <v>-5.7560312395450453E-3</v>
      </c>
      <c r="D171" s="12">
        <f t="shared" si="31"/>
        <v>25.144854547989453</v>
      </c>
      <c r="E171">
        <v>10171.638671875</v>
      </c>
      <c r="F171" s="18">
        <f t="shared" si="25"/>
        <v>-9.4910761783345565E-3</v>
      </c>
      <c r="G171" s="12">
        <f t="shared" si="32"/>
        <v>26.741200292558975</v>
      </c>
      <c r="H171">
        <v>1314.641357421875</v>
      </c>
      <c r="I171" s="18">
        <f t="shared" si="26"/>
        <v>3.7607470311007418E-5</v>
      </c>
      <c r="J171" s="12">
        <f t="shared" si="33"/>
        <v>19.791156957932294</v>
      </c>
      <c r="K171">
        <v>1040.800170898438</v>
      </c>
      <c r="L171" s="18">
        <f t="shared" si="27"/>
        <v>6.5400872523193598E-3</v>
      </c>
      <c r="M171" s="12">
        <f t="shared" si="34"/>
        <v>20.918376431945848</v>
      </c>
      <c r="N171">
        <v>656.642578125</v>
      </c>
      <c r="O171" s="18">
        <f t="shared" si="28"/>
        <v>-5.6184277256980941E-3</v>
      </c>
      <c r="P171" s="12">
        <f t="shared" si="35"/>
        <v>25.034877666669956</v>
      </c>
      <c r="Q171" s="12">
        <f t="shared" si="29"/>
        <v>117.63046589709653</v>
      </c>
      <c r="R171" s="18">
        <f t="shared" si="30"/>
        <v>-3.4446404365172656E-3</v>
      </c>
    </row>
    <row r="172" spans="1:18" x14ac:dyDescent="0.25">
      <c r="A172" s="2">
        <v>43440</v>
      </c>
      <c r="B172">
        <v>519.003662109375</v>
      </c>
      <c r="C172" s="17">
        <f t="shared" si="24"/>
        <v>-1.773921288199054E-2</v>
      </c>
      <c r="D172" s="12">
        <f t="shared" si="31"/>
        <v>24.698804620275979</v>
      </c>
      <c r="E172">
        <v>9997.8525390625</v>
      </c>
      <c r="F172" s="18">
        <f t="shared" si="25"/>
        <v>-1.7085362390331982E-2</v>
      </c>
      <c r="G172" s="12">
        <f t="shared" si="32"/>
        <v>26.284317194808153</v>
      </c>
      <c r="H172">
        <v>1280.6259765625</v>
      </c>
      <c r="I172" s="18">
        <f t="shared" si="26"/>
        <v>-2.5874266519411826E-2</v>
      </c>
      <c r="J172" s="12">
        <f t="shared" si="33"/>
        <v>19.279075288075241</v>
      </c>
      <c r="K172">
        <v>1039.7392578125</v>
      </c>
      <c r="L172" s="18">
        <f t="shared" si="27"/>
        <v>-1.0193244732292772E-3</v>
      </c>
      <c r="M172" s="12">
        <f t="shared" si="34"/>
        <v>20.897053818908542</v>
      </c>
      <c r="N172">
        <v>644.21124267578125</v>
      </c>
      <c r="O172" s="18">
        <f t="shared" si="28"/>
        <v>-1.8931662160433738E-2</v>
      </c>
      <c r="P172" s="12">
        <f t="shared" si="35"/>
        <v>24.560925820456774</v>
      </c>
      <c r="Q172" s="12">
        <f t="shared" si="29"/>
        <v>115.72017674252469</v>
      </c>
      <c r="R172" s="18">
        <f t="shared" si="30"/>
        <v>-1.6239748265920895E-2</v>
      </c>
    </row>
    <row r="173" spans="1:18" x14ac:dyDescent="0.25">
      <c r="A173" s="2">
        <v>43441</v>
      </c>
      <c r="B173">
        <v>518.33697509765625</v>
      </c>
      <c r="C173" s="17">
        <f t="shared" si="24"/>
        <v>-1.2845516523123379E-3</v>
      </c>
      <c r="D173" s="12">
        <f t="shared" si="31"/>
        <v>24.667077729990865</v>
      </c>
      <c r="E173">
        <v>10090.2724609375</v>
      </c>
      <c r="F173" s="18">
        <f t="shared" si="25"/>
        <v>9.2439772955148491E-3</v>
      </c>
      <c r="G173" s="12">
        <f t="shared" si="32"/>
        <v>26.527288826185071</v>
      </c>
      <c r="H173">
        <v>1303.912719726562</v>
      </c>
      <c r="I173" s="18">
        <f t="shared" si="26"/>
        <v>1.8183875378327885E-2</v>
      </c>
      <c r="J173" s="12">
        <f t="shared" si="33"/>
        <v>19.629643590523003</v>
      </c>
      <c r="K173">
        <v>1044.965087890625</v>
      </c>
      <c r="L173" s="18">
        <f t="shared" si="27"/>
        <v>5.0260967245956412E-3</v>
      </c>
      <c r="M173" s="12">
        <f t="shared" si="34"/>
        <v>21.002084432661459</v>
      </c>
      <c r="N173">
        <v>657.99169921875</v>
      </c>
      <c r="O173" s="18">
        <f t="shared" si="28"/>
        <v>2.1391207774845045E-2</v>
      </c>
      <c r="P173" s="12">
        <f t="shared" si="35"/>
        <v>25.08631368782472</v>
      </c>
      <c r="Q173" s="12">
        <f t="shared" si="29"/>
        <v>116.91240826718513</v>
      </c>
      <c r="R173" s="18">
        <f t="shared" si="30"/>
        <v>1.0302710886046507E-2</v>
      </c>
    </row>
    <row r="174" spans="1:18" x14ac:dyDescent="0.25">
      <c r="A174" s="2">
        <v>43444</v>
      </c>
      <c r="B174">
        <v>520.8861083984375</v>
      </c>
      <c r="C174" s="17">
        <f t="shared" si="24"/>
        <v>4.9179075066003719E-3</v>
      </c>
      <c r="D174" s="12">
        <f t="shared" si="31"/>
        <v>24.788388136725082</v>
      </c>
      <c r="E174">
        <v>10084.744140625</v>
      </c>
      <c r="F174" s="18">
        <f t="shared" si="25"/>
        <v>-5.4788612833811534E-4</v>
      </c>
      <c r="G174" s="12">
        <f t="shared" si="32"/>
        <v>26.512754892614787</v>
      </c>
      <c r="H174">
        <v>1259.95947265625</v>
      </c>
      <c r="I174" s="18">
        <f t="shared" si="26"/>
        <v>-3.3708734032082521E-2</v>
      </c>
      <c r="J174" s="12">
        <f t="shared" si="33"/>
        <v>18.967953155585491</v>
      </c>
      <c r="K174">
        <v>1035.6240234375</v>
      </c>
      <c r="L174" s="18">
        <f t="shared" si="27"/>
        <v>-8.9391163029005627E-3</v>
      </c>
      <c r="M174" s="12">
        <f t="shared" si="34"/>
        <v>20.81434435731456</v>
      </c>
      <c r="N174">
        <v>644.88580322265625</v>
      </c>
      <c r="O174" s="18">
        <f t="shared" si="28"/>
        <v>-1.991802633932116E-2</v>
      </c>
      <c r="P174" s="12">
        <f t="shared" si="35"/>
        <v>24.586643831034156</v>
      </c>
      <c r="Q174" s="12">
        <f t="shared" si="29"/>
        <v>115.67008437327407</v>
      </c>
      <c r="R174" s="18">
        <f t="shared" si="30"/>
        <v>-1.0626108146467472E-2</v>
      </c>
    </row>
    <row r="175" spans="1:18" x14ac:dyDescent="0.25">
      <c r="A175" s="2">
        <v>43445</v>
      </c>
      <c r="B175">
        <v>518.84686279296875</v>
      </c>
      <c r="C175" s="17">
        <f t="shared" si="24"/>
        <v>-3.914954867463849E-3</v>
      </c>
      <c r="D175" s="12">
        <f t="shared" si="31"/>
        <v>24.691342715932628</v>
      </c>
      <c r="E175">
        <v>10313.2265625</v>
      </c>
      <c r="F175" s="18">
        <f t="shared" si="25"/>
        <v>2.265624379646769E-2</v>
      </c>
      <c r="G175" s="12">
        <f t="shared" si="32"/>
        <v>27.11343433117786</v>
      </c>
      <c r="H175">
        <v>1308.807373046875</v>
      </c>
      <c r="I175" s="18">
        <f t="shared" si="26"/>
        <v>3.8769421914534918E-2</v>
      </c>
      <c r="J175" s="12">
        <f t="shared" si="33"/>
        <v>19.703329734329518</v>
      </c>
      <c r="K175">
        <v>1021.146423339844</v>
      </c>
      <c r="L175" s="18">
        <f t="shared" si="27"/>
        <v>-1.3979590826409316E-2</v>
      </c>
      <c r="M175" s="12">
        <f t="shared" si="34"/>
        <v>20.523368339879323</v>
      </c>
      <c r="N175">
        <v>649.9932861328125</v>
      </c>
      <c r="O175" s="18">
        <f t="shared" si="28"/>
        <v>7.9199803820038106E-3</v>
      </c>
      <c r="P175" s="12">
        <f t="shared" si="35"/>
        <v>24.781369567835263</v>
      </c>
      <c r="Q175" s="12">
        <f t="shared" si="29"/>
        <v>116.81284468915459</v>
      </c>
      <c r="R175" s="18">
        <f t="shared" si="30"/>
        <v>9.8794802655521874E-3</v>
      </c>
    </row>
    <row r="176" spans="1:18" x14ac:dyDescent="0.25">
      <c r="A176" s="2">
        <v>43446</v>
      </c>
      <c r="B176">
        <v>511.74847412109381</v>
      </c>
      <c r="C176" s="17">
        <f t="shared" si="24"/>
        <v>-1.3681086233545137E-2</v>
      </c>
      <c r="D176" s="12">
        <f t="shared" si="31"/>
        <v>24.353538327013936</v>
      </c>
      <c r="E176">
        <v>10566.857421875</v>
      </c>
      <c r="F176" s="18">
        <f t="shared" si="25"/>
        <v>2.4592774902980397E-2</v>
      </c>
      <c r="G176" s="12">
        <f t="shared" si="32"/>
        <v>27.780228918531257</v>
      </c>
      <c r="H176">
        <v>1316.025756835938</v>
      </c>
      <c r="I176" s="18">
        <f t="shared" si="26"/>
        <v>5.5152377177236644E-3</v>
      </c>
      <c r="J176" s="12">
        <f t="shared" si="33"/>
        <v>19.811998281645039</v>
      </c>
      <c r="K176">
        <v>1033.908569335938</v>
      </c>
      <c r="L176" s="18">
        <f t="shared" si="27"/>
        <v>1.2497860937859429E-2</v>
      </c>
      <c r="M176" s="12">
        <f t="shared" si="34"/>
        <v>20.7798665433676</v>
      </c>
      <c r="N176">
        <v>653.84796142578125</v>
      </c>
      <c r="O176" s="18">
        <f t="shared" si="28"/>
        <v>5.930330936035455E-3</v>
      </c>
      <c r="P176" s="12">
        <f t="shared" si="35"/>
        <v>24.928331290420726</v>
      </c>
      <c r="Q176" s="12">
        <f t="shared" si="29"/>
        <v>117.65396336097857</v>
      </c>
      <c r="R176" s="18">
        <f t="shared" si="30"/>
        <v>7.2005666334231666E-3</v>
      </c>
    </row>
    <row r="177" spans="1:18" x14ac:dyDescent="0.25">
      <c r="A177" s="2">
        <v>43447</v>
      </c>
      <c r="B177">
        <v>508.06204223632812</v>
      </c>
      <c r="C177" s="17">
        <f t="shared" si="24"/>
        <v>-7.2036011266999322E-3</v>
      </c>
      <c r="D177" s="12">
        <f t="shared" si="31"/>
        <v>24.178105150882327</v>
      </c>
      <c r="E177">
        <v>10714.6689453125</v>
      </c>
      <c r="F177" s="18">
        <f t="shared" si="25"/>
        <v>1.398821972666231E-2</v>
      </c>
      <c r="G177" s="12">
        <f t="shared" si="32"/>
        <v>28.16882486470065</v>
      </c>
      <c r="H177">
        <v>1305.445434570312</v>
      </c>
      <c r="I177" s="18">
        <f t="shared" si="26"/>
        <v>-8.0396012089183344E-3</v>
      </c>
      <c r="J177" s="12">
        <f t="shared" si="33"/>
        <v>19.652717716308839</v>
      </c>
      <c r="K177">
        <v>1041.841430664062</v>
      </c>
      <c r="L177" s="18">
        <f t="shared" si="27"/>
        <v>7.6726913417684006E-3</v>
      </c>
      <c r="M177" s="12">
        <f t="shared" si="34"/>
        <v>20.939304045478</v>
      </c>
      <c r="N177">
        <v>672.3985595703125</v>
      </c>
      <c r="O177" s="18">
        <f t="shared" si="28"/>
        <v>2.8371424610821983E-2</v>
      </c>
      <c r="P177" s="12">
        <f t="shared" si="35"/>
        <v>25.635583562300493</v>
      </c>
      <c r="Q177" s="12">
        <f t="shared" si="29"/>
        <v>118.57453533967031</v>
      </c>
      <c r="R177" s="18">
        <f t="shared" si="30"/>
        <v>7.8244026158922342E-3</v>
      </c>
    </row>
    <row r="178" spans="1:18" x14ac:dyDescent="0.25">
      <c r="A178" s="2">
        <v>43448</v>
      </c>
      <c r="B178">
        <v>510.33663940429688</v>
      </c>
      <c r="C178" s="17">
        <f t="shared" si="24"/>
        <v>4.477006701694819E-3</v>
      </c>
      <c r="D178" s="12">
        <f t="shared" si="31"/>
        <v>24.286350689677111</v>
      </c>
      <c r="E178">
        <v>10704.341796875</v>
      </c>
      <c r="F178" s="18">
        <f t="shared" si="25"/>
        <v>-9.6383271291067274E-4</v>
      </c>
      <c r="G178" s="12">
        <f t="shared" si="32"/>
        <v>28.141674829811798</v>
      </c>
      <c r="H178">
        <v>1325.963500976562</v>
      </c>
      <c r="I178" s="18">
        <f t="shared" si="26"/>
        <v>1.5717291479902862E-2</v>
      </c>
      <c r="J178" s="12">
        <f t="shared" si="33"/>
        <v>19.961605209028317</v>
      </c>
      <c r="K178">
        <v>1039.06494140625</v>
      </c>
      <c r="L178" s="18">
        <f t="shared" si="27"/>
        <v>-2.6649825742122157E-3</v>
      </c>
      <c r="M178" s="12">
        <f t="shared" si="34"/>
        <v>20.88350116508067</v>
      </c>
      <c r="N178">
        <v>680.39691162109375</v>
      </c>
      <c r="O178" s="18">
        <f t="shared" si="28"/>
        <v>1.1895254588130788E-2</v>
      </c>
      <c r="P178" s="12">
        <f t="shared" si="35"/>
        <v>25.94052535528936</v>
      </c>
      <c r="Q178" s="12">
        <f t="shared" si="29"/>
        <v>119.21365724888727</v>
      </c>
      <c r="R178" s="18">
        <f t="shared" si="30"/>
        <v>5.3900435484408593E-3</v>
      </c>
    </row>
    <row r="179" spans="1:18" x14ac:dyDescent="0.25">
      <c r="A179" s="2">
        <v>43451</v>
      </c>
      <c r="B179">
        <v>519.39581298828125</v>
      </c>
      <c r="C179" s="17">
        <f t="shared" si="24"/>
        <v>1.7751368184261596E-2</v>
      </c>
      <c r="D179" s="12">
        <f t="shared" si="31"/>
        <v>24.717466642621666</v>
      </c>
      <c r="E179">
        <v>10884.306640625</v>
      </c>
      <c r="F179" s="18">
        <f t="shared" si="25"/>
        <v>1.6812322248766165E-2</v>
      </c>
      <c r="G179" s="12">
        <f t="shared" si="32"/>
        <v>28.614801735670586</v>
      </c>
      <c r="H179">
        <v>1320.92041015625</v>
      </c>
      <c r="I179" s="18">
        <f t="shared" si="26"/>
        <v>-3.8033406022095484E-3</v>
      </c>
      <c r="J179" s="12">
        <f t="shared" si="33"/>
        <v>19.88568442545154</v>
      </c>
      <c r="K179">
        <v>1056.170288085938</v>
      </c>
      <c r="L179" s="18">
        <f t="shared" si="27"/>
        <v>1.6462249853736788E-2</v>
      </c>
      <c r="M179" s="12">
        <f t="shared" si="34"/>
        <v>21.227290579081032</v>
      </c>
      <c r="N179">
        <v>669.1702880859375</v>
      </c>
      <c r="O179" s="18">
        <f t="shared" si="28"/>
        <v>-1.6500109485223846E-2</v>
      </c>
      <c r="P179" s="12">
        <f t="shared" si="35"/>
        <v>25.51250384682286</v>
      </c>
      <c r="Q179" s="12">
        <f t="shared" si="29"/>
        <v>119.95774722964768</v>
      </c>
      <c r="R179" s="18">
        <f t="shared" si="30"/>
        <v>6.2416504780735682E-3</v>
      </c>
    </row>
    <row r="180" spans="1:18" x14ac:dyDescent="0.25">
      <c r="A180" s="2">
        <v>43452</v>
      </c>
      <c r="B180">
        <v>517.9840087890625</v>
      </c>
      <c r="C180" s="17">
        <f t="shared" si="24"/>
        <v>-2.7181663076876195E-3</v>
      </c>
      <c r="D180" s="12">
        <f t="shared" si="31"/>
        <v>24.650280457582298</v>
      </c>
      <c r="E180">
        <v>10809.669921875</v>
      </c>
      <c r="F180" s="18">
        <f t="shared" si="25"/>
        <v>-6.8572782092910511E-3</v>
      </c>
      <c r="G180" s="12">
        <f t="shared" si="32"/>
        <v>28.418582079265388</v>
      </c>
      <c r="H180">
        <v>1340.548583984375</v>
      </c>
      <c r="I180" s="18">
        <f t="shared" si="26"/>
        <v>1.4859467441950658E-2</v>
      </c>
      <c r="J180" s="12">
        <f t="shared" si="33"/>
        <v>20.181175105732443</v>
      </c>
      <c r="K180">
        <v>1058.768310546875</v>
      </c>
      <c r="L180" s="18">
        <f t="shared" si="27"/>
        <v>2.459851872604224E-3</v>
      </c>
      <c r="M180" s="12">
        <f t="shared" si="34"/>
        <v>21.279506569562297</v>
      </c>
      <c r="N180">
        <v>652.0169677734375</v>
      </c>
      <c r="O180" s="18">
        <f t="shared" si="28"/>
        <v>-2.5633714792634543E-2</v>
      </c>
      <c r="P180" s="12">
        <f t="shared" si="35"/>
        <v>24.858523599567409</v>
      </c>
      <c r="Q180" s="12">
        <f t="shared" si="29"/>
        <v>119.38806781170985</v>
      </c>
      <c r="R180" s="18">
        <f t="shared" si="30"/>
        <v>-4.7490006364260262E-3</v>
      </c>
    </row>
    <row r="181" spans="1:18" x14ac:dyDescent="0.25">
      <c r="A181" s="2">
        <v>43453</v>
      </c>
      <c r="B181">
        <v>524.33721923828125</v>
      </c>
      <c r="C181" s="17">
        <f t="shared" si="24"/>
        <v>1.2265263678836735E-2</v>
      </c>
      <c r="D181" s="12">
        <f t="shared" si="31"/>
        <v>24.95262264715182</v>
      </c>
      <c r="E181">
        <v>10887.9111328125</v>
      </c>
      <c r="F181" s="18">
        <f t="shared" si="25"/>
        <v>7.238075861980553E-3</v>
      </c>
      <c r="G181" s="12">
        <f t="shared" si="32"/>
        <v>28.624277932245032</v>
      </c>
      <c r="H181">
        <v>1384.600708007812</v>
      </c>
      <c r="I181" s="18">
        <f t="shared" si="26"/>
        <v>3.2861266312710136E-2</v>
      </c>
      <c r="J181" s="12">
        <f t="shared" si="33"/>
        <v>20.844354075385354</v>
      </c>
      <c r="K181">
        <v>1052.818603515625</v>
      </c>
      <c r="L181" s="18">
        <f t="shared" si="27"/>
        <v>-5.6194608130808454E-3</v>
      </c>
      <c r="M181" s="12">
        <f t="shared" si="34"/>
        <v>21.159927216272944</v>
      </c>
      <c r="N181">
        <v>640.69390869140625</v>
      </c>
      <c r="O181" s="18">
        <f t="shared" si="28"/>
        <v>-1.7366203092379906E-2</v>
      </c>
      <c r="P181" s="12">
        <f t="shared" si="35"/>
        <v>24.426825430160601</v>
      </c>
      <c r="Q181" s="12">
        <f t="shared" si="29"/>
        <v>120.00800730121576</v>
      </c>
      <c r="R181" s="18">
        <f t="shared" si="30"/>
        <v>5.192641952155741E-3</v>
      </c>
    </row>
    <row r="182" spans="1:18" x14ac:dyDescent="0.25">
      <c r="A182" s="2">
        <v>43454</v>
      </c>
      <c r="B182">
        <v>522.7685546875</v>
      </c>
      <c r="C182" s="17">
        <f t="shared" si="24"/>
        <v>-2.9917093298470476E-3</v>
      </c>
      <c r="D182" s="12">
        <f t="shared" si="31"/>
        <v>24.877971653174182</v>
      </c>
      <c r="E182">
        <v>10944.6201171875</v>
      </c>
      <c r="F182" s="18">
        <f t="shared" si="25"/>
        <v>5.2084356386872255E-3</v>
      </c>
      <c r="G182" s="12">
        <f t="shared" si="32"/>
        <v>28.773365641559025</v>
      </c>
      <c r="H182">
        <v>1409.865112304688</v>
      </c>
      <c r="I182" s="18">
        <f t="shared" si="26"/>
        <v>1.8246707625353409E-2</v>
      </c>
      <c r="J182" s="12">
        <f t="shared" si="33"/>
        <v>21.224694909838256</v>
      </c>
      <c r="K182">
        <v>1059.760009765625</v>
      </c>
      <c r="L182" s="18">
        <f t="shared" si="27"/>
        <v>6.5931645079417844E-3</v>
      </c>
      <c r="M182" s="12">
        <f t="shared" si="34"/>
        <v>21.299438097385906</v>
      </c>
      <c r="N182">
        <v>642.81390380859375</v>
      </c>
      <c r="O182" s="18">
        <f t="shared" si="28"/>
        <v>3.3089047490986179E-3</v>
      </c>
      <c r="P182" s="12">
        <f t="shared" si="35"/>
        <v>24.507651468831863</v>
      </c>
      <c r="Q182" s="12">
        <f t="shared" si="29"/>
        <v>120.68312177078923</v>
      </c>
      <c r="R182" s="18">
        <f t="shared" si="30"/>
        <v>5.6255785322638641E-3</v>
      </c>
    </row>
    <row r="183" spans="1:18" x14ac:dyDescent="0.25">
      <c r="A183" s="2">
        <v>43455</v>
      </c>
      <c r="B183">
        <v>515.00347900390625</v>
      </c>
      <c r="C183" s="17">
        <f t="shared" si="24"/>
        <v>-1.4853754331561775E-2</v>
      </c>
      <c r="D183" s="12">
        <f t="shared" si="31"/>
        <v>24.508440373970373</v>
      </c>
      <c r="E183">
        <v>10728.2138671875</v>
      </c>
      <c r="F183" s="18">
        <f t="shared" si="25"/>
        <v>-1.9772842518321343E-2</v>
      </c>
      <c r="G183" s="12">
        <f t="shared" si="32"/>
        <v>28.2044344140064</v>
      </c>
      <c r="H183">
        <v>1372.685424804688</v>
      </c>
      <c r="I183" s="18">
        <f t="shared" si="26"/>
        <v>-2.6371095486732665E-2</v>
      </c>
      <c r="J183" s="12">
        <f t="shared" si="33"/>
        <v>20.664976453694141</v>
      </c>
      <c r="K183">
        <v>1046.720092773438</v>
      </c>
      <c r="L183" s="18">
        <f t="shared" si="27"/>
        <v>-1.2304594315717732E-2</v>
      </c>
      <c r="M183" s="12">
        <f t="shared" si="34"/>
        <v>21.03735715244483</v>
      </c>
      <c r="N183">
        <v>622.7215576171875</v>
      </c>
      <c r="O183" s="18">
        <f t="shared" si="28"/>
        <v>-3.1256863101998156E-2</v>
      </c>
      <c r="P183" s="12">
        <f t="shared" si="35"/>
        <v>23.7416191619191</v>
      </c>
      <c r="Q183" s="12">
        <f t="shared" si="29"/>
        <v>118.15682755603484</v>
      </c>
      <c r="R183" s="18">
        <f t="shared" si="30"/>
        <v>-2.0933285265461787E-2</v>
      </c>
    </row>
    <row r="184" spans="1:18" x14ac:dyDescent="0.25">
      <c r="A184" s="2">
        <v>43458</v>
      </c>
      <c r="B184">
        <v>509.86599731445312</v>
      </c>
      <c r="C184" s="17">
        <f t="shared" si="24"/>
        <v>-9.9756252120660749E-3</v>
      </c>
      <c r="D184" s="12">
        <f t="shared" si="31"/>
        <v>24.263953358267376</v>
      </c>
      <c r="E184">
        <v>10643.3427734375</v>
      </c>
      <c r="F184" s="18">
        <f t="shared" si="25"/>
        <v>-7.9110180688679588E-3</v>
      </c>
      <c r="G184" s="12">
        <f t="shared" si="32"/>
        <v>27.981308623734993</v>
      </c>
      <c r="H184">
        <v>1341.883544921875</v>
      </c>
      <c r="I184" s="18">
        <f t="shared" si="26"/>
        <v>-2.2439139606363678E-2</v>
      </c>
      <c r="J184" s="12">
        <f t="shared" si="33"/>
        <v>20.201272162087481</v>
      </c>
      <c r="K184">
        <v>1031.598022460938</v>
      </c>
      <c r="L184" s="18">
        <f t="shared" si="27"/>
        <v>-1.444710043965225E-2</v>
      </c>
      <c r="M184" s="12">
        <f t="shared" si="34"/>
        <v>20.733428340678625</v>
      </c>
      <c r="N184">
        <v>625.4197998046875</v>
      </c>
      <c r="O184" s="18">
        <f t="shared" si="28"/>
        <v>4.3329834249270505E-3</v>
      </c>
      <c r="P184" s="12">
        <f t="shared" si="35"/>
        <v>23.844491204228625</v>
      </c>
      <c r="Q184" s="12">
        <f t="shared" si="29"/>
        <v>117.02445368899711</v>
      </c>
      <c r="R184" s="18">
        <f t="shared" si="30"/>
        <v>-9.5836515795137966E-3</v>
      </c>
    </row>
    <row r="185" spans="1:18" x14ac:dyDescent="0.25">
      <c r="A185" s="2">
        <v>43460</v>
      </c>
      <c r="B185">
        <v>511.86611938476562</v>
      </c>
      <c r="C185" s="17">
        <f t="shared" si="24"/>
        <v>3.9228387083027894E-3</v>
      </c>
      <c r="D185" s="12">
        <f t="shared" si="31"/>
        <v>24.35913693371764</v>
      </c>
      <c r="E185">
        <v>10493.9736328125</v>
      </c>
      <c r="F185" s="18">
        <f t="shared" si="25"/>
        <v>-1.4034043984543998E-2</v>
      </c>
      <c r="G185" s="12">
        <f t="shared" si="32"/>
        <v>27.588617707764396</v>
      </c>
      <c r="H185">
        <v>1347.766967773438</v>
      </c>
      <c r="I185" s="18">
        <f t="shared" si="26"/>
        <v>4.384451149898716E-3</v>
      </c>
      <c r="J185" s="12">
        <f t="shared" si="33"/>
        <v>20.289843653047964</v>
      </c>
      <c r="K185">
        <v>1052.283203125</v>
      </c>
      <c r="L185" s="18">
        <f t="shared" si="27"/>
        <v>2.0051590070632619E-2</v>
      </c>
      <c r="M185" s="12">
        <f t="shared" si="34"/>
        <v>21.14916654652475</v>
      </c>
      <c r="N185">
        <v>620.649658203125</v>
      </c>
      <c r="O185" s="18">
        <f t="shared" si="28"/>
        <v>-7.627103591942852E-3</v>
      </c>
      <c r="P185" s="12">
        <f t="shared" si="35"/>
        <v>23.662626799716804</v>
      </c>
      <c r="Q185" s="12">
        <f t="shared" si="29"/>
        <v>117.04939164077156</v>
      </c>
      <c r="R185" s="18">
        <f t="shared" si="30"/>
        <v>2.1310034773347475E-4</v>
      </c>
    </row>
    <row r="186" spans="1:18" x14ac:dyDescent="0.25">
      <c r="A186" s="2">
        <v>43461</v>
      </c>
      <c r="B186">
        <v>522.72930908203125</v>
      </c>
      <c r="C186" s="17">
        <f t="shared" si="24"/>
        <v>2.122271681181509E-2</v>
      </c>
      <c r="D186" s="12">
        <f t="shared" si="31"/>
        <v>24.876103998642154</v>
      </c>
      <c r="E186">
        <v>10662.345703125</v>
      </c>
      <c r="F186" s="18">
        <f t="shared" si="25"/>
        <v>1.6044643926494739E-2</v>
      </c>
      <c r="G186" s="12">
        <f t="shared" si="32"/>
        <v>28.031267255309665</v>
      </c>
      <c r="H186">
        <v>1357.160766601562</v>
      </c>
      <c r="I186" s="18">
        <f t="shared" si="26"/>
        <v>6.969898396933516E-3</v>
      </c>
      <c r="J186" s="12">
        <f t="shared" si="33"/>
        <v>20.431261801799373</v>
      </c>
      <c r="K186">
        <v>1043.705688476562</v>
      </c>
      <c r="L186" s="18">
        <f t="shared" si="27"/>
        <v>-8.151336658197228E-3</v>
      </c>
      <c r="M186" s="12">
        <f t="shared" si="34"/>
        <v>20.976772569963746</v>
      </c>
      <c r="N186">
        <v>632.93634033203125</v>
      </c>
      <c r="O186" s="18">
        <f t="shared" si="28"/>
        <v>1.979648577343629E-2</v>
      </c>
      <c r="P186" s="12">
        <f t="shared" si="35"/>
        <v>24.131063654519529</v>
      </c>
      <c r="Q186" s="12">
        <f t="shared" si="29"/>
        <v>118.44646928023445</v>
      </c>
      <c r="R186" s="18">
        <f t="shared" si="30"/>
        <v>1.1935795819858486E-2</v>
      </c>
    </row>
    <row r="187" spans="1:18" x14ac:dyDescent="0.25">
      <c r="A187" s="2">
        <v>43462</v>
      </c>
      <c r="B187">
        <v>525.8275146484375</v>
      </c>
      <c r="C187" s="17">
        <f t="shared" si="24"/>
        <v>5.9269788637774656E-3</v>
      </c>
      <c r="D187" s="12">
        <f t="shared" si="31"/>
        <v>25.023544141255236</v>
      </c>
      <c r="E187">
        <v>10970.0517578125</v>
      </c>
      <c r="F187" s="18">
        <f t="shared" si="25"/>
        <v>2.8859133182796315E-2</v>
      </c>
      <c r="G187" s="12">
        <f t="shared" si="32"/>
        <v>28.840225330313203</v>
      </c>
      <c r="H187">
        <v>1350.7333984375</v>
      </c>
      <c r="I187" s="18">
        <f t="shared" si="26"/>
        <v>-4.7358929923657644E-3</v>
      </c>
      <c r="J187" s="12">
        <f t="shared" si="33"/>
        <v>20.334501532207042</v>
      </c>
      <c r="K187">
        <v>1052.55078125</v>
      </c>
      <c r="L187" s="18">
        <f t="shared" si="27"/>
        <v>8.4747001679645884E-3</v>
      </c>
      <c r="M187" s="12">
        <f t="shared" si="34"/>
        <v>21.154544427985773</v>
      </c>
      <c r="N187">
        <v>633.0809326171875</v>
      </c>
      <c r="O187" s="18">
        <f t="shared" si="28"/>
        <v>2.2844680569367171E-4</v>
      </c>
      <c r="P187" s="12">
        <f t="shared" si="35"/>
        <v>24.136576318929396</v>
      </c>
      <c r="Q187" s="12">
        <f t="shared" si="29"/>
        <v>119.48939175069066</v>
      </c>
      <c r="R187" s="18">
        <f t="shared" si="30"/>
        <v>8.8050110467094989E-3</v>
      </c>
    </row>
    <row r="188" spans="1:18" x14ac:dyDescent="0.25">
      <c r="A188" s="2">
        <v>43465</v>
      </c>
      <c r="B188">
        <v>539.396728515625</v>
      </c>
      <c r="C188" s="17">
        <f t="shared" si="24"/>
        <v>2.5805446632551687E-2</v>
      </c>
      <c r="D188" s="12">
        <f t="shared" si="31"/>
        <v>25.669287874149699</v>
      </c>
      <c r="E188">
        <v>10800.7041015625</v>
      </c>
      <c r="F188" s="18">
        <f t="shared" si="25"/>
        <v>-1.5437270487752786E-2</v>
      </c>
      <c r="G188" s="12">
        <f t="shared" si="32"/>
        <v>28.395010970961419</v>
      </c>
      <c r="H188">
        <v>1357.704711914062</v>
      </c>
      <c r="I188" s="18">
        <f t="shared" si="26"/>
        <v>5.1611320817464001E-3</v>
      </c>
      <c r="J188" s="12">
        <f t="shared" si="33"/>
        <v>20.439450580431238</v>
      </c>
      <c r="K188">
        <v>1051.955932617188</v>
      </c>
      <c r="L188" s="18">
        <f t="shared" si="27"/>
        <v>-5.6514958081699262E-4</v>
      </c>
      <c r="M188" s="12">
        <f t="shared" si="34"/>
        <v>21.142588946069921</v>
      </c>
      <c r="N188">
        <v>635.00823974609375</v>
      </c>
      <c r="O188" s="18">
        <f t="shared" si="28"/>
        <v>3.0443297682947179E-3</v>
      </c>
      <c r="P188" s="12">
        <f t="shared" si="35"/>
        <v>24.210056016721829</v>
      </c>
      <c r="Q188" s="12">
        <f t="shared" si="29"/>
        <v>119.85639438833411</v>
      </c>
      <c r="R188" s="18">
        <f t="shared" si="30"/>
        <v>3.071424435812542E-3</v>
      </c>
    </row>
    <row r="189" spans="1:18" x14ac:dyDescent="0.25">
      <c r="A189" s="2">
        <v>43466</v>
      </c>
      <c r="B189">
        <v>537.5142822265625</v>
      </c>
      <c r="C189" s="17">
        <f t="shared" si="24"/>
        <v>-3.4899104676493486E-3</v>
      </c>
      <c r="D189" s="12">
        <f t="shared" si="31"/>
        <v>25.579704357700599</v>
      </c>
      <c r="E189">
        <v>10732.6943359375</v>
      </c>
      <c r="F189" s="18">
        <f t="shared" si="25"/>
        <v>-6.296790004196251E-3</v>
      </c>
      <c r="G189" s="12">
        <f t="shared" si="32"/>
        <v>28.216213549710425</v>
      </c>
      <c r="H189">
        <v>1356.221557617188</v>
      </c>
      <c r="I189" s="18">
        <f t="shared" si="26"/>
        <v>-1.0923982835584489E-3</v>
      </c>
      <c r="J189" s="12">
        <f t="shared" si="33"/>
        <v>20.417122559700296</v>
      </c>
      <c r="K189">
        <v>1065.045288085938</v>
      </c>
      <c r="L189" s="18">
        <f t="shared" si="27"/>
        <v>1.2442874328570719E-2</v>
      </c>
      <c r="M189" s="12">
        <f t="shared" si="34"/>
        <v>21.405663523306497</v>
      </c>
      <c r="N189">
        <v>640.88665771484375</v>
      </c>
      <c r="O189" s="18">
        <f t="shared" si="28"/>
        <v>9.2572310102629896E-3</v>
      </c>
      <c r="P189" s="12">
        <f t="shared" si="35"/>
        <v>24.434174098040032</v>
      </c>
      <c r="Q189" s="12">
        <f t="shared" si="29"/>
        <v>120.05287808845785</v>
      </c>
      <c r="R189" s="18">
        <f t="shared" si="30"/>
        <v>1.6393259711044994E-3</v>
      </c>
    </row>
    <row r="190" spans="1:18" x14ac:dyDescent="0.25">
      <c r="A190" s="2">
        <v>43467</v>
      </c>
      <c r="B190">
        <v>524.690185546875</v>
      </c>
      <c r="C190" s="17">
        <f t="shared" si="24"/>
        <v>-2.3858150571489656E-2</v>
      </c>
      <c r="D190" s="12">
        <f t="shared" si="31"/>
        <v>24.969419919560387</v>
      </c>
      <c r="E190">
        <v>10752.5712890625</v>
      </c>
      <c r="F190" s="18">
        <f t="shared" si="25"/>
        <v>1.8520002995374707E-3</v>
      </c>
      <c r="G190" s="12">
        <f t="shared" si="32"/>
        <v>28.268469985656303</v>
      </c>
      <c r="H190">
        <v>1367.840087890625</v>
      </c>
      <c r="I190" s="18">
        <f t="shared" si="26"/>
        <v>8.5668379242180848E-3</v>
      </c>
      <c r="J190" s="12">
        <f t="shared" si="33"/>
        <v>20.592032739548145</v>
      </c>
      <c r="K190">
        <v>1055.327392578125</v>
      </c>
      <c r="L190" s="18">
        <f t="shared" si="27"/>
        <v>-9.1243965083189771E-3</v>
      </c>
      <c r="M190" s="12">
        <f t="shared" si="34"/>
        <v>21.210349761796188</v>
      </c>
      <c r="N190">
        <v>644.74127197265625</v>
      </c>
      <c r="O190" s="18">
        <f t="shared" si="28"/>
        <v>6.014502270271338E-3</v>
      </c>
      <c r="P190" s="12">
        <f t="shared" si="35"/>
        <v>24.581133493624897</v>
      </c>
      <c r="Q190" s="12">
        <f t="shared" si="29"/>
        <v>119.62140590018592</v>
      </c>
      <c r="R190" s="18">
        <f t="shared" si="30"/>
        <v>-3.5940178623123931E-3</v>
      </c>
    </row>
    <row r="191" spans="1:18" x14ac:dyDescent="0.25">
      <c r="A191" s="2">
        <v>43468</v>
      </c>
      <c r="B191">
        <v>525.5137939453125</v>
      </c>
      <c r="C191" s="17">
        <f t="shared" si="24"/>
        <v>1.5697042199847022E-3</v>
      </c>
      <c r="D191" s="12">
        <f t="shared" si="31"/>
        <v>25.008614523378693</v>
      </c>
      <c r="E191">
        <v>10919.9677734375</v>
      </c>
      <c r="F191" s="18">
        <f t="shared" si="25"/>
        <v>1.5568042273318872E-2</v>
      </c>
      <c r="G191" s="12">
        <f t="shared" si="32"/>
        <v>28.708554721395046</v>
      </c>
      <c r="H191">
        <v>1372.784301757812</v>
      </c>
      <c r="I191" s="18">
        <f t="shared" si="26"/>
        <v>3.6146139530182086E-3</v>
      </c>
      <c r="J191" s="12">
        <f t="shared" si="33"/>
        <v>20.666464988409523</v>
      </c>
      <c r="K191">
        <v>1047.04736328125</v>
      </c>
      <c r="L191" s="18">
        <f t="shared" si="27"/>
        <v>-7.8459342144500122E-3</v>
      </c>
      <c r="M191" s="12">
        <f t="shared" si="34"/>
        <v>21.043934752899659</v>
      </c>
      <c r="N191">
        <v>644.837646484375</v>
      </c>
      <c r="O191" s="18">
        <f t="shared" si="28"/>
        <v>1.4947780746821238E-4</v>
      </c>
      <c r="P191" s="12">
        <f t="shared" si="35"/>
        <v>24.584807827564607</v>
      </c>
      <c r="Q191" s="12">
        <f t="shared" si="29"/>
        <v>120.01237681364753</v>
      </c>
      <c r="R191" s="18">
        <f t="shared" si="30"/>
        <v>3.2684025949991646E-3</v>
      </c>
    </row>
    <row r="192" spans="1:18" x14ac:dyDescent="0.25">
      <c r="A192" s="2">
        <v>43469</v>
      </c>
      <c r="B192">
        <v>531.8277587890625</v>
      </c>
      <c r="C192" s="17">
        <f t="shared" si="24"/>
        <v>1.201484131624353E-2</v>
      </c>
      <c r="D192" s="12">
        <f t="shared" si="31"/>
        <v>25.309089058416191</v>
      </c>
      <c r="E192">
        <v>10573.09375</v>
      </c>
      <c r="F192" s="18">
        <f t="shared" si="25"/>
        <v>-3.1765114204939437E-2</v>
      </c>
      <c r="G192" s="12">
        <f t="shared" si="32"/>
        <v>27.796624202011181</v>
      </c>
      <c r="H192">
        <v>1370.361694335938</v>
      </c>
      <c r="I192" s="18">
        <f t="shared" si="26"/>
        <v>-1.7647400387460488E-3</v>
      </c>
      <c r="J192" s="12">
        <f t="shared" si="33"/>
        <v>20.629994050185132</v>
      </c>
      <c r="K192">
        <v>1049.84375</v>
      </c>
      <c r="L192" s="18">
        <f t="shared" si="27"/>
        <v>2.6707356484683142E-3</v>
      </c>
      <c r="M192" s="12">
        <f t="shared" si="34"/>
        <v>21.100137539628271</v>
      </c>
      <c r="N192">
        <v>637.031982421875</v>
      </c>
      <c r="O192" s="18">
        <f t="shared" si="28"/>
        <v>-1.2104851670891259E-2</v>
      </c>
      <c r="P192" s="12">
        <f t="shared" si="35"/>
        <v>24.287212375454569</v>
      </c>
      <c r="Q192" s="12">
        <f t="shared" si="29"/>
        <v>119.12305722569533</v>
      </c>
      <c r="R192" s="18">
        <f t="shared" si="30"/>
        <v>-7.4102322740687843E-3</v>
      </c>
    </row>
    <row r="193" spans="1:18" x14ac:dyDescent="0.25">
      <c r="A193" s="2">
        <v>43472</v>
      </c>
      <c r="B193">
        <v>534.25927734375</v>
      </c>
      <c r="C193" s="17">
        <f t="shared" si="24"/>
        <v>4.5720038386560802E-3</v>
      </c>
      <c r="D193" s="12">
        <f t="shared" si="31"/>
        <v>25.424802310744159</v>
      </c>
      <c r="E193">
        <v>10509.6611328125</v>
      </c>
      <c r="F193" s="18">
        <f t="shared" si="25"/>
        <v>-5.999437694147014E-3</v>
      </c>
      <c r="G193" s="12">
        <f t="shared" si="32"/>
        <v>27.629860087003596</v>
      </c>
      <c r="H193">
        <v>1380.398193359375</v>
      </c>
      <c r="I193" s="18">
        <f t="shared" si="26"/>
        <v>7.3239780890843598E-3</v>
      </c>
      <c r="J193" s="12">
        <f t="shared" si="33"/>
        <v>20.78108767458663</v>
      </c>
      <c r="K193">
        <v>1051.430297851562</v>
      </c>
      <c r="L193" s="18">
        <f t="shared" si="27"/>
        <v>1.5112228382194726E-3</v>
      </c>
      <c r="M193" s="12">
        <f t="shared" si="34"/>
        <v>21.132024549367728</v>
      </c>
      <c r="N193">
        <v>647.2950439453125</v>
      </c>
      <c r="O193" s="18">
        <f t="shared" si="28"/>
        <v>1.6110747665163183E-2</v>
      </c>
      <c r="P193" s="12">
        <f t="shared" si="35"/>
        <v>24.678497525525746</v>
      </c>
      <c r="Q193" s="12">
        <f t="shared" si="29"/>
        <v>119.64627214722785</v>
      </c>
      <c r="R193" s="18">
        <f t="shared" si="30"/>
        <v>4.3922220745327145E-3</v>
      </c>
    </row>
    <row r="194" spans="1:18" x14ac:dyDescent="0.25">
      <c r="A194" s="2">
        <v>43473</v>
      </c>
      <c r="B194">
        <v>533.6710205078125</v>
      </c>
      <c r="C194" s="17">
        <f t="shared" si="24"/>
        <v>-1.1010699502724819E-3</v>
      </c>
      <c r="D194" s="12">
        <f t="shared" si="31"/>
        <v>25.396807824928182</v>
      </c>
      <c r="E194">
        <v>10723.3408203125</v>
      </c>
      <c r="F194" s="18">
        <f t="shared" si="25"/>
        <v>2.0331739035130747E-2</v>
      </c>
      <c r="G194" s="12">
        <f t="shared" si="32"/>
        <v>28.191623191869727</v>
      </c>
      <c r="H194">
        <v>1385.589477539062</v>
      </c>
      <c r="I194" s="18">
        <f t="shared" si="26"/>
        <v>3.7607149912688431E-3</v>
      </c>
      <c r="J194" s="12">
        <f t="shared" si="33"/>
        <v>20.859239422539321</v>
      </c>
      <c r="K194">
        <v>1042.684326171875</v>
      </c>
      <c r="L194" s="18">
        <f t="shared" si="27"/>
        <v>-8.3181659284101706E-3</v>
      </c>
      <c r="M194" s="12">
        <f t="shared" si="34"/>
        <v>20.956244862762851</v>
      </c>
      <c r="N194">
        <v>645.7049560546875</v>
      </c>
      <c r="O194" s="18">
        <f t="shared" si="28"/>
        <v>-2.4565117646093704E-3</v>
      </c>
      <c r="P194" s="12">
        <f t="shared" si="35"/>
        <v>24.617874506021408</v>
      </c>
      <c r="Q194" s="12">
        <f t="shared" si="29"/>
        <v>120.02178980812148</v>
      </c>
      <c r="R194" s="18">
        <f t="shared" si="30"/>
        <v>3.1385654910462968E-3</v>
      </c>
    </row>
    <row r="195" spans="1:18" x14ac:dyDescent="0.25">
      <c r="A195" s="2">
        <v>43474</v>
      </c>
      <c r="B195">
        <v>536.84759521484375</v>
      </c>
      <c r="C195" s="17">
        <f t="shared" si="24"/>
        <v>5.9523087913009309E-3</v>
      </c>
      <c r="D195" s="12">
        <f t="shared" si="31"/>
        <v>25.547977467415482</v>
      </c>
      <c r="E195">
        <v>10963.8154296875</v>
      </c>
      <c r="F195" s="18">
        <f t="shared" si="25"/>
        <v>2.2425344247147816E-2</v>
      </c>
      <c r="G195" s="12">
        <f t="shared" si="32"/>
        <v>28.823830046833283</v>
      </c>
      <c r="H195">
        <v>1386.331176757812</v>
      </c>
      <c r="I195" s="18">
        <f t="shared" si="26"/>
        <v>5.3529507171723445E-4</v>
      </c>
      <c r="J195" s="12">
        <f t="shared" si="33"/>
        <v>20.870405270601978</v>
      </c>
      <c r="K195">
        <v>1049.526489257812</v>
      </c>
      <c r="L195" s="18">
        <f t="shared" si="27"/>
        <v>6.5620657318763431E-3</v>
      </c>
      <c r="M195" s="12">
        <f t="shared" si="34"/>
        <v>21.093761119045595</v>
      </c>
      <c r="N195">
        <v>651.53509521484375</v>
      </c>
      <c r="O195" s="18">
        <f t="shared" si="28"/>
        <v>9.0291070333095025E-3</v>
      </c>
      <c r="P195" s="12">
        <f t="shared" si="35"/>
        <v>24.840151929868856</v>
      </c>
      <c r="Q195" s="12">
        <f t="shared" si="29"/>
        <v>121.1761258337652</v>
      </c>
      <c r="R195" s="18">
        <f t="shared" si="30"/>
        <v>9.6177204779994696E-3</v>
      </c>
    </row>
    <row r="196" spans="1:18" x14ac:dyDescent="0.25">
      <c r="A196" s="2">
        <v>43475</v>
      </c>
      <c r="B196">
        <v>540.45556640625</v>
      </c>
      <c r="C196" s="17">
        <f t="shared" si="24"/>
        <v>6.7206619226121145E-3</v>
      </c>
      <c r="D196" s="12">
        <f t="shared" si="31"/>
        <v>25.719676786780493</v>
      </c>
      <c r="E196">
        <v>11124.0009765625</v>
      </c>
      <c r="F196" s="18">
        <f t="shared" si="25"/>
        <v>1.4610383392742454E-2</v>
      </c>
      <c r="G196" s="12">
        <f t="shared" si="32"/>
        <v>29.244957254664769</v>
      </c>
      <c r="H196">
        <v>1380.744384765625</v>
      </c>
      <c r="I196" s="18">
        <f t="shared" si="26"/>
        <v>-4.0299115289701426E-3</v>
      </c>
      <c r="J196" s="12">
        <f t="shared" si="33"/>
        <v>20.7862993837877</v>
      </c>
      <c r="K196">
        <v>1045.411254882812</v>
      </c>
      <c r="L196" s="18">
        <f t="shared" si="27"/>
        <v>-3.9210390753550151E-3</v>
      </c>
      <c r="M196" s="12">
        <f t="shared" si="34"/>
        <v>21.011051657451613</v>
      </c>
      <c r="N196">
        <v>655.00433349609375</v>
      </c>
      <c r="O196" s="18">
        <f t="shared" si="28"/>
        <v>5.3247143657026985E-3</v>
      </c>
      <c r="P196" s="12">
        <f t="shared" si="35"/>
        <v>24.972418643696066</v>
      </c>
      <c r="Q196" s="12">
        <f t="shared" si="29"/>
        <v>121.73440372638066</v>
      </c>
      <c r="R196" s="18">
        <f t="shared" si="30"/>
        <v>4.607160765160323E-3</v>
      </c>
    </row>
    <row r="197" spans="1:18" x14ac:dyDescent="0.25">
      <c r="A197" s="2">
        <v>43476</v>
      </c>
      <c r="B197">
        <v>532.219970703125</v>
      </c>
      <c r="C197" s="17">
        <f t="shared" ref="C197:C260" si="36">B197/B196 -1</f>
        <v>-1.5238247536032312E-2</v>
      </c>
      <c r="D197" s="12">
        <f t="shared" si="31"/>
        <v>25.327753985356786</v>
      </c>
      <c r="E197">
        <v>10984.0830078125</v>
      </c>
      <c r="F197" s="18">
        <f t="shared" ref="F197:F260" si="37">E197/E196 -1</f>
        <v>-1.2578025572345553E-2</v>
      </c>
      <c r="G197" s="12">
        <f t="shared" si="32"/>
        <v>28.877113434453442</v>
      </c>
      <c r="H197">
        <v>1387.962646484375</v>
      </c>
      <c r="I197" s="18">
        <f t="shared" ref="I197:I260" si="38">H197/H196 -1</f>
        <v>5.2278045077658319E-3</v>
      </c>
      <c r="J197" s="12">
        <f t="shared" si="33"/>
        <v>20.894966093406037</v>
      </c>
      <c r="K197">
        <v>1047.096923828125</v>
      </c>
      <c r="L197" s="18">
        <f t="shared" ref="L197:L260" si="39">K197/K196 -1</f>
        <v>1.6124457599242525E-3</v>
      </c>
      <c r="M197" s="12">
        <f t="shared" si="34"/>
        <v>21.04493083860822</v>
      </c>
      <c r="N197">
        <v>658.666259765625</v>
      </c>
      <c r="O197" s="18">
        <f t="shared" ref="O197:O260" si="40">N197/N196-1</f>
        <v>5.590690140911958E-3</v>
      </c>
      <c r="P197" s="12">
        <f t="shared" si="35"/>
        <v>25.112031698402102</v>
      </c>
      <c r="Q197" s="12">
        <f t="shared" ref="Q197:Q260" si="41">SUM(D197,G197,J197,M197,P197)</f>
        <v>121.2567960502266</v>
      </c>
      <c r="R197" s="18">
        <f t="shared" ref="R197:R260" si="42">Q197/Q196 -1</f>
        <v>-3.9233582416650092E-3</v>
      </c>
    </row>
    <row r="198" spans="1:18" x14ac:dyDescent="0.25">
      <c r="A198" s="2">
        <v>43479</v>
      </c>
      <c r="B198">
        <v>535.16131591796875</v>
      </c>
      <c r="C198" s="17">
        <f t="shared" si="36"/>
        <v>5.5265592738993341E-3</v>
      </c>
      <c r="D198" s="12">
        <f t="shared" ref="D198:D261" si="43">(D197)*(1+C198)</f>
        <v>25.467729319031601</v>
      </c>
      <c r="E198">
        <v>10940.91796875</v>
      </c>
      <c r="F198" s="18">
        <f t="shared" si="37"/>
        <v>-3.9297808503266918E-3</v>
      </c>
      <c r="G198" s="12">
        <f t="shared" ref="G198:G261" si="44">(G197)*(1+F198)</f>
        <v>28.763632707066016</v>
      </c>
      <c r="H198">
        <v>1373.080932617188</v>
      </c>
      <c r="I198" s="18">
        <f t="shared" si="38"/>
        <v>-1.0721984417146668E-2</v>
      </c>
      <c r="J198" s="12">
        <f t="shared" ref="J198:J261" si="45">(J197)*(1+I198)</f>
        <v>20.670930592555731</v>
      </c>
      <c r="K198">
        <v>1042.009887695312</v>
      </c>
      <c r="L198" s="18">
        <f t="shared" si="39"/>
        <v>-4.8582285145247761E-3</v>
      </c>
      <c r="M198" s="12">
        <f t="shared" ref="M198:M261" si="46">(M197)*(1+L198)</f>
        <v>20.942689755521894</v>
      </c>
      <c r="N198">
        <v>676.39776611328125</v>
      </c>
      <c r="O198" s="18">
        <f t="shared" si="40"/>
        <v>2.6920319789821567E-2</v>
      </c>
      <c r="P198" s="12">
        <f t="shared" ref="P198:P261" si="47">(P197)*(1+O198)</f>
        <v>25.788055622295222</v>
      </c>
      <c r="Q198" s="12">
        <f t="shared" si="41"/>
        <v>121.63303799647046</v>
      </c>
      <c r="R198" s="18">
        <f t="shared" si="42"/>
        <v>3.1028524462086704E-3</v>
      </c>
    </row>
    <row r="199" spans="1:18" x14ac:dyDescent="0.25">
      <c r="A199" s="2">
        <v>43480</v>
      </c>
      <c r="B199">
        <v>534.69061279296875</v>
      </c>
      <c r="C199" s="17">
        <f t="shared" si="36"/>
        <v>-8.795537177282986E-4</v>
      </c>
      <c r="D199" s="12">
        <f t="shared" si="43"/>
        <v>25.445329083026948</v>
      </c>
      <c r="E199">
        <v>10993.5341796875</v>
      </c>
      <c r="F199" s="18">
        <f t="shared" si="37"/>
        <v>4.809122149328271E-3</v>
      </c>
      <c r="G199" s="12">
        <f t="shared" si="44"/>
        <v>28.901960530212712</v>
      </c>
      <c r="H199">
        <v>1390.237060546875</v>
      </c>
      <c r="I199" s="18">
        <f t="shared" si="38"/>
        <v>1.2494622510696551E-2</v>
      </c>
      <c r="J199" s="12">
        <f t="shared" si="45"/>
        <v>20.929206067254523</v>
      </c>
      <c r="K199">
        <v>1052.055053710938</v>
      </c>
      <c r="L199" s="18">
        <f t="shared" si="39"/>
        <v>9.6401830100130148E-3</v>
      </c>
      <c r="M199" s="12">
        <f t="shared" si="46"/>
        <v>21.14458111748705</v>
      </c>
      <c r="N199">
        <v>700.20025634765625</v>
      </c>
      <c r="O199" s="18">
        <f t="shared" si="40"/>
        <v>3.5190078126882351E-2</v>
      </c>
      <c r="P199" s="12">
        <f t="shared" si="47"/>
        <v>26.695539314384177</v>
      </c>
      <c r="Q199" s="12">
        <f t="shared" si="41"/>
        <v>123.11661611236541</v>
      </c>
      <c r="R199" s="18">
        <f t="shared" si="42"/>
        <v>1.2197164029874807E-2</v>
      </c>
    </row>
    <row r="200" spans="1:18" x14ac:dyDescent="0.25">
      <c r="A200" s="2">
        <v>43481</v>
      </c>
      <c r="B200">
        <v>546.61279296875</v>
      </c>
      <c r="C200" s="17">
        <f t="shared" si="36"/>
        <v>2.229734334310729E-2</v>
      </c>
      <c r="D200" s="12">
        <f t="shared" si="43"/>
        <v>26.012692322069555</v>
      </c>
      <c r="E200">
        <v>10772.546875</v>
      </c>
      <c r="F200" s="18">
        <f t="shared" si="37"/>
        <v>-2.0101570711974825E-2</v>
      </c>
      <c r="G200" s="12">
        <f t="shared" si="44"/>
        <v>28.320985726899934</v>
      </c>
      <c r="H200">
        <v>1374.218017578125</v>
      </c>
      <c r="I200" s="18">
        <f t="shared" si="38"/>
        <v>-1.1522526210349104E-2</v>
      </c>
      <c r="J200" s="12">
        <f t="shared" si="45"/>
        <v>20.688048741782787</v>
      </c>
      <c r="K200">
        <v>1051.212158203125</v>
      </c>
      <c r="L200" s="18">
        <f t="shared" si="39"/>
        <v>-8.0118954311358959E-4</v>
      </c>
      <c r="M200" s="12">
        <f t="shared" si="46"/>
        <v>21.127640300202202</v>
      </c>
      <c r="N200">
        <v>710.0296630859375</v>
      </c>
      <c r="O200" s="18">
        <f t="shared" si="40"/>
        <v>1.4037993629926415E-2</v>
      </c>
      <c r="P200" s="12">
        <f t="shared" si="47"/>
        <v>27.070291125226952</v>
      </c>
      <c r="Q200" s="12">
        <f t="shared" si="41"/>
        <v>123.21965821618141</v>
      </c>
      <c r="R200" s="18">
        <f t="shared" si="42"/>
        <v>8.3694717309290567E-4</v>
      </c>
    </row>
    <row r="201" spans="1:18" x14ac:dyDescent="0.25">
      <c r="A201" s="2">
        <v>43482</v>
      </c>
      <c r="B201">
        <v>544.65191650390625</v>
      </c>
      <c r="C201" s="17">
        <f t="shared" si="36"/>
        <v>-3.5873226716738316E-3</v>
      </c>
      <c r="D201" s="12">
        <f t="shared" si="43"/>
        <v>25.919376401151318</v>
      </c>
      <c r="E201">
        <v>10879.5322265625</v>
      </c>
      <c r="F201" s="18">
        <f t="shared" si="37"/>
        <v>9.9312959882107421E-3</v>
      </c>
      <c r="G201" s="12">
        <f t="shared" si="44"/>
        <v>28.60224981883167</v>
      </c>
      <c r="H201">
        <v>1374.06982421875</v>
      </c>
      <c r="I201" s="18">
        <f t="shared" si="38"/>
        <v>-1.0783831785010634E-4</v>
      </c>
      <c r="J201" s="12">
        <f t="shared" si="45"/>
        <v>20.685817777406871</v>
      </c>
      <c r="K201">
        <v>1057.211547851562</v>
      </c>
      <c r="L201" s="18">
        <f t="shared" si="39"/>
        <v>5.7071159248121006E-3</v>
      </c>
      <c r="M201" s="12">
        <f t="shared" si="46"/>
        <v>21.248218192613187</v>
      </c>
      <c r="N201">
        <v>706.705078125</v>
      </c>
      <c r="O201" s="18">
        <f t="shared" si="40"/>
        <v>-4.6823184069355595E-3</v>
      </c>
      <c r="P201" s="12">
        <f t="shared" si="47"/>
        <v>26.943539402810199</v>
      </c>
      <c r="Q201" s="12">
        <f t="shared" si="41"/>
        <v>123.39920159281324</v>
      </c>
      <c r="R201" s="18">
        <f t="shared" si="42"/>
        <v>1.4571001026217889E-3</v>
      </c>
    </row>
    <row r="202" spans="1:18" x14ac:dyDescent="0.25">
      <c r="A202" s="2">
        <v>43483</v>
      </c>
      <c r="B202">
        <v>536.37701416015625</v>
      </c>
      <c r="C202" s="17">
        <f t="shared" si="36"/>
        <v>-1.519301060550049E-2</v>
      </c>
      <c r="D202" s="12">
        <f t="shared" si="43"/>
        <v>25.525583040600669</v>
      </c>
      <c r="E202">
        <v>10960.11328125</v>
      </c>
      <c r="F202" s="18">
        <f t="shared" si="37"/>
        <v>7.4066653794875315E-3</v>
      </c>
      <c r="G202" s="12">
        <f t="shared" si="44"/>
        <v>28.814097112340264</v>
      </c>
      <c r="H202">
        <v>1384.79833984375</v>
      </c>
      <c r="I202" s="18">
        <f t="shared" si="38"/>
        <v>7.807838754555263E-3</v>
      </c>
      <c r="J202" s="12">
        <f t="shared" si="45"/>
        <v>20.847329307118976</v>
      </c>
      <c r="K202">
        <v>1056.190185546875</v>
      </c>
      <c r="L202" s="18">
        <f t="shared" si="39"/>
        <v>-9.6609075710785142E-4</v>
      </c>
      <c r="M202" s="12">
        <f t="shared" si="46"/>
        <v>21.227690485412293</v>
      </c>
      <c r="N202">
        <v>704.392333984375</v>
      </c>
      <c r="O202" s="18">
        <f t="shared" si="40"/>
        <v>-3.2725732589343748E-3</v>
      </c>
      <c r="P202" s="12">
        <f t="shared" si="47"/>
        <v>26.855364696259517</v>
      </c>
      <c r="Q202" s="12">
        <f t="shared" si="41"/>
        <v>123.27006464173171</v>
      </c>
      <c r="R202" s="18">
        <f t="shared" si="42"/>
        <v>-1.0464974603940913E-3</v>
      </c>
    </row>
    <row r="203" spans="1:18" x14ac:dyDescent="0.25">
      <c r="A203" s="2">
        <v>43486</v>
      </c>
      <c r="B203">
        <v>521.59197998046875</v>
      </c>
      <c r="C203" s="17">
        <f t="shared" si="36"/>
        <v>-2.7564630454639194E-2</v>
      </c>
      <c r="D203" s="12">
        <f t="shared" si="43"/>
        <v>24.821979776947305</v>
      </c>
      <c r="E203">
        <v>10966.7392578125</v>
      </c>
      <c r="F203" s="18">
        <f t="shared" si="37"/>
        <v>6.0455365674316752E-4</v>
      </c>
      <c r="G203" s="12">
        <f t="shared" si="44"/>
        <v>28.831516780115283</v>
      </c>
      <c r="H203">
        <v>1406.206420898438</v>
      </c>
      <c r="I203" s="18">
        <f t="shared" si="38"/>
        <v>1.545934916206182E-2</v>
      </c>
      <c r="J203" s="12">
        <f t="shared" si="45"/>
        <v>21.169615449974213</v>
      </c>
      <c r="K203">
        <v>1065.065063476562</v>
      </c>
      <c r="L203" s="18">
        <f t="shared" si="39"/>
        <v>8.4027271329849551E-3</v>
      </c>
      <c r="M203" s="12">
        <f t="shared" si="46"/>
        <v>21.406060976224673</v>
      </c>
      <c r="N203">
        <v>717.9317626953125</v>
      </c>
      <c r="O203" s="18">
        <f t="shared" si="40"/>
        <v>1.9221431094163188E-2</v>
      </c>
      <c r="P203" s="12">
        <f t="shared" si="47"/>
        <v>27.371563238277293</v>
      </c>
      <c r="Q203" s="12">
        <f t="shared" si="41"/>
        <v>123.60073622153875</v>
      </c>
      <c r="R203" s="18">
        <f t="shared" si="42"/>
        <v>2.6824970098628942E-3</v>
      </c>
    </row>
    <row r="204" spans="1:18" x14ac:dyDescent="0.25">
      <c r="A204" s="2">
        <v>43487</v>
      </c>
      <c r="B204">
        <v>525.12158203125</v>
      </c>
      <c r="C204" s="17">
        <f t="shared" si="36"/>
        <v>6.7669791451039352E-3</v>
      </c>
      <c r="D204" s="12">
        <f t="shared" si="43"/>
        <v>24.989949596438098</v>
      </c>
      <c r="E204">
        <v>10948.517578125</v>
      </c>
      <c r="F204" s="18">
        <f t="shared" si="37"/>
        <v>-1.6615403411290863E-3</v>
      </c>
      <c r="G204" s="12">
        <f t="shared" si="44"/>
        <v>28.783612051889182</v>
      </c>
      <c r="H204">
        <v>1391.225830078125</v>
      </c>
      <c r="I204" s="18">
        <f t="shared" si="38"/>
        <v>-1.0653194721399251E-2</v>
      </c>
      <c r="J204" s="12">
        <f t="shared" si="45"/>
        <v>20.944091414408497</v>
      </c>
      <c r="K204">
        <v>1058.976684570312</v>
      </c>
      <c r="L204" s="18">
        <f t="shared" si="39"/>
        <v>-5.7164384740744367E-3</v>
      </c>
      <c r="M204" s="12">
        <f t="shared" si="46"/>
        <v>21.283694545681797</v>
      </c>
      <c r="N204">
        <v>718.26904296875</v>
      </c>
      <c r="O204" s="18">
        <f t="shared" si="40"/>
        <v>4.6979433278071525E-4</v>
      </c>
      <c r="P204" s="12">
        <f t="shared" si="47"/>
        <v>27.384422243565986</v>
      </c>
      <c r="Q204" s="12">
        <f t="shared" si="41"/>
        <v>123.38576985198355</v>
      </c>
      <c r="R204" s="18">
        <f t="shared" si="42"/>
        <v>-1.7391997501527978E-3</v>
      </c>
    </row>
    <row r="205" spans="1:18" x14ac:dyDescent="0.25">
      <c r="A205" s="2">
        <v>43488</v>
      </c>
      <c r="B205">
        <v>517.59185791015625</v>
      </c>
      <c r="C205" s="17">
        <f t="shared" si="36"/>
        <v>-1.433901096193313E-2</v>
      </c>
      <c r="D205" s="12">
        <f t="shared" si="43"/>
        <v>24.631618435236614</v>
      </c>
      <c r="E205">
        <v>11025.8837890625</v>
      </c>
      <c r="F205" s="18">
        <f t="shared" si="37"/>
        <v>7.066364042934703E-3</v>
      </c>
      <c r="G205" s="12">
        <f t="shared" si="44"/>
        <v>28.987007533118433</v>
      </c>
      <c r="H205">
        <v>1380.942138671875</v>
      </c>
      <c r="I205" s="18">
        <f t="shared" si="38"/>
        <v>-7.3918203528987592E-3</v>
      </c>
      <c r="J205" s="12">
        <f t="shared" si="45"/>
        <v>20.789276453218502</v>
      </c>
      <c r="K205">
        <v>1043.874145507812</v>
      </c>
      <c r="L205" s="18">
        <f t="shared" si="39"/>
        <v>-1.4261446245748099E-2</v>
      </c>
      <c r="M205" s="12">
        <f t="shared" si="46"/>
        <v>20.980158280007632</v>
      </c>
      <c r="N205">
        <v>705.06683349609375</v>
      </c>
      <c r="O205" s="18">
        <f t="shared" si="40"/>
        <v>-1.8380590952505549E-2</v>
      </c>
      <c r="P205" s="12">
        <f t="shared" si="47"/>
        <v>26.881080379836305</v>
      </c>
      <c r="Q205" s="12">
        <f t="shared" si="41"/>
        <v>122.26914108141749</v>
      </c>
      <c r="R205" s="18">
        <f t="shared" si="42"/>
        <v>-9.0498991245554494E-3</v>
      </c>
    </row>
    <row r="206" spans="1:18" x14ac:dyDescent="0.25">
      <c r="A206" s="2">
        <v>43489</v>
      </c>
      <c r="B206">
        <v>520.84686279296875</v>
      </c>
      <c r="C206" s="17">
        <f t="shared" si="36"/>
        <v>6.2887482348641388E-3</v>
      </c>
      <c r="D206" s="12">
        <f t="shared" si="43"/>
        <v>24.786520482193055</v>
      </c>
      <c r="E206">
        <v>11140.3720703125</v>
      </c>
      <c r="F206" s="18">
        <f t="shared" si="37"/>
        <v>1.0383592230816863E-2</v>
      </c>
      <c r="G206" s="12">
        <f t="shared" si="44"/>
        <v>29.28799679933395</v>
      </c>
      <c r="H206">
        <v>1386.182739257812</v>
      </c>
      <c r="I206" s="18">
        <f t="shared" si="38"/>
        <v>3.7949458121229185E-3</v>
      </c>
      <c r="J206" s="12">
        <f t="shared" si="45"/>
        <v>20.86817063083171</v>
      </c>
      <c r="K206">
        <v>1042.307495117188</v>
      </c>
      <c r="L206" s="18">
        <f t="shared" si="39"/>
        <v>-1.5008039018553632E-3</v>
      </c>
      <c r="M206" s="12">
        <f t="shared" si="46"/>
        <v>20.948671176599454</v>
      </c>
      <c r="N206">
        <v>705.40411376953125</v>
      </c>
      <c r="O206" s="18">
        <f t="shared" si="40"/>
        <v>4.7836638658083075E-4</v>
      </c>
      <c r="P206" s="12">
        <f t="shared" si="47"/>
        <v>26.893939385124998</v>
      </c>
      <c r="Q206" s="12">
        <f t="shared" si="41"/>
        <v>122.78529847408318</v>
      </c>
      <c r="R206" s="18">
        <f t="shared" si="42"/>
        <v>4.2214853895308213E-3</v>
      </c>
    </row>
    <row r="207" spans="1:18" x14ac:dyDescent="0.25">
      <c r="A207" s="2">
        <v>43490</v>
      </c>
      <c r="B207">
        <v>517.9840087890625</v>
      </c>
      <c r="C207" s="17">
        <f t="shared" si="36"/>
        <v>-5.4965369063655345E-3</v>
      </c>
      <c r="D207" s="12">
        <f t="shared" si="43"/>
        <v>24.650280457582294</v>
      </c>
      <c r="E207">
        <v>11074.3076171875</v>
      </c>
      <c r="F207" s="18">
        <f t="shared" si="37"/>
        <v>-5.9301837234909671E-3</v>
      </c>
      <c r="G207" s="12">
        <f t="shared" si="44"/>
        <v>29.114313597420885</v>
      </c>
      <c r="H207">
        <v>1356.814819335938</v>
      </c>
      <c r="I207" s="18">
        <f t="shared" si="38"/>
        <v>-2.1186182088516081E-2</v>
      </c>
      <c r="J207" s="12">
        <f t="shared" si="45"/>
        <v>20.426053767992684</v>
      </c>
      <c r="K207">
        <v>1039.213623046875</v>
      </c>
      <c r="L207" s="18">
        <f t="shared" si="39"/>
        <v>-2.9682911087242081E-3</v>
      </c>
      <c r="M207" s="12">
        <f t="shared" si="46"/>
        <v>20.886489422206367</v>
      </c>
      <c r="N207">
        <v>703.81402587890625</v>
      </c>
      <c r="O207" s="18">
        <f t="shared" si="40"/>
        <v>-2.2541517118860321E-3</v>
      </c>
      <c r="P207" s="12">
        <f t="shared" si="47"/>
        <v>26.833316365620661</v>
      </c>
      <c r="Q207" s="12">
        <f t="shared" si="41"/>
        <v>121.91045361082288</v>
      </c>
      <c r="R207" s="18">
        <f t="shared" si="42"/>
        <v>-7.1249968370191707E-3</v>
      </c>
    </row>
    <row r="208" spans="1:18" x14ac:dyDescent="0.25">
      <c r="A208" s="2">
        <v>43493</v>
      </c>
      <c r="B208">
        <v>504.297119140625</v>
      </c>
      <c r="C208" s="17">
        <f t="shared" si="36"/>
        <v>-2.6423382606800105E-2</v>
      </c>
      <c r="D208" s="12">
        <f t="shared" si="43"/>
        <v>23.998936665686671</v>
      </c>
      <c r="E208">
        <v>11069.4375</v>
      </c>
      <c r="F208" s="18">
        <f t="shared" si="37"/>
        <v>-4.3976719410809828E-4</v>
      </c>
      <c r="G208" s="12">
        <f t="shared" si="44"/>
        <v>29.101510077421764</v>
      </c>
      <c r="H208">
        <v>1364.082641601562</v>
      </c>
      <c r="I208" s="18">
        <f t="shared" si="38"/>
        <v>5.356532197356989E-3</v>
      </c>
      <c r="J208" s="12">
        <f t="shared" si="45"/>
        <v>20.535466582665883</v>
      </c>
      <c r="K208">
        <v>1033.333251953125</v>
      </c>
      <c r="L208" s="18">
        <f t="shared" si="39"/>
        <v>-5.6584815319388193E-3</v>
      </c>
      <c r="M208" s="12">
        <f t="shared" si="46"/>
        <v>20.768303607543778</v>
      </c>
      <c r="N208">
        <v>701.50128173828125</v>
      </c>
      <c r="O208" s="18">
        <f t="shared" si="40"/>
        <v>-3.2860159865909511E-3</v>
      </c>
      <c r="P208" s="12">
        <f t="shared" si="47"/>
        <v>26.745141659069979</v>
      </c>
      <c r="Q208" s="12">
        <f t="shared" si="41"/>
        <v>121.14935859238807</v>
      </c>
      <c r="R208" s="18">
        <f t="shared" si="42"/>
        <v>-6.2430660857392128E-3</v>
      </c>
    </row>
    <row r="209" spans="1:18" x14ac:dyDescent="0.25">
      <c r="A209" s="2">
        <v>43494</v>
      </c>
      <c r="B209">
        <v>504.21871948242187</v>
      </c>
      <c r="C209" s="17">
        <f t="shared" si="36"/>
        <v>-1.5546322837756144E-4</v>
      </c>
      <c r="D209" s="12">
        <f t="shared" si="43"/>
        <v>23.995205713514995</v>
      </c>
      <c r="E209">
        <v>11106.9501953125</v>
      </c>
      <c r="F209" s="18">
        <f t="shared" si="37"/>
        <v>3.3888528945125174E-3</v>
      </c>
      <c r="G209" s="12">
        <f t="shared" si="44"/>
        <v>29.200130814082321</v>
      </c>
      <c r="H209">
        <v>1377.728515625</v>
      </c>
      <c r="I209" s="18">
        <f t="shared" si="38"/>
        <v>1.0003700367755108E-2</v>
      </c>
      <c r="J209" s="12">
        <f t="shared" si="45"/>
        <v>20.740897237270921</v>
      </c>
      <c r="K209">
        <v>1020.174682617188</v>
      </c>
      <c r="L209" s="18">
        <f t="shared" si="39"/>
        <v>-1.2734100360233036E-2</v>
      </c>
      <c r="M209" s="12">
        <f t="shared" si="46"/>
        <v>20.503837945093526</v>
      </c>
      <c r="N209">
        <v>701.45306396484375</v>
      </c>
      <c r="O209" s="18">
        <f t="shared" si="40"/>
        <v>-6.8735118085583302E-5</v>
      </c>
      <c r="P209" s="12">
        <f t="shared" si="47"/>
        <v>26.743303328599829</v>
      </c>
      <c r="Q209" s="12">
        <f t="shared" si="41"/>
        <v>121.18337503856159</v>
      </c>
      <c r="R209" s="18">
        <f t="shared" si="42"/>
        <v>2.80781067013125E-4</v>
      </c>
    </row>
    <row r="210" spans="1:18" x14ac:dyDescent="0.25">
      <c r="A210" s="2">
        <v>43495</v>
      </c>
      <c r="B210">
        <v>518.8076171875</v>
      </c>
      <c r="C210" s="17">
        <f t="shared" si="36"/>
        <v>2.8933669341062007E-2</v>
      </c>
      <c r="D210" s="12">
        <f t="shared" si="43"/>
        <v>24.6894750614006</v>
      </c>
      <c r="E210">
        <v>11104.61328125</v>
      </c>
      <c r="F210" s="18">
        <f t="shared" si="37"/>
        <v>-2.1040105712244461E-4</v>
      </c>
      <c r="G210" s="12">
        <f t="shared" si="44"/>
        <v>29.193987075690924</v>
      </c>
      <c r="H210">
        <v>1374.860961914062</v>
      </c>
      <c r="I210" s="18">
        <f t="shared" si="38"/>
        <v>-2.0813634024531291E-3</v>
      </c>
      <c r="J210" s="12">
        <f t="shared" si="45"/>
        <v>20.697727892827224</v>
      </c>
      <c r="K210">
        <v>1008.820617675781</v>
      </c>
      <c r="L210" s="18">
        <f t="shared" si="39"/>
        <v>-1.1129530201905102E-2</v>
      </c>
      <c r="M210" s="12">
        <f t="shared" si="46"/>
        <v>20.27563986142864</v>
      </c>
      <c r="N210">
        <v>699.5257568359375</v>
      </c>
      <c r="O210" s="18">
        <f t="shared" si="40"/>
        <v>-2.747592430507706E-3</v>
      </c>
      <c r="P210" s="12">
        <f t="shared" si="47"/>
        <v>26.669823630807397</v>
      </c>
      <c r="Q210" s="12">
        <f t="shared" si="41"/>
        <v>121.5266535221548</v>
      </c>
      <c r="R210" s="18">
        <f t="shared" si="42"/>
        <v>2.8327192858259576E-3</v>
      </c>
    </row>
    <row r="211" spans="1:18" x14ac:dyDescent="0.25">
      <c r="A211" s="2">
        <v>43496</v>
      </c>
      <c r="B211">
        <v>514.1407470703125</v>
      </c>
      <c r="C211" s="17">
        <f t="shared" si="36"/>
        <v>-8.9953770194951543E-3</v>
      </c>
      <c r="D211" s="12">
        <f t="shared" si="43"/>
        <v>24.467383924809877</v>
      </c>
      <c r="E211">
        <v>11203.119140625</v>
      </c>
      <c r="F211" s="18">
        <f t="shared" si="37"/>
        <v>8.8707149794513551E-3</v>
      </c>
      <c r="G211" s="12">
        <f t="shared" si="44"/>
        <v>29.452958614153165</v>
      </c>
      <c r="H211">
        <v>1396.812622070312</v>
      </c>
      <c r="I211" s="18">
        <f t="shared" si="38"/>
        <v>1.5966458256032823E-2</v>
      </c>
      <c r="J211" s="12">
        <f t="shared" si="45"/>
        <v>21.028197301222775</v>
      </c>
      <c r="K211">
        <v>1031.250854492188</v>
      </c>
      <c r="L211" s="18">
        <f t="shared" si="39"/>
        <v>2.2234118160752825E-2</v>
      </c>
      <c r="M211" s="12">
        <f t="shared" si="46"/>
        <v>20.726450833892514</v>
      </c>
      <c r="N211">
        <v>722.31646728515625</v>
      </c>
      <c r="O211" s="18">
        <f t="shared" si="40"/>
        <v>3.2580230572644808E-2</v>
      </c>
      <c r="P211" s="12">
        <f t="shared" si="47"/>
        <v>27.538732634030872</v>
      </c>
      <c r="Q211" s="12">
        <f t="shared" si="41"/>
        <v>123.21372330810919</v>
      </c>
      <c r="R211" s="18">
        <f t="shared" si="42"/>
        <v>1.3882302664138146E-2</v>
      </c>
    </row>
    <row r="212" spans="1:18" x14ac:dyDescent="0.25">
      <c r="A212" s="2">
        <v>43497</v>
      </c>
      <c r="B212">
        <v>516.65069580078125</v>
      </c>
      <c r="C212" s="17">
        <f t="shared" si="36"/>
        <v>4.8818319589936099E-3</v>
      </c>
      <c r="D212" s="12">
        <f t="shared" si="43"/>
        <v>24.586829581606981</v>
      </c>
      <c r="E212">
        <v>11260.3154296875</v>
      </c>
      <c r="F212" s="18">
        <f t="shared" si="37"/>
        <v>5.1053896994714965E-3</v>
      </c>
      <c r="G212" s="12">
        <f t="shared" si="44"/>
        <v>29.603327445680822</v>
      </c>
      <c r="H212">
        <v>1440.914306640625</v>
      </c>
      <c r="I212" s="18">
        <f t="shared" si="38"/>
        <v>3.157308566194561E-2</v>
      </c>
      <c r="J212" s="12">
        <f t="shared" si="45"/>
        <v>21.692122375930577</v>
      </c>
      <c r="K212">
        <v>1036.456909179688</v>
      </c>
      <c r="L212" s="18">
        <f t="shared" si="39"/>
        <v>5.0482912715390516E-3</v>
      </c>
      <c r="M212" s="12">
        <f t="shared" si="46"/>
        <v>20.831083994727237</v>
      </c>
      <c r="N212">
        <v>729.5439453125</v>
      </c>
      <c r="O212" s="18">
        <f t="shared" si="40"/>
        <v>1.0005971557741633E-2</v>
      </c>
      <c r="P212" s="12">
        <f t="shared" si="47"/>
        <v>27.814284409503237</v>
      </c>
      <c r="Q212" s="12">
        <f t="shared" si="41"/>
        <v>124.52764780744886</v>
      </c>
      <c r="R212" s="18">
        <f t="shared" si="42"/>
        <v>1.0663783741475363E-2</v>
      </c>
    </row>
    <row r="213" spans="1:18" x14ac:dyDescent="0.25">
      <c r="A213" s="2">
        <v>43500</v>
      </c>
      <c r="B213">
        <v>508.45416259765619</v>
      </c>
      <c r="C213" s="17">
        <f t="shared" si="36"/>
        <v>-1.5864748213337609E-2</v>
      </c>
      <c r="D213" s="12">
        <f t="shared" si="43"/>
        <v>24.196765720930546</v>
      </c>
      <c r="E213">
        <v>11238.1982421875</v>
      </c>
      <c r="F213" s="18">
        <f t="shared" si="37"/>
        <v>-1.9641712204339079E-3</v>
      </c>
      <c r="G213" s="12">
        <f t="shared" si="44"/>
        <v>29.545181441882935</v>
      </c>
      <c r="H213">
        <v>1430.185546875</v>
      </c>
      <c r="I213" s="18">
        <f t="shared" si="38"/>
        <v>-7.4458000147408221E-3</v>
      </c>
      <c r="J213" s="12">
        <f t="shared" si="45"/>
        <v>21.530607170824112</v>
      </c>
      <c r="K213">
        <v>1043.626342773438</v>
      </c>
      <c r="L213" s="18">
        <f t="shared" si="39"/>
        <v>6.9172519670155364E-3</v>
      </c>
      <c r="M213" s="12">
        <f t="shared" si="46"/>
        <v>20.975177851464831</v>
      </c>
      <c r="N213">
        <v>728.435791015625</v>
      </c>
      <c r="O213" s="18">
        <f t="shared" si="40"/>
        <v>-1.5189685336917114E-3</v>
      </c>
      <c r="P213" s="12">
        <f t="shared" si="47"/>
        <v>27.77203538669805</v>
      </c>
      <c r="Q213" s="12">
        <f t="shared" si="41"/>
        <v>124.01976757180049</v>
      </c>
      <c r="R213" s="18">
        <f t="shared" si="42"/>
        <v>-4.0784536172535635E-3</v>
      </c>
    </row>
    <row r="214" spans="1:18" x14ac:dyDescent="0.25">
      <c r="A214" s="2">
        <v>43501</v>
      </c>
      <c r="B214">
        <v>507.2777099609375</v>
      </c>
      <c r="C214" s="17">
        <f t="shared" si="36"/>
        <v>-2.3137830767443468E-3</v>
      </c>
      <c r="D214" s="12">
        <f t="shared" si="43"/>
        <v>24.14077965389351</v>
      </c>
      <c r="E214">
        <v>11310.0087890625</v>
      </c>
      <c r="F214" s="18">
        <f t="shared" si="37"/>
        <v>6.3898629769163495E-3</v>
      </c>
      <c r="G214" s="12">
        <f t="shared" si="44"/>
        <v>29.733971102924698</v>
      </c>
      <c r="H214">
        <v>1434.140625</v>
      </c>
      <c r="I214" s="18">
        <f t="shared" si="38"/>
        <v>2.7654300755883821E-3</v>
      </c>
      <c r="J214" s="12">
        <f t="shared" si="45"/>
        <v>21.590148559439989</v>
      </c>
      <c r="K214">
        <v>1048.16796875</v>
      </c>
      <c r="L214" s="18">
        <f t="shared" si="39"/>
        <v>4.3517739926846044E-3</v>
      </c>
      <c r="M214" s="12">
        <f t="shared" si="46"/>
        <v>21.066457084930772</v>
      </c>
      <c r="N214">
        <v>727.42388916015625</v>
      </c>
      <c r="O214" s="18">
        <f t="shared" si="40"/>
        <v>-1.3891435153919884E-3</v>
      </c>
      <c r="P214" s="12">
        <f t="shared" si="47"/>
        <v>27.733456043831382</v>
      </c>
      <c r="Q214" s="12">
        <f t="shared" si="41"/>
        <v>124.26481244502035</v>
      </c>
      <c r="R214" s="18">
        <f t="shared" si="42"/>
        <v>1.9758533499749653E-3</v>
      </c>
    </row>
    <row r="215" spans="1:18" x14ac:dyDescent="0.25">
      <c r="A215" s="2">
        <v>43502</v>
      </c>
      <c r="B215">
        <v>500.46365356445313</v>
      </c>
      <c r="C215" s="17">
        <f t="shared" si="36"/>
        <v>-1.3432595721600049E-2</v>
      </c>
      <c r="D215" s="12">
        <f t="shared" si="43"/>
        <v>23.816506320398531</v>
      </c>
      <c r="E215">
        <v>11319.65625</v>
      </c>
      <c r="F215" s="18">
        <f t="shared" si="37"/>
        <v>8.5300207253857785E-4</v>
      </c>
      <c r="G215" s="12">
        <f t="shared" si="44"/>
        <v>29.759334241900294</v>
      </c>
      <c r="H215">
        <v>1452.977905273438</v>
      </c>
      <c r="I215" s="18">
        <f t="shared" si="38"/>
        <v>1.313489064117257E-2</v>
      </c>
      <c r="J215" s="12">
        <f t="shared" si="45"/>
        <v>21.873732799694903</v>
      </c>
      <c r="K215">
        <v>1052.421875</v>
      </c>
      <c r="L215" s="18">
        <f t="shared" si="39"/>
        <v>4.0584203837796817E-3</v>
      </c>
      <c r="M215" s="12">
        <f t="shared" si="46"/>
        <v>21.151953623778276</v>
      </c>
      <c r="N215">
        <v>735.56689453125</v>
      </c>
      <c r="O215" s="18">
        <f t="shared" si="40"/>
        <v>1.1194305675739091E-2</v>
      </c>
      <c r="P215" s="12">
        <f t="shared" si="47"/>
        <v>28.043912828230702</v>
      </c>
      <c r="Q215" s="12">
        <f t="shared" si="41"/>
        <v>124.64543981400271</v>
      </c>
      <c r="R215" s="18">
        <f t="shared" si="42"/>
        <v>3.0630341887873946E-3</v>
      </c>
    </row>
    <row r="216" spans="1:18" x14ac:dyDescent="0.25">
      <c r="A216" s="2">
        <v>43503</v>
      </c>
      <c r="B216">
        <v>503.45394897460937</v>
      </c>
      <c r="C216" s="17">
        <f t="shared" si="36"/>
        <v>5.9750501137465495E-3</v>
      </c>
      <c r="D216" s="12">
        <f t="shared" si="43"/>
        <v>23.958811139197273</v>
      </c>
      <c r="E216">
        <v>11415.4365234375</v>
      </c>
      <c r="F216" s="18">
        <f t="shared" si="37"/>
        <v>8.4614118416803663E-3</v>
      </c>
      <c r="G216" s="12">
        <f t="shared" si="44"/>
        <v>30.011140225055232</v>
      </c>
      <c r="H216">
        <v>1455.993774414062</v>
      </c>
      <c r="I216" s="18">
        <f t="shared" si="38"/>
        <v>2.0756469383864662E-3</v>
      </c>
      <c r="J216" s="12">
        <f t="shared" si="45"/>
        <v>21.919134946211674</v>
      </c>
      <c r="K216">
        <v>1049.74462890625</v>
      </c>
      <c r="L216" s="18">
        <f t="shared" si="39"/>
        <v>-2.5438905797638967E-3</v>
      </c>
      <c r="M216" s="12">
        <f t="shared" si="46"/>
        <v>21.098145368211142</v>
      </c>
      <c r="N216">
        <v>736.241455078125</v>
      </c>
      <c r="O216" s="18">
        <f t="shared" si="40"/>
        <v>9.1706213519149316E-4</v>
      </c>
      <c r="P216" s="12">
        <f t="shared" si="47"/>
        <v>28.069630838808084</v>
      </c>
      <c r="Q216" s="12">
        <f t="shared" si="41"/>
        <v>125.05686251748341</v>
      </c>
      <c r="R216" s="18">
        <f t="shared" si="42"/>
        <v>3.3007441274597316E-3</v>
      </c>
    </row>
    <row r="217" spans="1:18" x14ac:dyDescent="0.25">
      <c r="A217" s="2">
        <v>43504</v>
      </c>
      <c r="B217">
        <v>499.97341918945312</v>
      </c>
      <c r="C217" s="17">
        <f t="shared" si="36"/>
        <v>-6.91330317747052E-3</v>
      </c>
      <c r="D217" s="12">
        <f t="shared" si="43"/>
        <v>23.793176614020243</v>
      </c>
      <c r="E217">
        <v>10954.5595703125</v>
      </c>
      <c r="F217" s="18">
        <f t="shared" si="37"/>
        <v>-4.0373134411352041E-2</v>
      </c>
      <c r="G217" s="12">
        <f t="shared" si="44"/>
        <v>28.799496426911144</v>
      </c>
      <c r="H217">
        <v>1432.608154296875</v>
      </c>
      <c r="I217" s="18">
        <f t="shared" si="38"/>
        <v>-1.6061620954799904E-2</v>
      </c>
      <c r="J217" s="12">
        <f t="shared" si="45"/>
        <v>21.567078109048513</v>
      </c>
      <c r="K217">
        <v>1052.421875</v>
      </c>
      <c r="L217" s="18">
        <f t="shared" si="39"/>
        <v>2.5503784635121374E-3</v>
      </c>
      <c r="M217" s="12">
        <f t="shared" si="46"/>
        <v>21.151953623778276</v>
      </c>
      <c r="N217">
        <v>733.25408935546875</v>
      </c>
      <c r="O217" s="18">
        <f t="shared" si="40"/>
        <v>-4.0575896698715752E-3</v>
      </c>
      <c r="P217" s="12">
        <f t="shared" si="47"/>
        <v>27.955735794679427</v>
      </c>
      <c r="Q217" s="12">
        <f t="shared" si="41"/>
        <v>123.26744056843761</v>
      </c>
      <c r="R217" s="18">
        <f t="shared" si="42"/>
        <v>-1.4308866487000138E-2</v>
      </c>
    </row>
    <row r="218" spans="1:18" x14ac:dyDescent="0.25">
      <c r="A218" s="2">
        <v>43507</v>
      </c>
      <c r="B218">
        <v>510.46408081054688</v>
      </c>
      <c r="C218" s="17">
        <f t="shared" si="36"/>
        <v>2.098243870264338E-2</v>
      </c>
      <c r="D218" s="12">
        <f t="shared" si="43"/>
        <v>24.292415483865092</v>
      </c>
      <c r="E218">
        <v>10565.5908203125</v>
      </c>
      <c r="F218" s="18">
        <f t="shared" si="37"/>
        <v>-3.550747499279916E-2</v>
      </c>
      <c r="G218" s="12">
        <f t="shared" si="44"/>
        <v>27.776899027727389</v>
      </c>
      <c r="H218">
        <v>1421.038940429688</v>
      </c>
      <c r="I218" s="18">
        <f t="shared" si="38"/>
        <v>-8.0756303337288227E-3</v>
      </c>
      <c r="J218" s="12">
        <f t="shared" si="45"/>
        <v>21.392910358861183</v>
      </c>
      <c r="K218">
        <v>1060.850708007812</v>
      </c>
      <c r="L218" s="18">
        <f t="shared" si="39"/>
        <v>8.0089868977799572E-3</v>
      </c>
      <c r="M218" s="12">
        <f t="shared" si="46"/>
        <v>21.321359343213565</v>
      </c>
      <c r="N218">
        <v>735.08502197265625</v>
      </c>
      <c r="O218" s="18">
        <f t="shared" si="40"/>
        <v>2.4969961214902359E-3</v>
      </c>
      <c r="P218" s="12">
        <f t="shared" si="47"/>
        <v>28.025541158532146</v>
      </c>
      <c r="Q218" s="12">
        <f t="shared" si="41"/>
        <v>122.80912537219939</v>
      </c>
      <c r="R218" s="18">
        <f t="shared" si="42"/>
        <v>-3.7180555881158872E-3</v>
      </c>
    </row>
    <row r="219" spans="1:18" x14ac:dyDescent="0.25">
      <c r="A219" s="2">
        <v>43508</v>
      </c>
      <c r="B219">
        <v>502.37551879882812</v>
      </c>
      <c r="C219" s="17">
        <f t="shared" si="36"/>
        <v>-1.5845506698287659E-2</v>
      </c>
      <c r="D219" s="12">
        <f t="shared" si="43"/>
        <v>23.907489851597919</v>
      </c>
      <c r="E219">
        <v>10507.419921875</v>
      </c>
      <c r="F219" s="18">
        <f t="shared" si="37"/>
        <v>-5.5056929069849936E-3</v>
      </c>
      <c r="G219" s="12">
        <f t="shared" si="44"/>
        <v>27.623967951772393</v>
      </c>
      <c r="H219">
        <v>1435.871215820312</v>
      </c>
      <c r="I219" s="18">
        <f t="shared" si="38"/>
        <v>1.0437627688189233E-2</v>
      </c>
      <c r="J219" s="12">
        <f t="shared" si="45"/>
        <v>21.616201592353782</v>
      </c>
      <c r="K219">
        <v>1055.92236328125</v>
      </c>
      <c r="L219" s="18">
        <f t="shared" si="39"/>
        <v>-4.6456534264063265E-3</v>
      </c>
      <c r="M219" s="12">
        <f t="shared" si="46"/>
        <v>21.222307697125125</v>
      </c>
      <c r="N219">
        <v>723.18377685546875</v>
      </c>
      <c r="O219" s="18">
        <f t="shared" si="40"/>
        <v>-1.6190297396142861E-2</v>
      </c>
      <c r="P219" s="12">
        <f t="shared" si="47"/>
        <v>27.57179931248767</v>
      </c>
      <c r="Q219" s="12">
        <f t="shared" si="41"/>
        <v>121.94176640533691</v>
      </c>
      <c r="R219" s="18">
        <f t="shared" si="42"/>
        <v>-7.0626589370599291E-3</v>
      </c>
    </row>
    <row r="220" spans="1:18" x14ac:dyDescent="0.25">
      <c r="A220" s="2">
        <v>43510</v>
      </c>
      <c r="B220">
        <v>488.2572021484375</v>
      </c>
      <c r="C220" s="17">
        <f t="shared" si="36"/>
        <v>-2.8103114347903135E-2</v>
      </c>
      <c r="D220" s="12">
        <f t="shared" si="43"/>
        <v>23.235614930527131</v>
      </c>
      <c r="E220">
        <v>10356.3916015625</v>
      </c>
      <c r="F220" s="18">
        <f t="shared" si="37"/>
        <v>-1.4373492392559695E-2</v>
      </c>
      <c r="G220" s="12">
        <f t="shared" si="44"/>
        <v>27.226915058565279</v>
      </c>
      <c r="H220">
        <v>1383.562377929688</v>
      </c>
      <c r="I220" s="18">
        <f t="shared" si="38"/>
        <v>-3.6430034472652917E-2</v>
      </c>
      <c r="J220" s="12">
        <f t="shared" si="45"/>
        <v>20.828722623176517</v>
      </c>
      <c r="K220">
        <v>1046.254150390625</v>
      </c>
      <c r="L220" s="18">
        <f t="shared" si="39"/>
        <v>-9.1561777899856756E-3</v>
      </c>
      <c r="M220" s="12">
        <f t="shared" si="46"/>
        <v>21.027992474736465</v>
      </c>
      <c r="N220">
        <v>713.16156005859375</v>
      </c>
      <c r="O220" s="18">
        <f t="shared" si="40"/>
        <v>-1.3858464635992496E-2</v>
      </c>
      <c r="P220" s="12">
        <f t="shared" si="47"/>
        <v>27.189696506764879</v>
      </c>
      <c r="Q220" s="12">
        <f t="shared" si="41"/>
        <v>119.50894159377026</v>
      </c>
      <c r="R220" s="18">
        <f t="shared" si="42"/>
        <v>-1.9950709943629019E-2</v>
      </c>
    </row>
    <row r="221" spans="1:18" x14ac:dyDescent="0.25">
      <c r="A221" s="2">
        <v>43511</v>
      </c>
      <c r="B221">
        <v>481.63925170898437</v>
      </c>
      <c r="C221" s="17">
        <f t="shared" si="36"/>
        <v>-1.3554230045829785E-2</v>
      </c>
      <c r="D221" s="12">
        <f t="shared" si="43"/>
        <v>22.920674060502449</v>
      </c>
      <c r="E221">
        <v>10265.4833984375</v>
      </c>
      <c r="F221" s="18">
        <f t="shared" si="37"/>
        <v>-8.7779804610018664E-3</v>
      </c>
      <c r="G221" s="12">
        <f t="shared" si="44"/>
        <v>26.987917730167837</v>
      </c>
      <c r="H221">
        <v>1378.025024414062</v>
      </c>
      <c r="I221" s="18">
        <f t="shared" si="38"/>
        <v>-4.002243486782131E-3</v>
      </c>
      <c r="J221" s="12">
        <f t="shared" si="45"/>
        <v>20.745361003719918</v>
      </c>
      <c r="K221">
        <v>1041.51416015625</v>
      </c>
      <c r="L221" s="18">
        <f t="shared" si="39"/>
        <v>-4.5304386439999345E-3</v>
      </c>
      <c r="M221" s="12">
        <f t="shared" si="46"/>
        <v>20.932726445023178</v>
      </c>
      <c r="N221">
        <v>714.99267578125</v>
      </c>
      <c r="O221" s="18">
        <f t="shared" si="40"/>
        <v>2.5676029461063621E-3</v>
      </c>
      <c r="P221" s="12">
        <f t="shared" si="47"/>
        <v>27.259508851619387</v>
      </c>
      <c r="Q221" s="12">
        <f t="shared" si="41"/>
        <v>118.84618809103277</v>
      </c>
      <c r="R221" s="18">
        <f t="shared" si="42"/>
        <v>-5.5456394634494366E-3</v>
      </c>
    </row>
    <row r="222" spans="1:18" x14ac:dyDescent="0.25">
      <c r="A222" s="2">
        <v>43514</v>
      </c>
      <c r="B222">
        <v>483.84524536132812</v>
      </c>
      <c r="C222" s="17">
        <f t="shared" si="36"/>
        <v>4.5801783067229707E-3</v>
      </c>
      <c r="D222" s="12">
        <f t="shared" si="43"/>
        <v>23.025654834609831</v>
      </c>
      <c r="E222">
        <v>10084.2509765625</v>
      </c>
      <c r="F222" s="18">
        <f t="shared" si="37"/>
        <v>-1.7654543370318576E-2</v>
      </c>
      <c r="G222" s="12">
        <f t="shared" si="44"/>
        <v>26.511458366126</v>
      </c>
      <c r="H222">
        <v>1364.626586914062</v>
      </c>
      <c r="I222" s="18">
        <f t="shared" si="38"/>
        <v>-9.7229275685302152E-3</v>
      </c>
      <c r="J222" s="12">
        <f t="shared" si="45"/>
        <v>20.543655361297738</v>
      </c>
      <c r="K222">
        <v>1036.189086914062</v>
      </c>
      <c r="L222" s="18">
        <f t="shared" si="39"/>
        <v>-5.112818861136792E-3</v>
      </c>
      <c r="M222" s="12">
        <f t="shared" si="46"/>
        <v>20.825701206440048</v>
      </c>
      <c r="N222">
        <v>714.12530517578125</v>
      </c>
      <c r="O222" s="18">
        <f t="shared" si="40"/>
        <v>-1.2131181686875214E-3</v>
      </c>
      <c r="P222" s="12">
        <f t="shared" si="47"/>
        <v>27.226439846161988</v>
      </c>
      <c r="Q222" s="12">
        <f t="shared" si="41"/>
        <v>118.13290961463559</v>
      </c>
      <c r="R222" s="18">
        <f t="shared" si="42"/>
        <v>-6.0016941885492336E-3</v>
      </c>
    </row>
    <row r="223" spans="1:18" x14ac:dyDescent="0.25">
      <c r="A223" s="2">
        <v>43515</v>
      </c>
      <c r="B223">
        <v>480.16860961914062</v>
      </c>
      <c r="C223" s="17">
        <f t="shared" si="36"/>
        <v>-7.5987844820958328E-3</v>
      </c>
      <c r="D223" s="12">
        <f t="shared" si="43"/>
        <v>22.850687845962504</v>
      </c>
      <c r="E223">
        <v>10245.8984375</v>
      </c>
      <c r="F223" s="18">
        <f t="shared" si="37"/>
        <v>1.6029694353422608E-2</v>
      </c>
      <c r="G223" s="12">
        <f t="shared" si="44"/>
        <v>26.936428940598489</v>
      </c>
      <c r="H223">
        <v>1362.451049804688</v>
      </c>
      <c r="I223" s="18">
        <f t="shared" si="38"/>
        <v>-1.5942362036883706E-3</v>
      </c>
      <c r="J223" s="12">
        <f t="shared" si="45"/>
        <v>20.510903922164662</v>
      </c>
      <c r="K223">
        <v>1033.293701171875</v>
      </c>
      <c r="L223" s="18">
        <f t="shared" si="39"/>
        <v>-2.7942638836411238E-3</v>
      </c>
      <c r="M223" s="12">
        <f t="shared" si="46"/>
        <v>20.767508701707392</v>
      </c>
      <c r="N223">
        <v>697.98388671875</v>
      </c>
      <c r="O223" s="18">
        <f t="shared" si="40"/>
        <v>-2.2603061871695029E-2</v>
      </c>
      <c r="P223" s="12">
        <f t="shared" si="47"/>
        <v>26.611038941773206</v>
      </c>
      <c r="Q223" s="12">
        <f t="shared" si="41"/>
        <v>117.67656835220625</v>
      </c>
      <c r="R223" s="18">
        <f t="shared" si="42"/>
        <v>-3.8629477926006572E-3</v>
      </c>
    </row>
    <row r="224" spans="1:18" x14ac:dyDescent="0.25">
      <c r="A224" s="2">
        <v>43516</v>
      </c>
      <c r="B224">
        <v>482.27655029296881</v>
      </c>
      <c r="C224" s="17">
        <f t="shared" si="36"/>
        <v>4.3900009946509222E-3</v>
      </c>
      <c r="D224" s="12">
        <f t="shared" si="43"/>
        <v>22.951002388334736</v>
      </c>
      <c r="E224">
        <v>10252.134765625</v>
      </c>
      <c r="F224" s="18">
        <f t="shared" si="37"/>
        <v>6.0866581520802043E-4</v>
      </c>
      <c r="G224" s="12">
        <f t="shared" si="44"/>
        <v>26.952824224078412</v>
      </c>
      <c r="H224">
        <v>1381.288208007812</v>
      </c>
      <c r="I224" s="18">
        <f t="shared" si="38"/>
        <v>1.3825933934158208E-2</v>
      </c>
      <c r="J224" s="12">
        <f t="shared" si="45"/>
        <v>20.794486324722378</v>
      </c>
      <c r="K224">
        <v>1045.341796875</v>
      </c>
      <c r="L224" s="18">
        <f t="shared" si="39"/>
        <v>1.165989465479278E-2</v>
      </c>
      <c r="M224" s="12">
        <f t="shared" si="46"/>
        <v>21.009655665411792</v>
      </c>
      <c r="N224">
        <v>713.7879638671875</v>
      </c>
      <c r="O224" s="18">
        <f t="shared" si="40"/>
        <v>2.264246703850592E-2</v>
      </c>
      <c r="P224" s="12">
        <f t="shared" si="47"/>
        <v>27.213578513872704</v>
      </c>
      <c r="Q224" s="12">
        <f t="shared" si="41"/>
        <v>118.92154711642002</v>
      </c>
      <c r="R224" s="18">
        <f t="shared" si="42"/>
        <v>1.057966578773395E-2</v>
      </c>
    </row>
    <row r="225" spans="1:18" x14ac:dyDescent="0.25">
      <c r="A225" s="2">
        <v>43517</v>
      </c>
      <c r="B225">
        <v>473.15850830078119</v>
      </c>
      <c r="C225" s="17">
        <f t="shared" si="36"/>
        <v>-1.8906251997217516E-2</v>
      </c>
      <c r="D225" s="12">
        <f t="shared" si="43"/>
        <v>22.517084953592139</v>
      </c>
      <c r="E225">
        <v>10349.767578125</v>
      </c>
      <c r="F225" s="18">
        <f t="shared" si="37"/>
        <v>9.5231690503483346E-3</v>
      </c>
      <c r="G225" s="12">
        <f t="shared" si="44"/>
        <v>27.209500525548634</v>
      </c>
      <c r="H225">
        <v>1382.17822265625</v>
      </c>
      <c r="I225" s="18">
        <f t="shared" si="38"/>
        <v>6.4433667302621345E-4</v>
      </c>
      <c r="J225" s="12">
        <f t="shared" si="45"/>
        <v>20.807884974858137</v>
      </c>
      <c r="K225">
        <v>1049.080200195312</v>
      </c>
      <c r="L225" s="18">
        <f t="shared" si="39"/>
        <v>3.5762497314160147E-3</v>
      </c>
      <c r="M225" s="12">
        <f t="shared" si="46"/>
        <v>21.084791440842363</v>
      </c>
      <c r="N225">
        <v>706.80145263671875</v>
      </c>
      <c r="O225" s="18">
        <f t="shared" si="40"/>
        <v>-9.7879364519078971E-3</v>
      </c>
      <c r="P225" s="12">
        <f t="shared" si="47"/>
        <v>26.947213736749912</v>
      </c>
      <c r="Q225" s="12">
        <f t="shared" si="41"/>
        <v>118.56647563159119</v>
      </c>
      <c r="R225" s="18">
        <f t="shared" si="42"/>
        <v>-2.9857624075578792E-3</v>
      </c>
    </row>
    <row r="226" spans="1:18" x14ac:dyDescent="0.25">
      <c r="A226" s="2">
        <v>43518</v>
      </c>
      <c r="B226">
        <v>466.34445190429687</v>
      </c>
      <c r="C226" s="17">
        <f t="shared" si="36"/>
        <v>-1.4401212864067703E-2</v>
      </c>
      <c r="D226" s="12">
        <f t="shared" si="43"/>
        <v>22.192811620097164</v>
      </c>
      <c r="E226">
        <v>10411.638671875</v>
      </c>
      <c r="F226" s="18">
        <f t="shared" si="37"/>
        <v>5.9780176977857202E-3</v>
      </c>
      <c r="G226" s="12">
        <f t="shared" si="44"/>
        <v>27.372159401238275</v>
      </c>
      <c r="H226">
        <v>1382.17822265625</v>
      </c>
      <c r="I226" s="18">
        <f t="shared" si="38"/>
        <v>0</v>
      </c>
      <c r="J226" s="12">
        <f t="shared" si="45"/>
        <v>20.807884974858137</v>
      </c>
      <c r="K226">
        <v>1036.95263671875</v>
      </c>
      <c r="L226" s="18">
        <f t="shared" si="39"/>
        <v>-1.1560187175684189E-2</v>
      </c>
      <c r="M226" s="12">
        <f t="shared" si="46"/>
        <v>20.84104730522596</v>
      </c>
      <c r="N226">
        <v>708.2469482421875</v>
      </c>
      <c r="O226" s="18">
        <f t="shared" si="40"/>
        <v>2.0451225730737654E-3</v>
      </c>
      <c r="P226" s="12">
        <f t="shared" si="47"/>
        <v>27.002324091844383</v>
      </c>
      <c r="Q226" s="12">
        <f t="shared" si="41"/>
        <v>118.21622739326392</v>
      </c>
      <c r="R226" s="18">
        <f t="shared" si="42"/>
        <v>-2.9540242000238859E-3</v>
      </c>
    </row>
    <row r="227" spans="1:18" x14ac:dyDescent="0.25">
      <c r="A227" s="2">
        <v>43521</v>
      </c>
      <c r="B227">
        <v>465.21694946289062</v>
      </c>
      <c r="C227" s="17">
        <f t="shared" si="36"/>
        <v>-2.4177460175673904E-3</v>
      </c>
      <c r="D227" s="12">
        <f t="shared" si="43"/>
        <v>22.13915503818405</v>
      </c>
      <c r="E227">
        <v>10554.0927734375</v>
      </c>
      <c r="F227" s="18">
        <f t="shared" si="37"/>
        <v>1.3682197975935617E-2</v>
      </c>
      <c r="G227" s="12">
        <f t="shared" si="44"/>
        <v>27.746670705194884</v>
      </c>
      <c r="H227">
        <v>1382.623046875</v>
      </c>
      <c r="I227" s="18">
        <f t="shared" si="38"/>
        <v>3.2182840928807188E-4</v>
      </c>
      <c r="J227" s="12">
        <f t="shared" si="45"/>
        <v>20.814581543380246</v>
      </c>
      <c r="K227">
        <v>1053.790283203125</v>
      </c>
      <c r="L227" s="18">
        <f t="shared" si="39"/>
        <v>1.6237623482644903E-2</v>
      </c>
      <c r="M227" s="12">
        <f t="shared" si="46"/>
        <v>21.179456384352211</v>
      </c>
      <c r="N227">
        <v>727.4720458984375</v>
      </c>
      <c r="O227" s="18">
        <f t="shared" si="40"/>
        <v>2.7144624772426074E-2</v>
      </c>
      <c r="P227" s="12">
        <f t="shared" si="47"/>
        <v>27.735292047300938</v>
      </c>
      <c r="Q227" s="12">
        <f t="shared" si="41"/>
        <v>119.61515571841232</v>
      </c>
      <c r="R227" s="18">
        <f t="shared" si="42"/>
        <v>1.183364040619117E-2</v>
      </c>
    </row>
    <row r="228" spans="1:18" x14ac:dyDescent="0.25">
      <c r="A228" s="2">
        <v>43522</v>
      </c>
      <c r="B228">
        <v>457.86367797851562</v>
      </c>
      <c r="C228" s="17">
        <f t="shared" si="36"/>
        <v>-1.5806112595133537E-2</v>
      </c>
      <c r="D228" s="12">
        <f t="shared" si="43"/>
        <v>21.789221060889396</v>
      </c>
      <c r="E228">
        <v>10527.4921875</v>
      </c>
      <c r="F228" s="18">
        <f t="shared" si="37"/>
        <v>-2.5204047859469503E-3</v>
      </c>
      <c r="G228" s="12">
        <f t="shared" si="44"/>
        <v>27.676737863555417</v>
      </c>
      <c r="H228">
        <v>1386.331176757812</v>
      </c>
      <c r="I228" s="18">
        <f t="shared" si="38"/>
        <v>2.6819528946759874E-3</v>
      </c>
      <c r="J228" s="12">
        <f t="shared" si="45"/>
        <v>20.870405270601985</v>
      </c>
      <c r="K228">
        <v>1046.472290039062</v>
      </c>
      <c r="L228" s="18">
        <f t="shared" si="39"/>
        <v>-6.9444492710817318E-3</v>
      </c>
      <c r="M228" s="12">
        <f t="shared" si="46"/>
        <v>21.03237672390199</v>
      </c>
      <c r="N228">
        <v>715.52264404296875</v>
      </c>
      <c r="O228" s="18">
        <f t="shared" si="40"/>
        <v>-1.6425925810951369E-2</v>
      </c>
      <c r="P228" s="12">
        <f t="shared" si="47"/>
        <v>27.279714197786902</v>
      </c>
      <c r="Q228" s="12">
        <f t="shared" si="41"/>
        <v>118.64845511673569</v>
      </c>
      <c r="R228" s="18">
        <f t="shared" si="42"/>
        <v>-8.0817568298147124E-3</v>
      </c>
    </row>
    <row r="229" spans="1:18" x14ac:dyDescent="0.25">
      <c r="A229" s="2">
        <v>43523</v>
      </c>
      <c r="B229">
        <v>464.677734375</v>
      </c>
      <c r="C229" s="17">
        <f t="shared" si="36"/>
        <v>1.4882282050781237E-2</v>
      </c>
      <c r="D229" s="12">
        <f t="shared" si="43"/>
        <v>22.113494394384375</v>
      </c>
      <c r="E229">
        <v>10439.1162109375</v>
      </c>
      <c r="F229" s="18">
        <f t="shared" si="37"/>
        <v>-8.394779591233914E-3</v>
      </c>
      <c r="G229" s="12">
        <f t="shared" si="44"/>
        <v>27.444397749386511</v>
      </c>
      <c r="H229">
        <v>1389.98974609375</v>
      </c>
      <c r="I229" s="18">
        <f t="shared" si="38"/>
        <v>2.6390298344831642E-3</v>
      </c>
      <c r="J229" s="12">
        <f t="shared" si="45"/>
        <v>20.925482892768859</v>
      </c>
      <c r="K229">
        <v>1037.349365234375</v>
      </c>
      <c r="L229" s="18">
        <f t="shared" si="39"/>
        <v>-8.7177891775295224E-3</v>
      </c>
      <c r="M229" s="12">
        <f t="shared" si="46"/>
        <v>20.849020897720635</v>
      </c>
      <c r="N229">
        <v>708.53607177734375</v>
      </c>
      <c r="O229" s="18">
        <f t="shared" si="40"/>
        <v>-9.7642923306358043E-3</v>
      </c>
      <c r="P229" s="12">
        <f t="shared" si="47"/>
        <v>27.013347093663516</v>
      </c>
      <c r="Q229" s="12">
        <f t="shared" si="41"/>
        <v>118.34574302792389</v>
      </c>
      <c r="R229" s="18">
        <f t="shared" si="42"/>
        <v>-2.5513361173895577E-3</v>
      </c>
    </row>
    <row r="230" spans="1:18" x14ac:dyDescent="0.25">
      <c r="A230" s="2">
        <v>43524</v>
      </c>
      <c r="B230">
        <v>463.50119018554687</v>
      </c>
      <c r="C230" s="17">
        <f t="shared" si="36"/>
        <v>-2.5319573166887599E-3</v>
      </c>
      <c r="D230" s="12">
        <f t="shared" si="43"/>
        <v>22.057503970454956</v>
      </c>
      <c r="E230">
        <v>10367.1103515625</v>
      </c>
      <c r="F230" s="18">
        <f t="shared" si="37"/>
        <v>-6.8976968854467247E-3</v>
      </c>
      <c r="G230" s="12">
        <f t="shared" si="44"/>
        <v>27.255094612507605</v>
      </c>
      <c r="H230">
        <v>1389.495361328125</v>
      </c>
      <c r="I230" s="18">
        <f t="shared" si="38"/>
        <v>-3.5567511703904486E-4</v>
      </c>
      <c r="J230" s="12">
        <f t="shared" si="45"/>
        <v>20.918040219191873</v>
      </c>
      <c r="K230">
        <v>1030.071044921875</v>
      </c>
      <c r="L230" s="18">
        <f t="shared" si="39"/>
        <v>-7.0162671867597393E-3</v>
      </c>
      <c r="M230" s="12">
        <f t="shared" si="46"/>
        <v>20.70273859651989</v>
      </c>
      <c r="N230">
        <v>707.62054443359375</v>
      </c>
      <c r="O230" s="18">
        <f t="shared" si="40"/>
        <v>-1.2921393563681827E-3</v>
      </c>
      <c r="P230" s="12">
        <f t="shared" si="47"/>
        <v>26.97844208473656</v>
      </c>
      <c r="Q230" s="12">
        <f t="shared" si="41"/>
        <v>117.91181948341088</v>
      </c>
      <c r="R230" s="18">
        <f t="shared" si="42"/>
        <v>-3.6665750149594833E-3</v>
      </c>
    </row>
    <row r="231" spans="1:18" x14ac:dyDescent="0.25">
      <c r="A231" s="2">
        <v>43525</v>
      </c>
      <c r="B231">
        <v>468.7955322265625</v>
      </c>
      <c r="C231" s="17">
        <f t="shared" si="36"/>
        <v>1.1422499344384107E-2</v>
      </c>
      <c r="D231" s="12">
        <f t="shared" si="43"/>
        <v>22.309455795096227</v>
      </c>
      <c r="E231">
        <v>10183.9287109375</v>
      </c>
      <c r="F231" s="18">
        <f t="shared" si="37"/>
        <v>-1.7669498482515089E-2</v>
      </c>
      <c r="G231" s="12">
        <f t="shared" si="44"/>
        <v>26.773510759611096</v>
      </c>
      <c r="H231">
        <v>1376.7890625</v>
      </c>
      <c r="I231" s="18">
        <f t="shared" si="38"/>
        <v>-9.1445420990682313E-3</v>
      </c>
      <c r="J231" s="12">
        <f t="shared" si="45"/>
        <v>20.72675431977747</v>
      </c>
      <c r="K231">
        <v>1032.946655273438</v>
      </c>
      <c r="L231" s="18">
        <f t="shared" si="39"/>
        <v>2.7916621535373221E-3</v>
      </c>
      <c r="M231" s="12">
        <f t="shared" si="46"/>
        <v>20.76053364833437</v>
      </c>
      <c r="N231">
        <v>714.94451904296875</v>
      </c>
      <c r="O231" s="18">
        <f t="shared" si="40"/>
        <v>1.0350144108997483E-2</v>
      </c>
      <c r="P231" s="12">
        <f t="shared" si="47"/>
        <v>27.257672848149827</v>
      </c>
      <c r="Q231" s="12">
        <f t="shared" si="41"/>
        <v>117.82792737096899</v>
      </c>
      <c r="R231" s="18">
        <f t="shared" si="42"/>
        <v>-7.1148179045521509E-4</v>
      </c>
    </row>
    <row r="232" spans="1:18" x14ac:dyDescent="0.25">
      <c r="A232" s="2">
        <v>43529</v>
      </c>
      <c r="B232">
        <v>474.97232055664062</v>
      </c>
      <c r="C232" s="17">
        <f t="shared" si="36"/>
        <v>1.3175868594014206E-2</v>
      </c>
      <c r="D232" s="12">
        <f t="shared" si="43"/>
        <v>22.603402253056384</v>
      </c>
      <c r="E232">
        <v>10236.7392578125</v>
      </c>
      <c r="F232" s="18">
        <f t="shared" si="37"/>
        <v>5.1856752314340948E-3</v>
      </c>
      <c r="G232" s="12">
        <f t="shared" si="44"/>
        <v>26.912349491215746</v>
      </c>
      <c r="H232">
        <v>1388.160522460938</v>
      </c>
      <c r="I232" s="18">
        <f t="shared" si="38"/>
        <v>8.2594060852643203E-3</v>
      </c>
      <c r="J232" s="12">
        <f t="shared" si="45"/>
        <v>20.897945000534019</v>
      </c>
      <c r="K232">
        <v>1044.717163085938</v>
      </c>
      <c r="L232" s="18">
        <f t="shared" si="39"/>
        <v>1.1395078102444778E-2</v>
      </c>
      <c r="M232" s="12">
        <f t="shared" si="46"/>
        <v>20.997101550705572</v>
      </c>
      <c r="N232">
        <v>705.88592529296875</v>
      </c>
      <c r="O232" s="18">
        <f t="shared" si="40"/>
        <v>-1.2670345052964271E-2</v>
      </c>
      <c r="P232" s="12">
        <f t="shared" si="47"/>
        <v>26.912308727822953</v>
      </c>
      <c r="Q232" s="12">
        <f t="shared" si="41"/>
        <v>118.32310702333467</v>
      </c>
      <c r="R232" s="18">
        <f t="shared" si="42"/>
        <v>4.2025660928979303E-3</v>
      </c>
    </row>
    <row r="233" spans="1:18" x14ac:dyDescent="0.25">
      <c r="A233" s="2">
        <v>43530</v>
      </c>
      <c r="B233">
        <v>477.37432861328119</v>
      </c>
      <c r="C233" s="17">
        <f t="shared" si="36"/>
        <v>5.0571537596666438E-3</v>
      </c>
      <c r="D233" s="12">
        <f t="shared" si="43"/>
        <v>22.717711133741684</v>
      </c>
      <c r="E233">
        <v>10056.2861328125</v>
      </c>
      <c r="F233" s="18">
        <f t="shared" si="37"/>
        <v>-1.7627988801442007E-2</v>
      </c>
      <c r="G233" s="12">
        <f t="shared" si="44"/>
        <v>26.437938895764102</v>
      </c>
      <c r="H233">
        <v>1378.123779296875</v>
      </c>
      <c r="I233" s="18">
        <f t="shared" si="38"/>
        <v>-7.2302467918261559E-3</v>
      </c>
      <c r="J233" s="12">
        <f t="shared" si="45"/>
        <v>20.746847700738147</v>
      </c>
      <c r="K233">
        <v>1043.299194335938</v>
      </c>
      <c r="L233" s="18">
        <f t="shared" si="39"/>
        <v>-1.357275251237855E-3</v>
      </c>
      <c r="M233" s="12">
        <f t="shared" si="46"/>
        <v>20.968602704423073</v>
      </c>
      <c r="N233">
        <v>705.88592529296875</v>
      </c>
      <c r="O233" s="18">
        <f t="shared" si="40"/>
        <v>0</v>
      </c>
      <c r="P233" s="12">
        <f t="shared" si="47"/>
        <v>26.912308727822953</v>
      </c>
      <c r="Q233" s="12">
        <f t="shared" si="41"/>
        <v>117.78340916248996</v>
      </c>
      <c r="R233" s="18">
        <f t="shared" si="42"/>
        <v>-4.5612211716032913E-3</v>
      </c>
    </row>
    <row r="234" spans="1:18" x14ac:dyDescent="0.25">
      <c r="A234" s="2">
        <v>43531</v>
      </c>
      <c r="B234">
        <v>476.09979248046881</v>
      </c>
      <c r="C234" s="17">
        <f t="shared" si="36"/>
        <v>-2.669888296077394E-3</v>
      </c>
      <c r="D234" s="12">
        <f t="shared" si="43"/>
        <v>22.65705738267204</v>
      </c>
      <c r="E234">
        <v>9941.7978515625</v>
      </c>
      <c r="F234" s="18">
        <f t="shared" si="37"/>
        <v>-1.1384747782428151E-2</v>
      </c>
      <c r="G234" s="12">
        <f t="shared" si="44"/>
        <v>26.136949629548582</v>
      </c>
      <c r="H234">
        <v>1379.854248046875</v>
      </c>
      <c r="I234" s="18">
        <f t="shared" si="38"/>
        <v>1.2556700464765314E-3</v>
      </c>
      <c r="J234" s="12">
        <f t="shared" si="45"/>
        <v>20.772898895954775</v>
      </c>
      <c r="K234">
        <v>1054.335693359375</v>
      </c>
      <c r="L234" s="18">
        <f t="shared" si="39"/>
        <v>1.0578460218654495E-2</v>
      </c>
      <c r="M234" s="12">
        <f t="shared" si="46"/>
        <v>21.190418233972583</v>
      </c>
      <c r="N234">
        <v>696.68292236328125</v>
      </c>
      <c r="O234" s="18">
        <f t="shared" si="40"/>
        <v>-1.3037521503021732E-2</v>
      </c>
      <c r="P234" s="12">
        <f t="shared" si="47"/>
        <v>26.561438924088002</v>
      </c>
      <c r="Q234" s="12">
        <f t="shared" si="41"/>
        <v>117.31876306623596</v>
      </c>
      <c r="R234" s="18">
        <f t="shared" si="42"/>
        <v>-3.9449197434333616E-3</v>
      </c>
    </row>
    <row r="235" spans="1:18" x14ac:dyDescent="0.25">
      <c r="A235" s="2">
        <v>43532</v>
      </c>
      <c r="B235">
        <v>478.89407348632812</v>
      </c>
      <c r="C235" s="17">
        <f t="shared" si="36"/>
        <v>5.8691078004911024E-3</v>
      </c>
      <c r="D235" s="12">
        <f t="shared" si="43"/>
        <v>22.790034094892857</v>
      </c>
      <c r="E235">
        <v>9836.4677734375</v>
      </c>
      <c r="F235" s="18">
        <f t="shared" si="37"/>
        <v>-1.0594671074351636E-2</v>
      </c>
      <c r="G235" s="12">
        <f t="shared" si="44"/>
        <v>25.860037245336617</v>
      </c>
      <c r="H235">
        <v>1366.900756835938</v>
      </c>
      <c r="I235" s="18">
        <f t="shared" si="38"/>
        <v>-9.3875793253325179E-3</v>
      </c>
      <c r="J235" s="12">
        <f t="shared" si="45"/>
        <v>20.577891659751888</v>
      </c>
      <c r="K235">
        <v>1055.178588867188</v>
      </c>
      <c r="L235" s="18">
        <f t="shared" si="39"/>
        <v>7.9945648536972058E-4</v>
      </c>
      <c r="M235" s="12">
        <f t="shared" si="46"/>
        <v>21.207359051257431</v>
      </c>
      <c r="N235">
        <v>686.468017578125</v>
      </c>
      <c r="O235" s="18">
        <f t="shared" si="40"/>
        <v>-1.4662200632829303E-2</v>
      </c>
      <c r="P235" s="12">
        <f t="shared" si="47"/>
        <v>26.171989777486381</v>
      </c>
      <c r="Q235" s="12">
        <f t="shared" si="41"/>
        <v>116.60731182872516</v>
      </c>
      <c r="R235" s="18">
        <f t="shared" si="42"/>
        <v>-6.0642579150713694E-3</v>
      </c>
    </row>
    <row r="236" spans="1:18" x14ac:dyDescent="0.25">
      <c r="A236" s="2">
        <v>43535</v>
      </c>
      <c r="B236">
        <v>483.84524536132812</v>
      </c>
      <c r="C236" s="17">
        <f t="shared" si="36"/>
        <v>1.0338762054321604E-2</v>
      </c>
      <c r="D236" s="12">
        <f t="shared" si="43"/>
        <v>23.025654834609831</v>
      </c>
      <c r="E236">
        <v>10029.00390625</v>
      </c>
      <c r="F236" s="18">
        <f t="shared" si="37"/>
        <v>1.9573706461218476E-2</v>
      </c>
      <c r="G236" s="12">
        <f t="shared" si="44"/>
        <v>26.366214023453011</v>
      </c>
      <c r="H236">
        <v>1403.932250976562</v>
      </c>
      <c r="I236" s="18">
        <f t="shared" si="38"/>
        <v>2.709157483118485E-2</v>
      </c>
      <c r="J236" s="12">
        <f t="shared" si="45"/>
        <v>21.13537915152007</v>
      </c>
      <c r="K236">
        <v>1055.297607421875</v>
      </c>
      <c r="L236" s="18">
        <f t="shared" si="39"/>
        <v>1.1279470218861221E-4</v>
      </c>
      <c r="M236" s="12">
        <f t="shared" si="46"/>
        <v>21.209751129005824</v>
      </c>
      <c r="N236">
        <v>685.40802001953125</v>
      </c>
      <c r="O236" s="18">
        <f t="shared" si="40"/>
        <v>-1.5441324744209783E-3</v>
      </c>
      <c r="P236" s="12">
        <f t="shared" si="47"/>
        <v>26.13157675815075</v>
      </c>
      <c r="Q236" s="12">
        <f t="shared" si="41"/>
        <v>117.86857589673949</v>
      </c>
      <c r="R236" s="18">
        <f t="shared" si="42"/>
        <v>1.0816337742755699E-2</v>
      </c>
    </row>
    <row r="237" spans="1:18" x14ac:dyDescent="0.25">
      <c r="A237" s="2">
        <v>43536</v>
      </c>
      <c r="B237">
        <v>493.20840454101562</v>
      </c>
      <c r="C237" s="17">
        <f t="shared" si="36"/>
        <v>1.9351557692161014E-2</v>
      </c>
      <c r="D237" s="12">
        <f t="shared" si="43"/>
        <v>23.47123712254157</v>
      </c>
      <c r="E237">
        <v>10161.6162109375</v>
      </c>
      <c r="F237" s="18">
        <f t="shared" si="37"/>
        <v>1.3222878954594508E-2</v>
      </c>
      <c r="G237" s="12">
        <f t="shared" si="44"/>
        <v>26.714851279976063</v>
      </c>
      <c r="H237">
        <v>1412.139526367188</v>
      </c>
      <c r="I237" s="18">
        <f t="shared" si="38"/>
        <v>5.8459198333231654E-3</v>
      </c>
      <c r="J237" s="12">
        <f t="shared" si="45"/>
        <v>21.258934883686745</v>
      </c>
      <c r="K237">
        <v>1076.399169921875</v>
      </c>
      <c r="L237" s="18">
        <f t="shared" si="39"/>
        <v>1.9995840369193774E-2</v>
      </c>
      <c r="M237" s="12">
        <f t="shared" si="46"/>
        <v>21.63385792685175</v>
      </c>
      <c r="N237">
        <v>681.2642822265625</v>
      </c>
      <c r="O237" s="18">
        <f t="shared" si="40"/>
        <v>-6.0456511624282783E-3</v>
      </c>
      <c r="P237" s="12">
        <f t="shared" si="47"/>
        <v>25.973594360746752</v>
      </c>
      <c r="Q237" s="12">
        <f t="shared" si="41"/>
        <v>119.05247557380287</v>
      </c>
      <c r="R237" s="18">
        <f t="shared" si="42"/>
        <v>1.0044235013923819E-2</v>
      </c>
    </row>
    <row r="238" spans="1:18" x14ac:dyDescent="0.25">
      <c r="A238" s="2">
        <v>43537</v>
      </c>
      <c r="B238">
        <v>512.326904296875</v>
      </c>
      <c r="C238" s="17">
        <f t="shared" si="36"/>
        <v>3.8763531967082487E-2</v>
      </c>
      <c r="D238" s="12">
        <f t="shared" si="43"/>
        <v>24.381065173048185</v>
      </c>
      <c r="E238">
        <v>10448.470703125</v>
      </c>
      <c r="F238" s="18">
        <f t="shared" si="37"/>
        <v>2.822921927308597E-2</v>
      </c>
      <c r="G238" s="12">
        <f t="shared" si="44"/>
        <v>27.468990674606388</v>
      </c>
      <c r="H238">
        <v>1412.337280273438</v>
      </c>
      <c r="I238" s="18">
        <f t="shared" si="38"/>
        <v>1.4003850367294568E-4</v>
      </c>
      <c r="J238" s="12">
        <f t="shared" si="45"/>
        <v>21.261911953117536</v>
      </c>
      <c r="K238">
        <v>1103.946411132812</v>
      </c>
      <c r="L238" s="18">
        <f t="shared" si="39"/>
        <v>2.5592031265628368E-2</v>
      </c>
      <c r="M238" s="12">
        <f t="shared" si="46"/>
        <v>22.187512295311901</v>
      </c>
      <c r="N238">
        <v>682.709716796875</v>
      </c>
      <c r="O238" s="18">
        <f t="shared" si="40"/>
        <v>2.1216943380450992E-3</v>
      </c>
      <c r="P238" s="12">
        <f t="shared" si="47"/>
        <v>26.028702388840628</v>
      </c>
      <c r="Q238" s="12">
        <f t="shared" si="41"/>
        <v>121.32818248492464</v>
      </c>
      <c r="R238" s="18">
        <f t="shared" si="42"/>
        <v>1.9115158253983688E-2</v>
      </c>
    </row>
    <row r="239" spans="1:18" x14ac:dyDescent="0.25">
      <c r="A239" s="2">
        <v>43538</v>
      </c>
      <c r="B239">
        <v>498.796875</v>
      </c>
      <c r="C239" s="17">
        <f t="shared" si="36"/>
        <v>-2.6408976736140399E-2</v>
      </c>
      <c r="D239" s="12">
        <f t="shared" si="43"/>
        <v>23.737186190090831</v>
      </c>
      <c r="E239">
        <v>10464.060546875</v>
      </c>
      <c r="F239" s="18">
        <f t="shared" si="37"/>
        <v>1.4920694322602124E-3</v>
      </c>
      <c r="G239" s="12">
        <f t="shared" si="44"/>
        <v>27.509976315927009</v>
      </c>
      <c r="H239">
        <v>1418.715209960938</v>
      </c>
      <c r="I239" s="18">
        <f t="shared" si="38"/>
        <v>4.5158686785249369E-3</v>
      </c>
      <c r="J239" s="12">
        <f t="shared" si="45"/>
        <v>21.357927955352174</v>
      </c>
      <c r="K239">
        <v>1103.053833007812</v>
      </c>
      <c r="L239" s="18">
        <f t="shared" si="39"/>
        <v>-8.0853392519664169E-4</v>
      </c>
      <c r="M239" s="12">
        <f t="shared" si="46"/>
        <v>22.169572938905425</v>
      </c>
      <c r="N239">
        <v>682.6134033203125</v>
      </c>
      <c r="O239" s="18">
        <f t="shared" si="40"/>
        <v>-1.4107529773321748E-4</v>
      </c>
      <c r="P239" s="12">
        <f t="shared" si="47"/>
        <v>26.025030381901512</v>
      </c>
      <c r="Q239" s="12">
        <f t="shared" si="41"/>
        <v>120.79969378217696</v>
      </c>
      <c r="R239" s="18">
        <f t="shared" si="42"/>
        <v>-4.3558610367656625E-3</v>
      </c>
    </row>
    <row r="240" spans="1:18" x14ac:dyDescent="0.25">
      <c r="A240" s="2">
        <v>43539</v>
      </c>
      <c r="B240">
        <v>505.36581420898437</v>
      </c>
      <c r="C240" s="17">
        <f t="shared" si="36"/>
        <v>1.3169567690223261E-2</v>
      </c>
      <c r="D240" s="12">
        <f t="shared" si="43"/>
        <v>24.049794670396665</v>
      </c>
      <c r="E240">
        <v>10026.1787109375</v>
      </c>
      <c r="F240" s="18">
        <f t="shared" si="37"/>
        <v>-4.1846263596808986E-2</v>
      </c>
      <c r="G240" s="12">
        <f t="shared" si="44"/>
        <v>26.358786595468754</v>
      </c>
      <c r="H240">
        <v>1416.539794921875</v>
      </c>
      <c r="I240" s="18">
        <f t="shared" si="38"/>
        <v>-1.5333697868248342E-3</v>
      </c>
      <c r="J240" s="12">
        <f t="shared" si="45"/>
        <v>21.325178353916257</v>
      </c>
      <c r="K240">
        <v>1117.055541992188</v>
      </c>
      <c r="L240" s="18">
        <f t="shared" si="39"/>
        <v>1.2693586265138057E-2</v>
      </c>
      <c r="M240" s="12">
        <f t="shared" si="46"/>
        <v>22.450984325466692</v>
      </c>
      <c r="N240">
        <v>692.44281005859375</v>
      </c>
      <c r="O240" s="18">
        <f t="shared" si="40"/>
        <v>1.4399668524628817E-2</v>
      </c>
      <c r="P240" s="12">
        <f t="shared" si="47"/>
        <v>26.39978219274429</v>
      </c>
      <c r="Q240" s="12">
        <f t="shared" si="41"/>
        <v>120.58452613799267</v>
      </c>
      <c r="R240" s="18">
        <f t="shared" si="42"/>
        <v>-1.7811936226616032E-3</v>
      </c>
    </row>
    <row r="241" spans="1:18" x14ac:dyDescent="0.25">
      <c r="A241" s="2">
        <v>43542</v>
      </c>
      <c r="B241">
        <v>502.03231811523437</v>
      </c>
      <c r="C241" s="17">
        <f t="shared" si="36"/>
        <v>-6.5962041753213629E-3</v>
      </c>
      <c r="D241" s="12">
        <f t="shared" si="43"/>
        <v>23.891157314376173</v>
      </c>
      <c r="E241">
        <v>10188.6064453125</v>
      </c>
      <c r="F241" s="18">
        <f t="shared" si="37"/>
        <v>1.6200362975558047E-2</v>
      </c>
      <c r="G241" s="12">
        <f t="shared" si="44"/>
        <v>26.785808505910623</v>
      </c>
      <c r="H241">
        <v>1429.44384765625</v>
      </c>
      <c r="I241" s="18">
        <f t="shared" si="38"/>
        <v>9.1095589270662192E-3</v>
      </c>
      <c r="J241" s="12">
        <f t="shared" si="45"/>
        <v>21.519441322761455</v>
      </c>
      <c r="K241">
        <v>1121.240112304688</v>
      </c>
      <c r="L241" s="18">
        <f t="shared" si="39"/>
        <v>3.7460718426203243E-3</v>
      </c>
      <c r="M241" s="12">
        <f t="shared" si="46"/>
        <v>22.535087325687432</v>
      </c>
      <c r="N241">
        <v>684.396240234375</v>
      </c>
      <c r="O241" s="18">
        <f t="shared" si="40"/>
        <v>-1.162055509470572E-2</v>
      </c>
      <c r="P241" s="12">
        <f t="shared" si="47"/>
        <v>26.093002069285273</v>
      </c>
      <c r="Q241" s="12">
        <f t="shared" si="41"/>
        <v>120.82449653802095</v>
      </c>
      <c r="R241" s="18">
        <f t="shared" si="42"/>
        <v>1.9900596512165691E-3</v>
      </c>
    </row>
    <row r="242" spans="1:18" x14ac:dyDescent="0.25">
      <c r="A242" s="2">
        <v>43543</v>
      </c>
      <c r="B242">
        <v>500.5616455078125</v>
      </c>
      <c r="C242" s="17">
        <f t="shared" si="36"/>
        <v>-2.9294381145484882E-3</v>
      </c>
      <c r="D242" s="12">
        <f t="shared" si="43"/>
        <v>23.821169647538767</v>
      </c>
      <c r="E242">
        <v>10432.587890625</v>
      </c>
      <c r="F242" s="18">
        <f t="shared" si="37"/>
        <v>2.3946498142024986E-2</v>
      </c>
      <c r="G242" s="12">
        <f t="shared" si="44"/>
        <v>27.427234819530049</v>
      </c>
      <c r="H242">
        <v>1437.651123046875</v>
      </c>
      <c r="I242" s="18">
        <f t="shared" si="38"/>
        <v>5.7415864247356563E-3</v>
      </c>
      <c r="J242" s="12">
        <f t="shared" si="45"/>
        <v>21.642997054928117</v>
      </c>
      <c r="K242">
        <v>1124.373657226562</v>
      </c>
      <c r="L242" s="18">
        <f t="shared" si="39"/>
        <v>2.7947135385952837E-3</v>
      </c>
      <c r="M242" s="12">
        <f t="shared" si="46"/>
        <v>22.598066439329958</v>
      </c>
      <c r="N242">
        <v>696.00836181640625</v>
      </c>
      <c r="O242" s="18">
        <f t="shared" si="40"/>
        <v>1.6966957004402428E-2</v>
      </c>
      <c r="P242" s="12">
        <f t="shared" si="47"/>
        <v>26.53572091351062</v>
      </c>
      <c r="Q242" s="12">
        <f t="shared" si="41"/>
        <v>122.0251888748375</v>
      </c>
      <c r="R242" s="18">
        <f t="shared" si="42"/>
        <v>9.9374909163285619E-3</v>
      </c>
    </row>
    <row r="243" spans="1:18" x14ac:dyDescent="0.25">
      <c r="A243" s="2">
        <v>43544</v>
      </c>
      <c r="B243">
        <v>504.18930053710938</v>
      </c>
      <c r="C243" s="17">
        <f t="shared" si="36"/>
        <v>7.2471693783422442E-3</v>
      </c>
      <c r="D243" s="12">
        <f t="shared" si="43"/>
        <v>23.993805698764707</v>
      </c>
      <c r="E243">
        <v>10260.3203125</v>
      </c>
      <c r="F243" s="18">
        <f t="shared" si="37"/>
        <v>-1.6512449253344386E-2</v>
      </c>
      <c r="G243" s="12">
        <f t="shared" si="44"/>
        <v>26.974343996412998</v>
      </c>
      <c r="H243">
        <v>1439.875854492188</v>
      </c>
      <c r="I243" s="18">
        <f t="shared" si="38"/>
        <v>1.5474765815213232E-3</v>
      </c>
      <c r="J243" s="12">
        <f t="shared" si="45"/>
        <v>21.676489086024553</v>
      </c>
      <c r="K243">
        <v>1139.862670898438</v>
      </c>
      <c r="L243" s="18">
        <f t="shared" si="39"/>
        <v>1.3775681751635682E-2</v>
      </c>
      <c r="M243" s="12">
        <f t="shared" si="46"/>
        <v>22.909370210800486</v>
      </c>
      <c r="N243">
        <v>712.10162353515625</v>
      </c>
      <c r="O243" s="18">
        <f t="shared" si="40"/>
        <v>2.3122224676655589E-2</v>
      </c>
      <c r="P243" s="12">
        <f t="shared" si="47"/>
        <v>27.149285814429842</v>
      </c>
      <c r="Q243" s="12">
        <f t="shared" si="41"/>
        <v>122.70329480643258</v>
      </c>
      <c r="R243" s="18">
        <f t="shared" si="42"/>
        <v>5.5570979881098825E-3</v>
      </c>
    </row>
    <row r="244" spans="1:18" x14ac:dyDescent="0.25">
      <c r="A244" s="2">
        <v>43546</v>
      </c>
      <c r="B244">
        <v>503.65008544921881</v>
      </c>
      <c r="C244" s="17">
        <f t="shared" si="36"/>
        <v>-1.0694695173343316E-3</v>
      </c>
      <c r="D244" s="12">
        <f t="shared" si="43"/>
        <v>23.968145054965035</v>
      </c>
      <c r="E244">
        <v>10329.013671875</v>
      </c>
      <c r="F244" s="18">
        <f t="shared" si="37"/>
        <v>6.695050181943385E-3</v>
      </c>
      <c r="G244" s="12">
        <f t="shared" si="44"/>
        <v>27.154938583093987</v>
      </c>
      <c r="H244">
        <v>1454.80712890625</v>
      </c>
      <c r="I244" s="18">
        <f t="shared" si="38"/>
        <v>1.036983457113938E-2</v>
      </c>
      <c r="J244" s="12">
        <f t="shared" si="45"/>
        <v>21.901270691929735</v>
      </c>
      <c r="K244">
        <v>1128.528442382812</v>
      </c>
      <c r="L244" s="18">
        <f t="shared" si="39"/>
        <v>-9.943503550907784E-3</v>
      </c>
      <c r="M244" s="12">
        <f t="shared" si="46"/>
        <v>22.68157080676033</v>
      </c>
      <c r="N244">
        <v>716.100830078125</v>
      </c>
      <c r="O244" s="18">
        <f t="shared" si="40"/>
        <v>5.6160615434566186E-3</v>
      </c>
      <c r="P244" s="12">
        <f t="shared" si="47"/>
        <v>27.301757874424574</v>
      </c>
      <c r="Q244" s="12">
        <f t="shared" si="41"/>
        <v>123.00768301117367</v>
      </c>
      <c r="R244" s="18">
        <f t="shared" si="42"/>
        <v>2.4806848521978786E-3</v>
      </c>
    </row>
    <row r="245" spans="1:18" x14ac:dyDescent="0.25">
      <c r="A245" s="2">
        <v>43549</v>
      </c>
      <c r="B245">
        <v>496.24774169921881</v>
      </c>
      <c r="C245" s="17">
        <f t="shared" si="36"/>
        <v>-1.4697394011951137E-2</v>
      </c>
      <c r="D245" s="12">
        <f t="shared" si="43"/>
        <v>23.615875783356614</v>
      </c>
      <c r="E245">
        <v>10258.4677734375</v>
      </c>
      <c r="F245" s="18">
        <f t="shared" si="37"/>
        <v>-6.8298775351213203E-3</v>
      </c>
      <c r="G245" s="12">
        <f t="shared" si="44"/>
        <v>26.969473678097714</v>
      </c>
      <c r="H245">
        <v>1441.26025390625</v>
      </c>
      <c r="I245" s="18">
        <f t="shared" si="38"/>
        <v>-9.3118013589779114E-3</v>
      </c>
      <c r="J245" s="12">
        <f t="shared" si="45"/>
        <v>21.69733040973728</v>
      </c>
      <c r="K245">
        <v>1131.0869140625</v>
      </c>
      <c r="L245" s="18">
        <f t="shared" si="39"/>
        <v>2.26708657363206E-3</v>
      </c>
      <c r="M245" s="12">
        <f t="shared" si="46"/>
        <v>22.73299189140522</v>
      </c>
      <c r="N245">
        <v>708.53607177734375</v>
      </c>
      <c r="O245" s="18">
        <f t="shared" si="40"/>
        <v>-1.0563817248970264E-2</v>
      </c>
      <c r="P245" s="12">
        <f t="shared" si="47"/>
        <v>27.013347093663519</v>
      </c>
      <c r="Q245" s="12">
        <f t="shared" si="41"/>
        <v>122.02901885626034</v>
      </c>
      <c r="R245" s="18">
        <f t="shared" si="42"/>
        <v>-7.956122178355618E-3</v>
      </c>
    </row>
    <row r="246" spans="1:18" x14ac:dyDescent="0.25">
      <c r="A246" s="2">
        <v>43550</v>
      </c>
      <c r="B246">
        <v>494.777099609375</v>
      </c>
      <c r="C246" s="17">
        <f t="shared" si="36"/>
        <v>-2.9635239947050085E-3</v>
      </c>
      <c r="D246" s="12">
        <f t="shared" si="43"/>
        <v>23.545889568816666</v>
      </c>
      <c r="E246">
        <v>10417.8759765625</v>
      </c>
      <c r="F246" s="18">
        <f t="shared" si="37"/>
        <v>1.5539182521756345E-2</v>
      </c>
      <c r="G246" s="12">
        <f t="shared" si="44"/>
        <v>27.388557252097378</v>
      </c>
      <c r="H246">
        <v>1468.453002929688</v>
      </c>
      <c r="I246" s="18">
        <f t="shared" si="38"/>
        <v>1.8867341238154145E-2</v>
      </c>
      <c r="J246" s="12">
        <f t="shared" si="45"/>
        <v>22.106701346534773</v>
      </c>
      <c r="K246">
        <v>1145.990844726562</v>
      </c>
      <c r="L246" s="18">
        <f t="shared" si="39"/>
        <v>1.3176644941043314E-2</v>
      </c>
      <c r="M246" s="12">
        <f t="shared" si="46"/>
        <v>23.032536454005882</v>
      </c>
      <c r="N246">
        <v>701.30853271484375</v>
      </c>
      <c r="O246" s="18">
        <f t="shared" si="40"/>
        <v>-1.0200664934912784E-2</v>
      </c>
      <c r="P246" s="12">
        <f t="shared" si="47"/>
        <v>26.737792991190556</v>
      </c>
      <c r="Q246" s="12">
        <f t="shared" si="41"/>
        <v>122.81147761264526</v>
      </c>
      <c r="R246" s="18">
        <f t="shared" si="42"/>
        <v>6.4120711919071205E-3</v>
      </c>
    </row>
    <row r="247" spans="1:18" x14ac:dyDescent="0.25">
      <c r="A247" s="2">
        <v>43551</v>
      </c>
      <c r="B247">
        <v>492.66915893554687</v>
      </c>
      <c r="C247" s="17">
        <f t="shared" si="36"/>
        <v>-4.2603844751349929E-3</v>
      </c>
      <c r="D247" s="12">
        <f t="shared" si="43"/>
        <v>23.445575026444438</v>
      </c>
      <c r="E247">
        <v>10612.8466796875</v>
      </c>
      <c r="F247" s="18">
        <f t="shared" si="37"/>
        <v>1.8715014803750041E-2</v>
      </c>
      <c r="G247" s="12">
        <f t="shared" si="44"/>
        <v>27.901134506523736</v>
      </c>
      <c r="H247">
        <v>1455.598266601562</v>
      </c>
      <c r="I247" s="18">
        <f t="shared" si="38"/>
        <v>-8.7539310434039397E-3</v>
      </c>
      <c r="J247" s="12">
        <f t="shared" si="45"/>
        <v>21.913180807350084</v>
      </c>
      <c r="K247">
        <v>1140.080810546875</v>
      </c>
      <c r="L247" s="18">
        <f t="shared" si="39"/>
        <v>-5.1571390878757395E-3</v>
      </c>
      <c r="M247" s="12">
        <f t="shared" si="46"/>
        <v>22.913754459966004</v>
      </c>
      <c r="N247">
        <v>703.18768310546875</v>
      </c>
      <c r="O247" s="18">
        <f t="shared" si="40"/>
        <v>2.6794916972572302E-3</v>
      </c>
      <c r="P247" s="12">
        <f t="shared" si="47"/>
        <v>26.809436685513433</v>
      </c>
      <c r="Q247" s="12">
        <f t="shared" si="41"/>
        <v>122.9830814857977</v>
      </c>
      <c r="R247" s="18">
        <f t="shared" si="42"/>
        <v>1.3972950776937054E-3</v>
      </c>
    </row>
    <row r="248" spans="1:18" x14ac:dyDescent="0.25">
      <c r="A248" s="2">
        <v>43552</v>
      </c>
      <c r="B248">
        <v>501.198974609375</v>
      </c>
      <c r="C248" s="17">
        <f t="shared" si="36"/>
        <v>1.7313476029750863E-2</v>
      </c>
      <c r="D248" s="12">
        <f t="shared" si="43"/>
        <v>23.851499427668507</v>
      </c>
      <c r="E248">
        <v>10789.3046875</v>
      </c>
      <c r="F248" s="18">
        <f t="shared" si="37"/>
        <v>1.6626830966118833E-2</v>
      </c>
      <c r="G248" s="12">
        <f t="shared" si="44"/>
        <v>28.365041953726653</v>
      </c>
      <c r="H248">
        <v>1480.269409179688</v>
      </c>
      <c r="I248" s="18">
        <f t="shared" si="38"/>
        <v>1.6949142592568744E-2</v>
      </c>
      <c r="J248" s="12">
        <f t="shared" si="45"/>
        <v>22.284590433510601</v>
      </c>
      <c r="K248">
        <v>1141.746826171875</v>
      </c>
      <c r="L248" s="18">
        <f t="shared" si="39"/>
        <v>1.461313627584726E-3</v>
      </c>
      <c r="M248" s="12">
        <f t="shared" si="46"/>
        <v>22.947238641617481</v>
      </c>
      <c r="N248">
        <v>710.99334716796875</v>
      </c>
      <c r="O248" s="18">
        <f t="shared" si="40"/>
        <v>1.1100399296000152E-2</v>
      </c>
      <c r="P248" s="12">
        <f t="shared" si="47"/>
        <v>27.107032137623467</v>
      </c>
      <c r="Q248" s="12">
        <f t="shared" si="41"/>
        <v>124.5554025941467</v>
      </c>
      <c r="R248" s="18">
        <f t="shared" si="42"/>
        <v>1.278485698482501E-2</v>
      </c>
    </row>
    <row r="249" spans="1:18" x14ac:dyDescent="0.25">
      <c r="A249" s="2">
        <v>43556</v>
      </c>
      <c r="B249">
        <v>520.7095947265625</v>
      </c>
      <c r="C249" s="17">
        <f t="shared" si="36"/>
        <v>3.8927893123472002E-2</v>
      </c>
      <c r="D249" s="12">
        <f t="shared" si="43"/>
        <v>24.779988048223341</v>
      </c>
      <c r="E249">
        <v>10635.453125</v>
      </c>
      <c r="F249" s="18">
        <f t="shared" si="37"/>
        <v>-1.4259636460007052E-2</v>
      </c>
      <c r="G249" s="12">
        <f t="shared" si="44"/>
        <v>27.960566767293663</v>
      </c>
      <c r="H249">
        <v>1476.067016601562</v>
      </c>
      <c r="I249" s="18">
        <f t="shared" si="38"/>
        <v>-2.8389376636883679E-3</v>
      </c>
      <c r="J249" s="12">
        <f t="shared" si="45"/>
        <v>22.221325870409039</v>
      </c>
      <c r="K249">
        <v>1146.208984375</v>
      </c>
      <c r="L249" s="18">
        <f t="shared" si="39"/>
        <v>3.9081853356983665E-3</v>
      </c>
      <c r="M249" s="12">
        <f t="shared" si="46"/>
        <v>23.036920703171422</v>
      </c>
      <c r="N249">
        <v>727.664794921875</v>
      </c>
      <c r="O249" s="18">
        <f t="shared" si="40"/>
        <v>2.3448106540394642E-2</v>
      </c>
      <c r="P249" s="12">
        <f t="shared" si="47"/>
        <v>27.742640715180364</v>
      </c>
      <c r="Q249" s="12">
        <f t="shared" si="41"/>
        <v>125.74144210427784</v>
      </c>
      <c r="R249" s="18">
        <f t="shared" si="42"/>
        <v>9.5221843888679825E-3</v>
      </c>
    </row>
    <row r="250" spans="1:18" x14ac:dyDescent="0.25">
      <c r="A250" s="2">
        <v>43557</v>
      </c>
      <c r="B250">
        <v>523.74896240234375</v>
      </c>
      <c r="C250" s="17">
        <f t="shared" si="36"/>
        <v>5.836972674523766E-3</v>
      </c>
      <c r="D250" s="12">
        <f t="shared" si="43"/>
        <v>24.924628161335846</v>
      </c>
      <c r="E250">
        <v>10510.341796875</v>
      </c>
      <c r="F250" s="18">
        <f t="shared" si="37"/>
        <v>-1.1763610506722033E-2</v>
      </c>
      <c r="G250" s="12">
        <f t="shared" si="44"/>
        <v>27.631649550296025</v>
      </c>
      <c r="H250">
        <v>1502.320190429688</v>
      </c>
      <c r="I250" s="18">
        <f t="shared" si="38"/>
        <v>1.778589558119803E-2</v>
      </c>
      <c r="J250" s="12">
        <f t="shared" si="45"/>
        <v>22.616552052015908</v>
      </c>
      <c r="K250">
        <v>1137.810180664062</v>
      </c>
      <c r="L250" s="18">
        <f t="shared" si="39"/>
        <v>-7.3274628147480536E-3</v>
      </c>
      <c r="M250" s="12">
        <f t="shared" si="46"/>
        <v>22.868118523352635</v>
      </c>
      <c r="N250">
        <v>731.80859375</v>
      </c>
      <c r="O250" s="18">
        <f t="shared" si="40"/>
        <v>5.6946534407644744E-3</v>
      </c>
      <c r="P250" s="12">
        <f t="shared" si="47"/>
        <v>27.90062543958496</v>
      </c>
      <c r="Q250" s="12">
        <f t="shared" si="41"/>
        <v>125.94157372658537</v>
      </c>
      <c r="R250" s="18">
        <f t="shared" si="42"/>
        <v>1.5916122716452819E-3</v>
      </c>
    </row>
    <row r="251" spans="1:18" x14ac:dyDescent="0.25">
      <c r="A251" s="2">
        <v>43558</v>
      </c>
      <c r="B251">
        <v>521.9842529296875</v>
      </c>
      <c r="C251" s="17">
        <f t="shared" si="36"/>
        <v>-3.3693803698662261E-3</v>
      </c>
      <c r="D251" s="12">
        <f t="shared" si="43"/>
        <v>24.840647608482826</v>
      </c>
      <c r="E251">
        <v>10721.7802734375</v>
      </c>
      <c r="F251" s="18">
        <f t="shared" si="37"/>
        <v>2.011718368905635E-2</v>
      </c>
      <c r="G251" s="12">
        <f t="shared" si="44"/>
        <v>28.187520519930963</v>
      </c>
      <c r="H251">
        <v>1480.862670898438</v>
      </c>
      <c r="I251" s="18">
        <f t="shared" si="38"/>
        <v>-1.4282920290855428E-2</v>
      </c>
      <c r="J251" s="12">
        <f t="shared" si="45"/>
        <v>22.293521641802982</v>
      </c>
      <c r="K251">
        <v>1136.768920898438</v>
      </c>
      <c r="L251" s="18">
        <f t="shared" si="39"/>
        <v>-9.1514365341360815E-4</v>
      </c>
      <c r="M251" s="12">
        <f t="shared" si="46"/>
        <v>22.84719090982048</v>
      </c>
      <c r="N251">
        <v>725.93023681640625</v>
      </c>
      <c r="O251" s="18">
        <f t="shared" si="40"/>
        <v>-8.0326426661257999E-3</v>
      </c>
      <c r="P251" s="12">
        <f t="shared" si="47"/>
        <v>27.676509685267355</v>
      </c>
      <c r="Q251" s="12">
        <f t="shared" si="41"/>
        <v>125.84539036530461</v>
      </c>
      <c r="R251" s="18">
        <f t="shared" si="42"/>
        <v>-7.6371414485876254E-4</v>
      </c>
    </row>
    <row r="252" spans="1:18" x14ac:dyDescent="0.25">
      <c r="A252" s="2">
        <v>43559</v>
      </c>
      <c r="B252">
        <v>521.6900634765625</v>
      </c>
      <c r="C252" s="17">
        <f t="shared" si="36"/>
        <v>-5.6359832978458702E-4</v>
      </c>
      <c r="D252" s="12">
        <f t="shared" si="43"/>
        <v>24.826647460979917</v>
      </c>
      <c r="E252">
        <v>10680.8583984375</v>
      </c>
      <c r="F252" s="18">
        <f t="shared" si="37"/>
        <v>-3.8167052444995075E-3</v>
      </c>
      <c r="G252" s="12">
        <f t="shared" si="44"/>
        <v>28.079937062533105</v>
      </c>
      <c r="H252">
        <v>1502.023559570312</v>
      </c>
      <c r="I252" s="18">
        <f t="shared" si="38"/>
        <v>1.4289568565487354E-2</v>
      </c>
      <c r="J252" s="12">
        <f t="shared" si="45"/>
        <v>22.612086447869704</v>
      </c>
      <c r="K252">
        <v>1132.395751953125</v>
      </c>
      <c r="L252" s="18">
        <f t="shared" si="39"/>
        <v>-3.8470166318909094E-3</v>
      </c>
      <c r="M252" s="12">
        <f t="shared" si="46"/>
        <v>22.759297386398412</v>
      </c>
      <c r="N252">
        <v>720.72637939453125</v>
      </c>
      <c r="O252" s="18">
        <f t="shared" si="40"/>
        <v>-7.1685365314120286E-3</v>
      </c>
      <c r="P252" s="12">
        <f t="shared" si="47"/>
        <v>27.478109614526538</v>
      </c>
      <c r="Q252" s="12">
        <f t="shared" si="41"/>
        <v>125.75607797230768</v>
      </c>
      <c r="R252" s="18">
        <f t="shared" si="42"/>
        <v>-7.0969935996600952E-4</v>
      </c>
    </row>
    <row r="253" spans="1:18" x14ac:dyDescent="0.25">
      <c r="A253" s="2">
        <v>43560</v>
      </c>
      <c r="B253">
        <v>517.1800537109375</v>
      </c>
      <c r="C253" s="17">
        <f t="shared" si="36"/>
        <v>-8.6449984030175786E-3</v>
      </c>
      <c r="D253" s="12">
        <f t="shared" si="43"/>
        <v>24.612021133327467</v>
      </c>
      <c r="E253">
        <v>10699.3701171875</v>
      </c>
      <c r="F253" s="18">
        <f t="shared" si="37"/>
        <v>1.7331676967751175E-3</v>
      </c>
      <c r="G253" s="12">
        <f t="shared" si="44"/>
        <v>28.128604302377365</v>
      </c>
      <c r="H253">
        <v>1497.5244140625</v>
      </c>
      <c r="I253" s="18">
        <f t="shared" si="38"/>
        <v>-2.9953894392302782E-3</v>
      </c>
      <c r="J253" s="12">
        <f t="shared" si="45"/>
        <v>22.544354442924792</v>
      </c>
      <c r="K253">
        <v>1143.135009765625</v>
      </c>
      <c r="L253" s="18">
        <f t="shared" si="39"/>
        <v>9.4836613383415536E-3</v>
      </c>
      <c r="M253" s="12">
        <f t="shared" si="46"/>
        <v>22.975138855109616</v>
      </c>
      <c r="N253">
        <v>731.71221923828125</v>
      </c>
      <c r="O253" s="18">
        <f t="shared" si="40"/>
        <v>1.5242733106257234E-2</v>
      </c>
      <c r="P253" s="12">
        <f t="shared" si="47"/>
        <v>27.896951105645247</v>
      </c>
      <c r="Q253" s="12">
        <f t="shared" si="41"/>
        <v>126.15706983938449</v>
      </c>
      <c r="R253" s="18">
        <f t="shared" si="42"/>
        <v>3.1886480044733823E-3</v>
      </c>
    </row>
    <row r="254" spans="1:18" x14ac:dyDescent="0.25">
      <c r="A254" s="2">
        <v>43563</v>
      </c>
      <c r="B254">
        <v>506.44427490234381</v>
      </c>
      <c r="C254" s="17">
        <f t="shared" si="36"/>
        <v>-2.0758300192671664E-2</v>
      </c>
      <c r="D254" s="12">
        <f t="shared" si="43"/>
        <v>24.101117410293476</v>
      </c>
      <c r="E254">
        <v>10572.5068359375</v>
      </c>
      <c r="F254" s="18">
        <f t="shared" si="37"/>
        <v>-1.1857079422479821E-2</v>
      </c>
      <c r="G254" s="12">
        <f t="shared" si="44"/>
        <v>27.795081207120568</v>
      </c>
      <c r="H254">
        <v>1479.626708984375</v>
      </c>
      <c r="I254" s="18">
        <f t="shared" si="38"/>
        <v>-1.1951528075306528E-2</v>
      </c>
      <c r="J254" s="12">
        <f t="shared" si="45"/>
        <v>22.274914957860513</v>
      </c>
      <c r="K254">
        <v>1135.102905273438</v>
      </c>
      <c r="L254" s="18">
        <f t="shared" si="39"/>
        <v>-7.026383081237153E-3</v>
      </c>
      <c r="M254" s="12">
        <f t="shared" si="46"/>
        <v>22.813706728168999</v>
      </c>
      <c r="N254">
        <v>739.37335205078125</v>
      </c>
      <c r="O254" s="18">
        <f t="shared" si="40"/>
        <v>1.0470144697700023E-2</v>
      </c>
      <c r="P254" s="12">
        <f t="shared" si="47"/>
        <v>28.189036220346015</v>
      </c>
      <c r="Q254" s="12">
        <f t="shared" si="41"/>
        <v>125.17385652378957</v>
      </c>
      <c r="R254" s="18">
        <f t="shared" si="42"/>
        <v>-7.7935649333540358E-3</v>
      </c>
    </row>
    <row r="255" spans="1:18" x14ac:dyDescent="0.25">
      <c r="A255" s="2">
        <v>43564</v>
      </c>
      <c r="B255">
        <v>509.18948364257812</v>
      </c>
      <c r="C255" s="17">
        <f t="shared" si="36"/>
        <v>5.4205543951773016E-3</v>
      </c>
      <c r="D255" s="12">
        <f t="shared" si="43"/>
        <v>24.231758828200526</v>
      </c>
      <c r="E255">
        <v>10513.4619140625</v>
      </c>
      <c r="F255" s="18">
        <f t="shared" si="37"/>
        <v>-5.5847608132347792E-3</v>
      </c>
      <c r="G255" s="12">
        <f t="shared" si="44"/>
        <v>27.639852326794362</v>
      </c>
      <c r="H255">
        <v>1428.702270507812</v>
      </c>
      <c r="I255" s="18">
        <f t="shared" si="38"/>
        <v>-3.4417085179219153E-2</v>
      </c>
      <c r="J255" s="12">
        <f t="shared" si="45"/>
        <v>21.508277312395965</v>
      </c>
      <c r="K255">
        <v>1134.031860351562</v>
      </c>
      <c r="L255" s="18">
        <f t="shared" si="39"/>
        <v>-9.4356636468828636E-4</v>
      </c>
      <c r="M255" s="12">
        <f t="shared" si="46"/>
        <v>22.792180481846437</v>
      </c>
      <c r="N255">
        <v>732.9649658203125</v>
      </c>
      <c r="O255" s="18">
        <f t="shared" si="40"/>
        <v>-8.6673210668114509E-3</v>
      </c>
      <c r="P255" s="12">
        <f t="shared" si="47"/>
        <v>27.944712792860297</v>
      </c>
      <c r="Q255" s="12">
        <f t="shared" si="41"/>
        <v>124.11678174209759</v>
      </c>
      <c r="R255" s="18">
        <f t="shared" si="42"/>
        <v>-8.4448527116449679E-3</v>
      </c>
    </row>
    <row r="256" spans="1:18" x14ac:dyDescent="0.25">
      <c r="A256" s="2">
        <v>43565</v>
      </c>
      <c r="B256">
        <v>509.23855590820312</v>
      </c>
      <c r="C256" s="17">
        <f t="shared" si="36"/>
        <v>9.6373289711237931E-5</v>
      </c>
      <c r="D256" s="12">
        <f t="shared" si="43"/>
        <v>24.234094122514289</v>
      </c>
      <c r="E256">
        <v>10534.896484375</v>
      </c>
      <c r="F256" s="18">
        <f t="shared" si="37"/>
        <v>2.038773763362256E-3</v>
      </c>
      <c r="G256" s="12">
        <f t="shared" si="44"/>
        <v>27.696203732541438</v>
      </c>
      <c r="H256">
        <v>1394.093383789062</v>
      </c>
      <c r="I256" s="18">
        <f t="shared" si="38"/>
        <v>-2.4224002042391057E-2</v>
      </c>
      <c r="J256" s="12">
        <f t="shared" si="45"/>
        <v>20.987260758852173</v>
      </c>
      <c r="K256">
        <v>1109.301025390625</v>
      </c>
      <c r="L256" s="18">
        <f t="shared" si="39"/>
        <v>-2.1807883733769406E-2</v>
      </c>
      <c r="M256" s="12">
        <f t="shared" si="46"/>
        <v>22.295131259859239</v>
      </c>
      <c r="N256">
        <v>725.35205078125</v>
      </c>
      <c r="O256" s="18">
        <f t="shared" si="40"/>
        <v>-1.0386465102792952E-2</v>
      </c>
      <c r="P256" s="12">
        <f t="shared" si="47"/>
        <v>27.654466008629683</v>
      </c>
      <c r="Q256" s="12">
        <f t="shared" si="41"/>
        <v>122.86715588239683</v>
      </c>
      <c r="R256" s="18">
        <f t="shared" si="42"/>
        <v>-1.0068145839434939E-2</v>
      </c>
    </row>
    <row r="257" spans="1:18" x14ac:dyDescent="0.25">
      <c r="A257" s="2">
        <v>43566</v>
      </c>
      <c r="B257">
        <v>506.19918823242187</v>
      </c>
      <c r="C257" s="17">
        <f t="shared" si="36"/>
        <v>-5.9684555313387344E-3</v>
      </c>
      <c r="D257" s="12">
        <f t="shared" si="43"/>
        <v>24.089454009401784</v>
      </c>
      <c r="E257">
        <v>10488.2236328125</v>
      </c>
      <c r="F257" s="18">
        <f t="shared" si="37"/>
        <v>-4.4303094607264226E-3</v>
      </c>
      <c r="G257" s="12">
        <f t="shared" si="44"/>
        <v>27.573500979118954</v>
      </c>
      <c r="H257">
        <v>1407.244750976562</v>
      </c>
      <c r="I257" s="18">
        <f t="shared" si="38"/>
        <v>9.4336343177781057E-3</v>
      </c>
      <c r="J257" s="12">
        <f t="shared" si="45"/>
        <v>21.185246902183039</v>
      </c>
      <c r="K257">
        <v>1119.28662109375</v>
      </c>
      <c r="L257" s="18">
        <f t="shared" si="39"/>
        <v>9.0017005975531195E-3</v>
      </c>
      <c r="M257" s="12">
        <f t="shared" si="46"/>
        <v>22.495825356243639</v>
      </c>
      <c r="N257">
        <v>715.71533203125</v>
      </c>
      <c r="O257" s="18">
        <f t="shared" si="40"/>
        <v>-1.3285574555997548E-2</v>
      </c>
      <c r="P257" s="12">
        <f t="shared" si="47"/>
        <v>27.287060538665735</v>
      </c>
      <c r="Q257" s="12">
        <f t="shared" si="41"/>
        <v>122.63108778561315</v>
      </c>
      <c r="R257" s="18">
        <f t="shared" si="42"/>
        <v>-1.9213279178500464E-3</v>
      </c>
    </row>
    <row r="258" spans="1:18" x14ac:dyDescent="0.25">
      <c r="A258" s="2">
        <v>43567</v>
      </c>
      <c r="B258">
        <v>504.23828125</v>
      </c>
      <c r="C258" s="17">
        <f t="shared" si="36"/>
        <v>-3.8737853161501246E-3</v>
      </c>
      <c r="D258" s="12">
        <f t="shared" si="43"/>
        <v>23.99613663618609</v>
      </c>
      <c r="E258">
        <v>10692.5498046875</v>
      </c>
      <c r="F258" s="18">
        <f t="shared" si="37"/>
        <v>1.9481485047264213E-2</v>
      </c>
      <c r="G258" s="12">
        <f t="shared" si="44"/>
        <v>28.110673726144384</v>
      </c>
      <c r="H258">
        <v>1422.571655273438</v>
      </c>
      <c r="I258" s="18">
        <f t="shared" si="38"/>
        <v>1.089142758304118E-2</v>
      </c>
      <c r="J258" s="12">
        <f t="shared" si="45"/>
        <v>21.415984484647012</v>
      </c>
      <c r="K258">
        <v>1123.124145507812</v>
      </c>
      <c r="L258" s="18">
        <f t="shared" si="39"/>
        <v>3.4285448800523977E-3</v>
      </c>
      <c r="M258" s="12">
        <f t="shared" si="46"/>
        <v>22.572953303091342</v>
      </c>
      <c r="N258">
        <v>720.5819091796875</v>
      </c>
      <c r="O258" s="18">
        <f t="shared" si="40"/>
        <v>6.799598849763111E-3</v>
      </c>
      <c r="P258" s="12">
        <f t="shared" si="47"/>
        <v>27.472601604117862</v>
      </c>
      <c r="Q258" s="12">
        <f t="shared" si="41"/>
        <v>123.5683497541867</v>
      </c>
      <c r="R258" s="18">
        <f t="shared" si="42"/>
        <v>7.6429393679691149E-3</v>
      </c>
    </row>
    <row r="259" spans="1:18" x14ac:dyDescent="0.25">
      <c r="A259" s="2">
        <v>43570</v>
      </c>
      <c r="B259">
        <v>503.35595703125</v>
      </c>
      <c r="C259" s="17">
        <f t="shared" si="36"/>
        <v>-1.7498160127048523E-3</v>
      </c>
      <c r="D259" s="12">
        <f t="shared" si="43"/>
        <v>23.954147812057037</v>
      </c>
      <c r="E259">
        <v>10688.9453125</v>
      </c>
      <c r="F259" s="18">
        <f t="shared" si="37"/>
        <v>-3.3710314689583409E-4</v>
      </c>
      <c r="G259" s="12">
        <f t="shared" si="44"/>
        <v>28.101197529569937</v>
      </c>
      <c r="H259">
        <v>1415.551025390625</v>
      </c>
      <c r="I259" s="18">
        <f t="shared" si="38"/>
        <v>-4.9351678397272503E-3</v>
      </c>
      <c r="J259" s="12">
        <f t="shared" si="45"/>
        <v>21.310293006762283</v>
      </c>
      <c r="K259">
        <v>1134.805419921875</v>
      </c>
      <c r="L259" s="18">
        <f t="shared" si="39"/>
        <v>1.0400697430275052E-2</v>
      </c>
      <c r="M259" s="12">
        <f t="shared" si="46"/>
        <v>22.807727760504523</v>
      </c>
      <c r="N259">
        <v>701.067626953125</v>
      </c>
      <c r="O259" s="18">
        <f t="shared" si="40"/>
        <v>-2.7081282471797863E-2</v>
      </c>
      <c r="P259" s="12">
        <f t="shared" si="47"/>
        <v>26.72860831984158</v>
      </c>
      <c r="Q259" s="12">
        <f t="shared" si="41"/>
        <v>122.90197442873536</v>
      </c>
      <c r="R259" s="18">
        <f t="shared" si="42"/>
        <v>-5.3927670538366224E-3</v>
      </c>
    </row>
    <row r="260" spans="1:18" x14ac:dyDescent="0.25">
      <c r="A260" s="2">
        <v>43571</v>
      </c>
      <c r="B260">
        <v>502.17941284179687</v>
      </c>
      <c r="C260" s="17">
        <f t="shared" si="36"/>
        <v>-2.3373999513034427E-3</v>
      </c>
      <c r="D260" s="12">
        <f t="shared" si="43"/>
        <v>23.898157388127618</v>
      </c>
      <c r="E260">
        <v>10869.8857421875</v>
      </c>
      <c r="F260" s="18">
        <f t="shared" si="37"/>
        <v>1.6927809470210553E-2</v>
      </c>
      <c r="G260" s="12">
        <f t="shared" si="44"/>
        <v>28.576889247235247</v>
      </c>
      <c r="H260">
        <v>1442.694213867188</v>
      </c>
      <c r="I260" s="18">
        <f t="shared" si="38"/>
        <v>1.9174998279608335E-2</v>
      </c>
      <c r="J260" s="12">
        <f t="shared" si="45"/>
        <v>21.7189178385049</v>
      </c>
      <c r="K260">
        <v>1142.867309570312</v>
      </c>
      <c r="L260" s="18">
        <f t="shared" si="39"/>
        <v>7.1042043921434317E-3</v>
      </c>
      <c r="M260" s="12">
        <f t="shared" si="46"/>
        <v>22.969758520235512</v>
      </c>
      <c r="N260">
        <v>697.7911376953125</v>
      </c>
      <c r="O260" s="18">
        <f t="shared" si="40"/>
        <v>-4.6735708965086609E-3</v>
      </c>
      <c r="P260" s="12">
        <f t="shared" si="47"/>
        <v>26.60369027389379</v>
      </c>
      <c r="Q260" s="12">
        <f t="shared" si="41"/>
        <v>123.76741326799707</v>
      </c>
      <c r="R260" s="18">
        <f t="shared" si="42"/>
        <v>7.0417000482245751E-3</v>
      </c>
    </row>
    <row r="261" spans="1:18" x14ac:dyDescent="0.25">
      <c r="A261" s="2">
        <v>43573</v>
      </c>
      <c r="B261">
        <v>510.85623168945313</v>
      </c>
      <c r="C261" s="17">
        <f t="shared" ref="C261:C324" si="48">B261/B260 -1</f>
        <v>1.7278324490752839E-2</v>
      </c>
      <c r="D261" s="12">
        <f t="shared" si="43"/>
        <v>24.311077506210768</v>
      </c>
      <c r="E261">
        <v>10673.7451171875</v>
      </c>
      <c r="F261" s="18">
        <f t="shared" ref="F261:F324" si="49">E261/E260 -1</f>
        <v>-1.8044405401498542E-2</v>
      </c>
      <c r="G261" s="12">
        <f t="shared" si="44"/>
        <v>28.061236272544409</v>
      </c>
      <c r="H261">
        <v>1453.175659179688</v>
      </c>
      <c r="I261" s="18">
        <f t="shared" ref="I261:I324" si="50">H261/H260 -1</f>
        <v>7.2651884313059689E-3</v>
      </c>
      <c r="J261" s="12">
        <f t="shared" si="45"/>
        <v>21.87670986912569</v>
      </c>
      <c r="K261">
        <v>1137.205200195312</v>
      </c>
      <c r="L261" s="18">
        <f t="shared" ref="L261:L324" si="51">K261/K260 -1</f>
        <v>-4.9543016302818765E-3</v>
      </c>
      <c r="M261" s="12">
        <f t="shared" si="46"/>
        <v>22.855959408151527</v>
      </c>
      <c r="N261">
        <v>690.99725341796875</v>
      </c>
      <c r="O261" s="18">
        <f t="shared" ref="O261:O324" si="52">N261/N260-1</f>
        <v>-9.7362719449014534E-3</v>
      </c>
      <c r="P261" s="12">
        <f t="shared" si="47"/>
        <v>26.344669510649229</v>
      </c>
      <c r="Q261" s="12">
        <f t="shared" ref="Q261:Q324" si="53">SUM(D261,G261,J261,M261,P261)</f>
        <v>123.44965256668164</v>
      </c>
      <c r="R261" s="18">
        <f t="shared" ref="R261:R324" si="54">Q261/Q260 -1</f>
        <v>-2.5674019754083899E-3</v>
      </c>
    </row>
    <row r="262" spans="1:18" x14ac:dyDescent="0.25">
      <c r="A262" s="2">
        <v>43577</v>
      </c>
      <c r="B262">
        <v>495.21829223632812</v>
      </c>
      <c r="C262" s="17">
        <f t="shared" si="48"/>
        <v>-3.0611233617350186E-2</v>
      </c>
      <c r="D262" s="12">
        <f t="shared" ref="D262:D325" si="55">(D261)*(1+C262)</f>
        <v>23.566885433178644</v>
      </c>
      <c r="E262">
        <v>10601.056640625</v>
      </c>
      <c r="F262" s="18">
        <f t="shared" si="49"/>
        <v>-6.8100255125497222E-3</v>
      </c>
      <c r="G262" s="12">
        <f t="shared" ref="G262:G325" si="56">(G261)*(1+F262)</f>
        <v>27.870138537614697</v>
      </c>
      <c r="H262">
        <v>1427.218994140625</v>
      </c>
      <c r="I262" s="18">
        <f t="shared" si="50"/>
        <v>-1.7862028499510796E-2</v>
      </c>
      <c r="J262" s="12">
        <f t="shared" ref="J262:J325" si="57">(J261)*(1+I262)</f>
        <v>21.485947453967839</v>
      </c>
      <c r="K262">
        <v>1124.839721679688</v>
      </c>
      <c r="L262" s="18">
        <f t="shared" si="51"/>
        <v>-1.0873568388097721E-2</v>
      </c>
      <c r="M262" s="12">
        <f t="shared" ref="M262:M325" si="58">(M261)*(1+L262)</f>
        <v>22.607433570451406</v>
      </c>
      <c r="N262">
        <v>694.85198974609375</v>
      </c>
      <c r="O262" s="18">
        <f t="shared" si="52"/>
        <v>5.5785117944504581E-3</v>
      </c>
      <c r="P262" s="12">
        <f t="shared" ref="P262:P325" si="59">(P261)*(1+O262)</f>
        <v>26.491633560235286</v>
      </c>
      <c r="Q262" s="12">
        <f t="shared" si="53"/>
        <v>122.02203855544788</v>
      </c>
      <c r="R262" s="18">
        <f t="shared" si="54"/>
        <v>-1.1564342074293243E-2</v>
      </c>
    </row>
    <row r="263" spans="1:18" x14ac:dyDescent="0.25">
      <c r="A263" s="2">
        <v>43578</v>
      </c>
      <c r="B263">
        <v>494.92416381835937</v>
      </c>
      <c r="C263" s="17">
        <f t="shared" si="48"/>
        <v>-5.9393690132181209E-4</v>
      </c>
      <c r="D263" s="12">
        <f t="shared" si="55"/>
        <v>23.552888190270657</v>
      </c>
      <c r="E263">
        <v>10630.580078125</v>
      </c>
      <c r="F263" s="18">
        <f t="shared" si="49"/>
        <v>2.7849523402092569E-3</v>
      </c>
      <c r="G263" s="12">
        <f t="shared" si="56"/>
        <v>27.947755545156983</v>
      </c>
      <c r="H263">
        <v>1415.007080078125</v>
      </c>
      <c r="I263" s="18">
        <f t="shared" si="50"/>
        <v>-8.5564402608396817E-3</v>
      </c>
      <c r="J263" s="12">
        <f t="shared" si="57"/>
        <v>21.302104228130421</v>
      </c>
      <c r="K263">
        <v>1113.237915039062</v>
      </c>
      <c r="L263" s="18">
        <f t="shared" si="51"/>
        <v>-1.031418647209692E-2</v>
      </c>
      <c r="M263" s="12">
        <f t="shared" si="58"/>
        <v>22.374256284950224</v>
      </c>
      <c r="N263">
        <v>701.7421875</v>
      </c>
      <c r="O263" s="18">
        <f t="shared" si="52"/>
        <v>9.9160653715966163E-3</v>
      </c>
      <c r="P263" s="12">
        <f t="shared" si="59"/>
        <v>26.754326330418962</v>
      </c>
      <c r="Q263" s="12">
        <f t="shared" si="53"/>
        <v>121.93133057892724</v>
      </c>
      <c r="R263" s="18">
        <f t="shared" si="54"/>
        <v>-7.4337371834198862E-4</v>
      </c>
    </row>
    <row r="264" spans="1:18" x14ac:dyDescent="0.25">
      <c r="A264" s="2">
        <v>43579</v>
      </c>
      <c r="B264">
        <v>493.6986083984375</v>
      </c>
      <c r="C264" s="17">
        <f t="shared" si="48"/>
        <v>-2.4762489074420246E-3</v>
      </c>
      <c r="D264" s="12">
        <f t="shared" si="55"/>
        <v>23.494565376622397</v>
      </c>
      <c r="E264">
        <v>10555.7490234375</v>
      </c>
      <c r="F264" s="18">
        <f t="shared" si="49"/>
        <v>-7.0392259065413798E-3</v>
      </c>
      <c r="G264" s="12">
        <f t="shared" si="56"/>
        <v>27.751024980293828</v>
      </c>
      <c r="H264">
        <v>1433.84423828125</v>
      </c>
      <c r="I264" s="18">
        <f t="shared" si="50"/>
        <v>1.3312412685655861E-2</v>
      </c>
      <c r="J264" s="12">
        <f t="shared" si="57"/>
        <v>21.585686630688148</v>
      </c>
      <c r="K264">
        <v>1130.323364257812</v>
      </c>
      <c r="L264" s="18">
        <f t="shared" si="51"/>
        <v>1.5347527233790403E-2</v>
      </c>
      <c r="M264" s="12">
        <f t="shared" si="58"/>
        <v>22.717645792619305</v>
      </c>
      <c r="N264">
        <v>709.69244384765625</v>
      </c>
      <c r="O264" s="18">
        <f t="shared" si="52"/>
        <v>1.1329312230720312E-2</v>
      </c>
      <c r="P264" s="12">
        <f t="shared" si="59"/>
        <v>27.05743444693886</v>
      </c>
      <c r="Q264" s="12">
        <f t="shared" si="53"/>
        <v>122.60635722716253</v>
      </c>
      <c r="R264" s="18">
        <f t="shared" si="54"/>
        <v>5.5361213974314261E-3</v>
      </c>
    </row>
    <row r="265" spans="1:18" x14ac:dyDescent="0.25">
      <c r="A265" s="2">
        <v>43580</v>
      </c>
      <c r="B265">
        <v>482.5706787109375</v>
      </c>
      <c r="C265" s="17">
        <f t="shared" si="48"/>
        <v>-2.253992516527259E-2</v>
      </c>
      <c r="D265" s="12">
        <f t="shared" si="55"/>
        <v>22.964999631242723</v>
      </c>
      <c r="E265">
        <v>10568.5126953125</v>
      </c>
      <c r="F265" s="18">
        <f t="shared" si="49"/>
        <v>1.2091678048293808E-3</v>
      </c>
      <c r="G265" s="12">
        <f t="shared" si="56"/>
        <v>27.784580626251014</v>
      </c>
      <c r="H265">
        <v>1431.767578125</v>
      </c>
      <c r="I265" s="18">
        <f t="shared" si="50"/>
        <v>-1.448316421551632E-3</v>
      </c>
      <c r="J265" s="12">
        <f t="shared" si="57"/>
        <v>21.554423726270453</v>
      </c>
      <c r="K265">
        <v>1122.231811523438</v>
      </c>
      <c r="L265" s="18">
        <f t="shared" si="51"/>
        <v>-7.15861760469505E-3</v>
      </c>
      <c r="M265" s="12">
        <f t="shared" si="58"/>
        <v>22.555018853511033</v>
      </c>
      <c r="N265">
        <v>702.07940673828125</v>
      </c>
      <c r="O265" s="18">
        <f t="shared" si="52"/>
        <v>-1.0727234276442732E-2</v>
      </c>
      <c r="P265" s="12">
        <f t="shared" si="59"/>
        <v>26.767183008707054</v>
      </c>
      <c r="Q265" s="12">
        <f t="shared" si="53"/>
        <v>121.62620584598227</v>
      </c>
      <c r="R265" s="18">
        <f t="shared" si="54"/>
        <v>-7.9942949398966734E-3</v>
      </c>
    </row>
    <row r="266" spans="1:18" x14ac:dyDescent="0.25">
      <c r="A266" s="2">
        <v>43581</v>
      </c>
      <c r="B266">
        <v>484.28643798828119</v>
      </c>
      <c r="C266" s="17">
        <f t="shared" si="48"/>
        <v>3.5554569579878681E-3</v>
      </c>
      <c r="D266" s="12">
        <f t="shared" si="55"/>
        <v>23.046650698971813</v>
      </c>
      <c r="E266">
        <v>10690.0166015625</v>
      </c>
      <c r="F266" s="18">
        <f t="shared" si="49"/>
        <v>1.1496783866654203E-2</v>
      </c>
      <c r="G266" s="12">
        <f t="shared" si="56"/>
        <v>28.10401394453665</v>
      </c>
      <c r="H266">
        <v>1432.558715820312</v>
      </c>
      <c r="I266" s="18">
        <f t="shared" si="50"/>
        <v>5.5256014132409881E-4</v>
      </c>
      <c r="J266" s="12">
        <f t="shared" si="57"/>
        <v>21.566333841690803</v>
      </c>
      <c r="K266">
        <v>1130.908325195312</v>
      </c>
      <c r="L266" s="18">
        <f t="shared" si="51"/>
        <v>7.7314807714243816E-3</v>
      </c>
      <c r="M266" s="12">
        <f t="shared" si="58"/>
        <v>22.729402548076067</v>
      </c>
      <c r="N266">
        <v>711.1861572265625</v>
      </c>
      <c r="O266" s="18">
        <f t="shared" si="52"/>
        <v>1.2971111815669678E-2</v>
      </c>
      <c r="P266" s="12">
        <f t="shared" si="59"/>
        <v>27.114383132503487</v>
      </c>
      <c r="Q266" s="12">
        <f t="shared" si="53"/>
        <v>122.56078416577883</v>
      </c>
      <c r="R266" s="18">
        <f t="shared" si="54"/>
        <v>7.6840209993891406E-3</v>
      </c>
    </row>
    <row r="267" spans="1:18" x14ac:dyDescent="0.25">
      <c r="A267" s="2">
        <v>43585</v>
      </c>
      <c r="B267">
        <v>483.55111694335937</v>
      </c>
      <c r="C267" s="17">
        <f t="shared" si="48"/>
        <v>-1.5183597706686092E-3</v>
      </c>
      <c r="D267" s="12">
        <f t="shared" si="55"/>
        <v>23.011657591701844</v>
      </c>
      <c r="E267">
        <v>10650.07421875</v>
      </c>
      <c r="F267" s="18">
        <f t="shared" si="49"/>
        <v>-3.7364191564175364E-3</v>
      </c>
      <c r="G267" s="12">
        <f t="shared" si="56"/>
        <v>27.999005568462056</v>
      </c>
      <c r="H267">
        <v>1446.7978515625</v>
      </c>
      <c r="I267" s="18">
        <f t="shared" si="50"/>
        <v>9.9396524449151258E-3</v>
      </c>
      <c r="J267" s="12">
        <f t="shared" si="57"/>
        <v>21.780695704588222</v>
      </c>
      <c r="K267">
        <v>1149.005249023438</v>
      </c>
      <c r="L267" s="18">
        <f t="shared" si="51"/>
        <v>1.6002113898136328E-2</v>
      </c>
      <c r="M267" s="12">
        <f t="shared" si="58"/>
        <v>23.09312103648697</v>
      </c>
      <c r="N267">
        <v>724.051025390625</v>
      </c>
      <c r="O267" s="18">
        <f t="shared" si="52"/>
        <v>1.8089311825516985E-2</v>
      </c>
      <c r="P267" s="12">
        <f t="shared" si="59"/>
        <v>27.604863663943881</v>
      </c>
      <c r="Q267" s="12">
        <f t="shared" si="53"/>
        <v>123.48934356518299</v>
      </c>
      <c r="R267" s="18">
        <f t="shared" si="54"/>
        <v>7.5763173818157448E-3</v>
      </c>
    </row>
    <row r="268" spans="1:18" x14ac:dyDescent="0.25">
      <c r="A268" s="2">
        <v>43587</v>
      </c>
      <c r="B268">
        <v>503.50296020507812</v>
      </c>
      <c r="C268" s="17">
        <f t="shared" si="48"/>
        <v>4.126108401494144E-2</v>
      </c>
      <c r="D268" s="12">
        <f t="shared" si="55"/>
        <v>23.961143528916118</v>
      </c>
      <c r="E268">
        <v>10365.6240234375</v>
      </c>
      <c r="F268" s="18">
        <f t="shared" si="49"/>
        <v>-2.6708752396458535E-2</v>
      </c>
      <c r="G268" s="12">
        <f t="shared" si="56"/>
        <v>27.25118706138694</v>
      </c>
      <c r="H268">
        <v>1420.54443359375</v>
      </c>
      <c r="I268" s="18">
        <f t="shared" si="50"/>
        <v>-1.8145878458692088E-2</v>
      </c>
      <c r="J268" s="12">
        <f t="shared" si="57"/>
        <v>21.385465847587007</v>
      </c>
      <c r="K268">
        <v>1168.024658203125</v>
      </c>
      <c r="L268" s="18">
        <f t="shared" si="51"/>
        <v>1.6552934980803569E-2</v>
      </c>
      <c r="M268" s="12">
        <f t="shared" si="58"/>
        <v>23.475379967507767</v>
      </c>
      <c r="N268">
        <v>704.2476806640625</v>
      </c>
      <c r="O268" s="18">
        <f t="shared" si="52"/>
        <v>-2.7350758485396254E-2</v>
      </c>
      <c r="P268" s="12">
        <f t="shared" si="59"/>
        <v>26.84984970484906</v>
      </c>
      <c r="Q268" s="12">
        <f t="shared" si="53"/>
        <v>122.92302611024688</v>
      </c>
      <c r="R268" s="18">
        <f t="shared" si="54"/>
        <v>-4.5859621452857269E-3</v>
      </c>
    </row>
    <row r="269" spans="1:18" x14ac:dyDescent="0.25">
      <c r="A269" s="2">
        <v>43588</v>
      </c>
      <c r="B269">
        <v>495.41436767578119</v>
      </c>
      <c r="C269" s="17">
        <f t="shared" si="48"/>
        <v>-1.6064637486942313E-2</v>
      </c>
      <c r="D269" s="12">
        <f t="shared" si="55"/>
        <v>23.576216444351488</v>
      </c>
      <c r="E269">
        <v>10263.82421875</v>
      </c>
      <c r="F269" s="18">
        <f t="shared" si="49"/>
        <v>-9.8209046032657898E-3</v>
      </c>
      <c r="G269" s="12">
        <f t="shared" si="56"/>
        <v>26.983555752931309</v>
      </c>
      <c r="H269">
        <v>1422.47265625</v>
      </c>
      <c r="I269" s="18">
        <f t="shared" si="50"/>
        <v>1.3573828531163734E-3</v>
      </c>
      <c r="J269" s="12">
        <f t="shared" si="57"/>
        <v>21.414494112234426</v>
      </c>
      <c r="K269">
        <v>1174.043701171875</v>
      </c>
      <c r="L269" s="18">
        <f t="shared" si="51"/>
        <v>5.1531814217087302E-3</v>
      </c>
      <c r="M269" s="12">
        <f t="shared" si="58"/>
        <v>23.596352859423881</v>
      </c>
      <c r="N269">
        <v>697.30926513671875</v>
      </c>
      <c r="O269" s="18">
        <f t="shared" si="52"/>
        <v>-9.8522376684311297E-3</v>
      </c>
      <c r="P269" s="12">
        <f t="shared" si="59"/>
        <v>26.58531860419523</v>
      </c>
      <c r="Q269" s="12">
        <f t="shared" si="53"/>
        <v>122.15593777313634</v>
      </c>
      <c r="R269" s="18">
        <f t="shared" si="54"/>
        <v>-6.2403958101596713E-3</v>
      </c>
    </row>
    <row r="270" spans="1:18" x14ac:dyDescent="0.25">
      <c r="A270" s="2">
        <v>43591</v>
      </c>
      <c r="B270">
        <v>485.80612182617187</v>
      </c>
      <c r="C270" s="17">
        <f t="shared" si="48"/>
        <v>-1.9394362530675169E-2</v>
      </c>
      <c r="D270" s="12">
        <f t="shared" si="55"/>
        <v>23.118970755528068</v>
      </c>
      <c r="E270">
        <v>10167</v>
      </c>
      <c r="F270" s="18">
        <f t="shared" si="49"/>
        <v>-9.4335421852920209E-3</v>
      </c>
      <c r="G270" s="12">
        <f t="shared" si="56"/>
        <v>26.729005241426851</v>
      </c>
      <c r="H270">
        <v>1397.010498046875</v>
      </c>
      <c r="I270" s="18">
        <f t="shared" si="50"/>
        <v>-1.7899928052219849E-2</v>
      </c>
      <c r="J270" s="12">
        <f t="shared" si="57"/>
        <v>21.031176208350743</v>
      </c>
      <c r="K270">
        <v>1154.459228515625</v>
      </c>
      <c r="L270" s="18">
        <f t="shared" si="51"/>
        <v>-1.6681212664146794E-2</v>
      </c>
      <c r="M270" s="12">
        <f t="shared" si="58"/>
        <v>23.202737079277583</v>
      </c>
      <c r="N270">
        <v>692.29827880859375</v>
      </c>
      <c r="O270" s="18">
        <f t="shared" si="52"/>
        <v>-7.1861748848877083E-3</v>
      </c>
      <c r="P270" s="12">
        <f t="shared" si="59"/>
        <v>26.394271855335024</v>
      </c>
      <c r="Q270" s="12">
        <f t="shared" si="53"/>
        <v>120.47616113991826</v>
      </c>
      <c r="R270" s="18">
        <f t="shared" si="54"/>
        <v>-1.3751084587780738E-2</v>
      </c>
    </row>
    <row r="271" spans="1:18" x14ac:dyDescent="0.25">
      <c r="A271" s="2">
        <v>43592</v>
      </c>
      <c r="B271">
        <v>480.26663208007813</v>
      </c>
      <c r="C271" s="17">
        <f t="shared" si="48"/>
        <v>-1.1402675876686197E-2</v>
      </c>
      <c r="D271" s="12">
        <f t="shared" si="55"/>
        <v>22.855352625400194</v>
      </c>
      <c r="E271">
        <v>10277.9501953125</v>
      </c>
      <c r="F271" s="18">
        <f t="shared" si="49"/>
        <v>1.0912776169224037E-2</v>
      </c>
      <c r="G271" s="12">
        <f t="shared" si="56"/>
        <v>27.020692892852558</v>
      </c>
      <c r="H271">
        <v>1372.289916992188</v>
      </c>
      <c r="I271" s="18">
        <f t="shared" si="50"/>
        <v>-1.7695343799669527E-2</v>
      </c>
      <c r="J271" s="12">
        <f t="shared" si="57"/>
        <v>20.659022314832548</v>
      </c>
      <c r="K271">
        <v>1151.44482421875</v>
      </c>
      <c r="L271" s="18">
        <f t="shared" si="51"/>
        <v>-2.6110963665220144E-3</v>
      </c>
      <c r="M271" s="12">
        <f t="shared" si="58"/>
        <v>23.142152496796516</v>
      </c>
      <c r="N271">
        <v>698.2247314453125</v>
      </c>
      <c r="O271" s="18">
        <f t="shared" si="52"/>
        <v>8.5605479865091816E-3</v>
      </c>
      <c r="P271" s="12">
        <f t="shared" si="59"/>
        <v>26.620221286121588</v>
      </c>
      <c r="Q271" s="12">
        <f t="shared" si="53"/>
        <v>120.2974416160034</v>
      </c>
      <c r="R271" s="18">
        <f t="shared" si="54"/>
        <v>-1.4834430498437134E-3</v>
      </c>
    </row>
    <row r="272" spans="1:18" x14ac:dyDescent="0.25">
      <c r="A272" s="2">
        <v>43593</v>
      </c>
      <c r="B272">
        <v>467.8641357421875</v>
      </c>
      <c r="C272" s="17">
        <f t="shared" si="48"/>
        <v>-2.5824189126307351E-2</v>
      </c>
      <c r="D272" s="12">
        <f t="shared" si="55"/>
        <v>22.265131676653414</v>
      </c>
      <c r="E272">
        <v>10102.548828125</v>
      </c>
      <c r="F272" s="18">
        <f t="shared" si="49"/>
        <v>-1.7065792677950165E-2</v>
      </c>
      <c r="G272" s="12">
        <f t="shared" si="56"/>
        <v>26.559563349928574</v>
      </c>
      <c r="H272">
        <v>1370.213256835938</v>
      </c>
      <c r="I272" s="18">
        <f t="shared" si="50"/>
        <v>-1.5132809259442714E-3</v>
      </c>
      <c r="J272" s="12">
        <f t="shared" si="57"/>
        <v>20.627759410414853</v>
      </c>
      <c r="K272">
        <v>1143.948120117188</v>
      </c>
      <c r="L272" s="18">
        <f t="shared" si="51"/>
        <v>-6.5106932993064248E-3</v>
      </c>
      <c r="M272" s="12">
        <f t="shared" si="58"/>
        <v>22.991481039604096</v>
      </c>
      <c r="N272">
        <v>693.21368408203125</v>
      </c>
      <c r="O272" s="18">
        <f t="shared" si="52"/>
        <v>-7.1768402601672943E-3</v>
      </c>
      <c r="P272" s="12">
        <f t="shared" si="59"/>
        <v>26.429172210260788</v>
      </c>
      <c r="Q272" s="12">
        <f t="shared" si="53"/>
        <v>118.87310768686173</v>
      </c>
      <c r="R272" s="18">
        <f t="shared" si="54"/>
        <v>-1.1840101584938312E-2</v>
      </c>
    </row>
    <row r="273" spans="1:18" x14ac:dyDescent="0.25">
      <c r="A273" s="2">
        <v>43594</v>
      </c>
      <c r="B273">
        <v>464.628662109375</v>
      </c>
      <c r="C273" s="17">
        <f t="shared" si="48"/>
        <v>-6.9154127996581272E-3</v>
      </c>
      <c r="D273" s="12">
        <f t="shared" si="55"/>
        <v>22.111159100070612</v>
      </c>
      <c r="E273">
        <v>10165.234375</v>
      </c>
      <c r="F273" s="18">
        <f t="shared" si="49"/>
        <v>6.2049239198416206E-3</v>
      </c>
      <c r="G273" s="12">
        <f t="shared" si="56"/>
        <v>26.724363419859095</v>
      </c>
      <c r="H273">
        <v>1339.065307617188</v>
      </c>
      <c r="I273" s="18">
        <f t="shared" si="50"/>
        <v>-2.2732190820191067E-2</v>
      </c>
      <c r="J273" s="12">
        <f t="shared" si="57"/>
        <v>20.15884524730431</v>
      </c>
      <c r="K273">
        <v>1135.846557617188</v>
      </c>
      <c r="L273" s="18">
        <f t="shared" si="51"/>
        <v>-7.0821065724292476E-3</v>
      </c>
      <c r="M273" s="12">
        <f t="shared" si="58"/>
        <v>22.828652920623632</v>
      </c>
      <c r="N273">
        <v>694.85198974609375</v>
      </c>
      <c r="O273" s="18">
        <f t="shared" si="52"/>
        <v>2.3633487071623716E-3</v>
      </c>
      <c r="P273" s="12">
        <f t="shared" si="59"/>
        <v>26.491633560235279</v>
      </c>
      <c r="Q273" s="12">
        <f t="shared" si="53"/>
        <v>118.31465424809292</v>
      </c>
      <c r="R273" s="18">
        <f t="shared" si="54"/>
        <v>-4.6978955092172869E-3</v>
      </c>
    </row>
    <row r="274" spans="1:18" x14ac:dyDescent="0.25">
      <c r="A274" s="2">
        <v>43595</v>
      </c>
      <c r="B274">
        <v>466.49151611328119</v>
      </c>
      <c r="C274" s="17">
        <f t="shared" si="48"/>
        <v>4.0093394054705467E-3</v>
      </c>
      <c r="D274" s="12">
        <f t="shared" si="55"/>
        <v>22.199810241551155</v>
      </c>
      <c r="E274">
        <v>10036.724609375</v>
      </c>
      <c r="F274" s="18">
        <f t="shared" si="49"/>
        <v>-1.264208584713522E-2</v>
      </c>
      <c r="G274" s="12">
        <f t="shared" si="56"/>
        <v>26.386511723295197</v>
      </c>
      <c r="H274">
        <v>1326.062377929688</v>
      </c>
      <c r="I274" s="18">
        <f t="shared" si="50"/>
        <v>-9.7104522188228293E-3</v>
      </c>
      <c r="J274" s="12">
        <f t="shared" si="57"/>
        <v>19.963093743743716</v>
      </c>
      <c r="K274">
        <v>1138.623168945312</v>
      </c>
      <c r="L274" s="18">
        <f t="shared" si="51"/>
        <v>2.4445303016535913E-3</v>
      </c>
      <c r="M274" s="12">
        <f t="shared" si="58"/>
        <v>22.88445825443403</v>
      </c>
      <c r="N274">
        <v>690.8045654296875</v>
      </c>
      <c r="O274" s="18">
        <f t="shared" si="52"/>
        <v>-5.8248726004012097E-3</v>
      </c>
      <c r="P274" s="12">
        <f t="shared" si="59"/>
        <v>26.337323169770396</v>
      </c>
      <c r="Q274" s="12">
        <f t="shared" si="53"/>
        <v>117.7711971327945</v>
      </c>
      <c r="R274" s="18">
        <f t="shared" si="54"/>
        <v>-4.5933204027190921E-3</v>
      </c>
    </row>
    <row r="275" spans="1:18" x14ac:dyDescent="0.25">
      <c r="A275" s="2">
        <v>43598</v>
      </c>
      <c r="B275">
        <v>460.80499267578119</v>
      </c>
      <c r="C275" s="17">
        <f t="shared" si="48"/>
        <v>-1.2189982542188615E-2</v>
      </c>
      <c r="D275" s="12">
        <f t="shared" si="55"/>
        <v>21.929194942266747</v>
      </c>
      <c r="E275">
        <v>10104.216796875</v>
      </c>
      <c r="F275" s="18">
        <f t="shared" si="49"/>
        <v>6.7245232012203005E-3</v>
      </c>
      <c r="G275" s="12">
        <f t="shared" si="56"/>
        <v>26.563948433577767</v>
      </c>
      <c r="H275">
        <v>1317.60791015625</v>
      </c>
      <c r="I275" s="18">
        <f t="shared" si="50"/>
        <v>-6.37561845818857E-3</v>
      </c>
      <c r="J275" s="12">
        <f t="shared" si="57"/>
        <v>19.835816674788553</v>
      </c>
      <c r="K275">
        <v>1134.012084960938</v>
      </c>
      <c r="L275" s="18">
        <f t="shared" si="51"/>
        <v>-4.0497015256112379E-3</v>
      </c>
      <c r="M275" s="12">
        <f t="shared" si="58"/>
        <v>22.791783028928261</v>
      </c>
      <c r="N275">
        <v>693.551025390625</v>
      </c>
      <c r="O275" s="18">
        <f t="shared" si="52"/>
        <v>3.9757408945744199E-3</v>
      </c>
      <c r="P275" s="12">
        <f t="shared" si="59"/>
        <v>26.442033542550075</v>
      </c>
      <c r="Q275" s="12">
        <f t="shared" si="53"/>
        <v>117.56277662211141</v>
      </c>
      <c r="R275" s="18">
        <f t="shared" si="54"/>
        <v>-1.7697069891212669E-3</v>
      </c>
    </row>
    <row r="276" spans="1:18" x14ac:dyDescent="0.25">
      <c r="A276" s="2">
        <v>43599</v>
      </c>
      <c r="B276">
        <v>460.11868286132812</v>
      </c>
      <c r="C276" s="17">
        <f t="shared" si="48"/>
        <v>-1.4893714811288206E-3</v>
      </c>
      <c r="D276" s="12">
        <f t="shared" si="55"/>
        <v>21.896534224715619</v>
      </c>
      <c r="E276">
        <v>10004.8427734375</v>
      </c>
      <c r="F276" s="18">
        <f t="shared" si="49"/>
        <v>-9.8349061025921891E-3</v>
      </c>
      <c r="G276" s="12">
        <f t="shared" si="56"/>
        <v>26.302694495019431</v>
      </c>
      <c r="H276">
        <v>1305.494750976562</v>
      </c>
      <c r="I276" s="18">
        <f t="shared" si="50"/>
        <v>-9.1932957341243071E-3</v>
      </c>
      <c r="J276" s="12">
        <f t="shared" si="57"/>
        <v>19.653460145969348</v>
      </c>
      <c r="K276">
        <v>1134.359130859375</v>
      </c>
      <c r="L276" s="18">
        <f t="shared" si="51"/>
        <v>3.0603368609516401E-4</v>
      </c>
      <c r="M276" s="12">
        <f t="shared" si="58"/>
        <v>22.798758082301287</v>
      </c>
      <c r="N276">
        <v>687.91357421875</v>
      </c>
      <c r="O276" s="18">
        <f t="shared" si="52"/>
        <v>-8.1283870479462728E-3</v>
      </c>
      <c r="P276" s="12">
        <f t="shared" si="59"/>
        <v>26.227102459581449</v>
      </c>
      <c r="Q276" s="12">
        <f t="shared" si="53"/>
        <v>116.87854940758713</v>
      </c>
      <c r="R276" s="18">
        <f t="shared" si="54"/>
        <v>-5.8201008361994377E-3</v>
      </c>
    </row>
    <row r="277" spans="1:18" x14ac:dyDescent="0.25">
      <c r="A277" s="2">
        <v>43600</v>
      </c>
      <c r="B277">
        <v>467.27587890625</v>
      </c>
      <c r="C277" s="17">
        <f t="shared" si="48"/>
        <v>1.5555108522030903E-2</v>
      </c>
      <c r="D277" s="12">
        <f t="shared" si="55"/>
        <v>22.237137190837434</v>
      </c>
      <c r="E277">
        <v>10073.3154296875</v>
      </c>
      <c r="F277" s="18">
        <f t="shared" si="49"/>
        <v>6.8439512544657966E-3</v>
      </c>
      <c r="G277" s="12">
        <f t="shared" si="56"/>
        <v>26.48270885400445</v>
      </c>
      <c r="H277">
        <v>1291.354614257812</v>
      </c>
      <c r="I277" s="18">
        <f t="shared" si="50"/>
        <v>-1.0831247470104777E-2</v>
      </c>
      <c r="J277" s="12">
        <f t="shared" si="57"/>
        <v>19.440588655484511</v>
      </c>
      <c r="K277">
        <v>1133.76416015625</v>
      </c>
      <c r="L277" s="18">
        <f t="shared" si="51"/>
        <v>-5.2449941728260896E-4</v>
      </c>
      <c r="M277" s="12">
        <f t="shared" si="58"/>
        <v>22.786800146972354</v>
      </c>
      <c r="N277">
        <v>690.08184814453125</v>
      </c>
      <c r="O277" s="18">
        <f t="shared" si="52"/>
        <v>3.1519568838915824E-3</v>
      </c>
      <c r="P277" s="12">
        <f t="shared" si="59"/>
        <v>26.309769155723455</v>
      </c>
      <c r="Q277" s="12">
        <f t="shared" si="53"/>
        <v>117.2570040030222</v>
      </c>
      <c r="R277" s="18">
        <f t="shared" si="54"/>
        <v>3.2380158493865441E-3</v>
      </c>
    </row>
    <row r="278" spans="1:18" x14ac:dyDescent="0.25">
      <c r="A278" s="2">
        <v>43601</v>
      </c>
      <c r="B278">
        <v>459.87356567382812</v>
      </c>
      <c r="C278" s="17">
        <f t="shared" si="48"/>
        <v>-1.5841419526615441E-2</v>
      </c>
      <c r="D278" s="12">
        <f t="shared" si="55"/>
        <v>21.884869371526474</v>
      </c>
      <c r="E278">
        <v>10085.0869140625</v>
      </c>
      <c r="F278" s="18">
        <f t="shared" si="49"/>
        <v>1.1685809361541288E-3</v>
      </c>
      <c r="G278" s="12">
        <f t="shared" si="56"/>
        <v>26.513656042708959</v>
      </c>
      <c r="H278">
        <v>1289.821899414062</v>
      </c>
      <c r="I278" s="18">
        <f t="shared" si="50"/>
        <v>-1.1869046866193056E-3</v>
      </c>
      <c r="J278" s="12">
        <f t="shared" si="57"/>
        <v>19.417514529698678</v>
      </c>
      <c r="K278">
        <v>1145.6337890625</v>
      </c>
      <c r="L278" s="18">
        <f t="shared" si="51"/>
        <v>1.0469222192218686E-2</v>
      </c>
      <c r="M278" s="12">
        <f t="shared" si="58"/>
        <v>23.025360220760689</v>
      </c>
      <c r="N278">
        <v>706.464111328125</v>
      </c>
      <c r="O278" s="18">
        <f t="shared" si="52"/>
        <v>2.3739594408463072E-2</v>
      </c>
      <c r="P278" s="12">
        <f t="shared" si="59"/>
        <v>26.934352404460622</v>
      </c>
      <c r="Q278" s="12">
        <f t="shared" si="53"/>
        <v>117.77575256915543</v>
      </c>
      <c r="R278" s="18">
        <f t="shared" si="54"/>
        <v>4.4240305348399733E-3</v>
      </c>
    </row>
    <row r="279" spans="1:18" x14ac:dyDescent="0.25">
      <c r="A279" s="2">
        <v>43602</v>
      </c>
      <c r="B279">
        <v>469.72695922851562</v>
      </c>
      <c r="C279" s="17">
        <f t="shared" si="48"/>
        <v>2.1426309947278233E-2</v>
      </c>
      <c r="D279" s="12">
        <f t="shared" si="55"/>
        <v>22.353781365836497</v>
      </c>
      <c r="E279">
        <v>10266.7666015625</v>
      </c>
      <c r="F279" s="18">
        <f t="shared" si="49"/>
        <v>1.8014687334689139E-2</v>
      </c>
      <c r="G279" s="12">
        <f t="shared" si="56"/>
        <v>26.991291266417853</v>
      </c>
      <c r="H279">
        <v>1305.24755859375</v>
      </c>
      <c r="I279" s="18">
        <f t="shared" si="50"/>
        <v>1.1959526494855988E-2</v>
      </c>
      <c r="J279" s="12">
        <f t="shared" si="57"/>
        <v>19.64973880918086</v>
      </c>
      <c r="K279">
        <v>1171.148193359375</v>
      </c>
      <c r="L279" s="18">
        <f t="shared" si="51"/>
        <v>2.2270994920422282E-2</v>
      </c>
      <c r="M279" s="12">
        <f t="shared" si="58"/>
        <v>23.538157901278144</v>
      </c>
      <c r="N279">
        <v>697.598388671875</v>
      </c>
      <c r="O279" s="18">
        <f t="shared" si="52"/>
        <v>-1.2549431052601978E-2</v>
      </c>
      <c r="P279" s="12">
        <f t="shared" si="59"/>
        <v>26.596341606014359</v>
      </c>
      <c r="Q279" s="12">
        <f t="shared" si="53"/>
        <v>119.12931094872772</v>
      </c>
      <c r="R279" s="18">
        <f t="shared" si="54"/>
        <v>1.149267442615165E-2</v>
      </c>
    </row>
    <row r="280" spans="1:18" x14ac:dyDescent="0.25">
      <c r="A280" s="2">
        <v>43605</v>
      </c>
      <c r="B280">
        <v>487.12969970703119</v>
      </c>
      <c r="C280" s="17">
        <f t="shared" si="48"/>
        <v>3.7048630351338652E-2</v>
      </c>
      <c r="D280" s="12">
        <f t="shared" si="55"/>
        <v>23.181958348614014</v>
      </c>
      <c r="E280">
        <v>10563.5166015625</v>
      </c>
      <c r="F280" s="18">
        <f t="shared" si="49"/>
        <v>2.8903939430632297E-2</v>
      </c>
      <c r="G280" s="12">
        <f t="shared" si="56"/>
        <v>27.771445914336951</v>
      </c>
      <c r="H280">
        <v>1358.594604492188</v>
      </c>
      <c r="I280" s="18">
        <f t="shared" si="50"/>
        <v>4.0871209102979034E-2</v>
      </c>
      <c r="J280" s="12">
        <f t="shared" si="57"/>
        <v>20.452847392869813</v>
      </c>
      <c r="K280">
        <v>1205.983764648438</v>
      </c>
      <c r="L280" s="18">
        <f t="shared" si="51"/>
        <v>2.9744802140828197E-2</v>
      </c>
      <c r="M280" s="12">
        <f t="shared" si="58"/>
        <v>24.238295750811233</v>
      </c>
      <c r="N280">
        <v>696.1529541015625</v>
      </c>
      <c r="O280" s="18">
        <f t="shared" si="52"/>
        <v>-2.0720153512171491E-3</v>
      </c>
      <c r="P280" s="12">
        <f t="shared" si="59"/>
        <v>26.541233577920483</v>
      </c>
      <c r="Q280" s="12">
        <f t="shared" si="53"/>
        <v>122.18578098455249</v>
      </c>
      <c r="R280" s="18">
        <f t="shared" si="54"/>
        <v>2.5656742337242688E-2</v>
      </c>
    </row>
    <row r="281" spans="1:18" x14ac:dyDescent="0.25">
      <c r="A281" s="2">
        <v>43606</v>
      </c>
      <c r="B281">
        <v>473.40359497070312</v>
      </c>
      <c r="C281" s="17">
        <f t="shared" si="48"/>
        <v>-2.8177515648467377E-2</v>
      </c>
      <c r="D281" s="12">
        <f t="shared" si="55"/>
        <v>22.528748354483824</v>
      </c>
      <c r="E281">
        <v>10407.5390625</v>
      </c>
      <c r="F281" s="18">
        <f t="shared" si="49"/>
        <v>-1.4765683147544673E-2</v>
      </c>
      <c r="G281" s="12">
        <f t="shared" si="56"/>
        <v>27.361381543416677</v>
      </c>
      <c r="H281">
        <v>1342.57568359375</v>
      </c>
      <c r="I281" s="18">
        <f t="shared" si="50"/>
        <v>-1.1790802676141521E-2</v>
      </c>
      <c r="J281" s="12">
        <f t="shared" si="57"/>
        <v>20.21169190509525</v>
      </c>
      <c r="K281">
        <v>1191.773803710938</v>
      </c>
      <c r="L281" s="18">
        <f t="shared" si="51"/>
        <v>-1.1782879134896507E-2</v>
      </c>
      <c r="M281" s="12">
        <f t="shared" si="58"/>
        <v>23.952698841543548</v>
      </c>
      <c r="N281">
        <v>683.52886962890625</v>
      </c>
      <c r="O281" s="18">
        <f t="shared" si="52"/>
        <v>-1.8134067230884066E-2</v>
      </c>
      <c r="P281" s="12">
        <f t="shared" si="59"/>
        <v>26.059933063827874</v>
      </c>
      <c r="Q281" s="12">
        <f t="shared" si="53"/>
        <v>120.11445370836717</v>
      </c>
      <c r="R281" s="18">
        <f t="shared" si="54"/>
        <v>-1.695227758496054E-2</v>
      </c>
    </row>
    <row r="282" spans="1:18" x14ac:dyDescent="0.25">
      <c r="A282" s="2">
        <v>43607</v>
      </c>
      <c r="B282">
        <v>475.26644897460937</v>
      </c>
      <c r="C282" s="17">
        <f t="shared" si="48"/>
        <v>3.9350229353909416E-3</v>
      </c>
      <c r="D282" s="12">
        <f t="shared" si="55"/>
        <v>22.617399495964367</v>
      </c>
      <c r="E282">
        <v>10497.103515625</v>
      </c>
      <c r="F282" s="18">
        <f t="shared" si="49"/>
        <v>8.6057282693960957E-3</v>
      </c>
      <c r="G282" s="12">
        <f t="shared" si="56"/>
        <v>27.596846158054589</v>
      </c>
      <c r="H282">
        <v>1353.156127929688</v>
      </c>
      <c r="I282" s="18">
        <f t="shared" si="50"/>
        <v>7.880706067621146E-3</v>
      </c>
      <c r="J282" s="12">
        <f t="shared" si="57"/>
        <v>20.370974308128623</v>
      </c>
      <c r="K282">
        <v>1192.795166015625</v>
      </c>
      <c r="L282" s="18">
        <f t="shared" si="51"/>
        <v>8.5701019900485953E-4</v>
      </c>
      <c r="M282" s="12">
        <f t="shared" si="58"/>
        <v>23.973226548744442</v>
      </c>
      <c r="N282">
        <v>683.9625244140625</v>
      </c>
      <c r="O282" s="18">
        <f t="shared" si="52"/>
        <v>6.3443521469941366E-4</v>
      </c>
      <c r="P282" s="12">
        <f t="shared" si="59"/>
        <v>26.076466403056276</v>
      </c>
      <c r="Q282" s="12">
        <f t="shared" si="53"/>
        <v>120.6349129139483</v>
      </c>
      <c r="R282" s="18">
        <f t="shared" si="54"/>
        <v>4.3330272878299159E-3</v>
      </c>
    </row>
    <row r="283" spans="1:18" x14ac:dyDescent="0.25">
      <c r="A283" s="2">
        <v>43608</v>
      </c>
      <c r="B283">
        <v>482.47262573242187</v>
      </c>
      <c r="C283" s="17">
        <f t="shared" si="48"/>
        <v>1.5162393165686128E-2</v>
      </c>
      <c r="D283" s="12">
        <f t="shared" si="55"/>
        <v>22.960333399507569</v>
      </c>
      <c r="E283">
        <v>10591.76953125</v>
      </c>
      <c r="F283" s="18">
        <f t="shared" si="49"/>
        <v>9.0182987606142184E-3</v>
      </c>
      <c r="G283" s="12">
        <f t="shared" si="56"/>
        <v>27.845722761558633</v>
      </c>
      <c r="H283">
        <v>1352.4638671875</v>
      </c>
      <c r="I283" s="18">
        <f t="shared" si="50"/>
        <v>-5.1158970343434529E-4</v>
      </c>
      <c r="J283" s="12">
        <f t="shared" si="57"/>
        <v>20.360552727423659</v>
      </c>
      <c r="K283">
        <v>1156.27392578125</v>
      </c>
      <c r="L283" s="18">
        <f t="shared" si="51"/>
        <v>-3.0618199398283474E-2</v>
      </c>
      <c r="M283" s="12">
        <f t="shared" si="58"/>
        <v>23.239209518054761</v>
      </c>
      <c r="N283">
        <v>675.57867431640625</v>
      </c>
      <c r="O283" s="18">
        <f t="shared" si="52"/>
        <v>-1.2257762374975889E-2</v>
      </c>
      <c r="P283" s="12">
        <f t="shared" si="59"/>
        <v>25.75682727430857</v>
      </c>
      <c r="Q283" s="12">
        <f t="shared" si="53"/>
        <v>120.16264568085319</v>
      </c>
      <c r="R283" s="18">
        <f t="shared" si="54"/>
        <v>-3.9148470512180289E-3</v>
      </c>
    </row>
    <row r="284" spans="1:18" x14ac:dyDescent="0.25">
      <c r="A284" s="2">
        <v>43609</v>
      </c>
      <c r="B284">
        <v>495.65948486328119</v>
      </c>
      <c r="C284" s="17">
        <f t="shared" si="48"/>
        <v>2.7331828641761646E-2</v>
      </c>
      <c r="D284" s="12">
        <f t="shared" si="55"/>
        <v>23.587881297540626</v>
      </c>
      <c r="E284">
        <v>10457.373046875</v>
      </c>
      <c r="F284" s="18">
        <f t="shared" si="49"/>
        <v>-1.268876593079904E-2</v>
      </c>
      <c r="G284" s="12">
        <f t="shared" si="56"/>
        <v>27.492394903263293</v>
      </c>
      <c r="H284">
        <v>1369.026733398438</v>
      </c>
      <c r="I284" s="18">
        <f t="shared" si="50"/>
        <v>1.2246438971697637E-2</v>
      </c>
      <c r="J284" s="12">
        <f t="shared" si="57"/>
        <v>20.609896993830084</v>
      </c>
      <c r="K284">
        <v>1176.731079101562</v>
      </c>
      <c r="L284" s="18">
        <f t="shared" si="51"/>
        <v>1.7692307042632693E-2</v>
      </c>
      <c r="M284" s="12">
        <f t="shared" si="58"/>
        <v>23.650364748276257</v>
      </c>
      <c r="N284">
        <v>683.4324951171875</v>
      </c>
      <c r="O284" s="18">
        <f t="shared" si="52"/>
        <v>1.1625323740019233E-2</v>
      </c>
      <c r="P284" s="12">
        <f t="shared" si="59"/>
        <v>26.056258729888164</v>
      </c>
      <c r="Q284" s="12">
        <f t="shared" si="53"/>
        <v>121.39679667279844</v>
      </c>
      <c r="R284" s="18">
        <f t="shared" si="54"/>
        <v>1.0270670930657699E-2</v>
      </c>
    </row>
    <row r="285" spans="1:18" x14ac:dyDescent="0.25">
      <c r="A285" s="2">
        <v>43612</v>
      </c>
      <c r="B285">
        <v>513.11126708984375</v>
      </c>
      <c r="C285" s="17">
        <f t="shared" si="48"/>
        <v>3.5209216729457538E-2</v>
      </c>
      <c r="D285" s="12">
        <f t="shared" si="55"/>
        <v>24.418392122334453</v>
      </c>
      <c r="E285">
        <v>10826.4228515625</v>
      </c>
      <c r="F285" s="18">
        <f t="shared" si="49"/>
        <v>3.5290871142612978E-2</v>
      </c>
      <c r="G285" s="12">
        <f t="shared" si="56"/>
        <v>28.462625469196187</v>
      </c>
      <c r="H285">
        <v>1351.574096679688</v>
      </c>
      <c r="I285" s="18">
        <f t="shared" si="50"/>
        <v>-1.2748207389220223E-2</v>
      </c>
      <c r="J285" s="12">
        <f t="shared" si="57"/>
        <v>20.347157752682271</v>
      </c>
      <c r="K285">
        <v>1194.084350585938</v>
      </c>
      <c r="L285" s="18">
        <f t="shared" si="51"/>
        <v>1.4747015518299378E-2</v>
      </c>
      <c r="M285" s="12">
        <f t="shared" si="58"/>
        <v>23.999137044232526</v>
      </c>
      <c r="N285">
        <v>682.3724365234375</v>
      </c>
      <c r="O285" s="18">
        <f t="shared" si="52"/>
        <v>-1.5510801744482716E-3</v>
      </c>
      <c r="P285" s="12">
        <f t="shared" si="59"/>
        <v>26.015843383551939</v>
      </c>
      <c r="Q285" s="12">
        <f t="shared" si="53"/>
        <v>123.24315577199737</v>
      </c>
      <c r="R285" s="18">
        <f t="shared" si="54"/>
        <v>1.5209290111463325E-2</v>
      </c>
    </row>
    <row r="286" spans="1:18" x14ac:dyDescent="0.25">
      <c r="A286" s="2">
        <v>43613</v>
      </c>
      <c r="B286">
        <v>514.82696533203125</v>
      </c>
      <c r="C286" s="17">
        <f t="shared" si="48"/>
        <v>3.3437157829689923E-3</v>
      </c>
      <c r="D286" s="12">
        <f t="shared" si="55"/>
        <v>24.500040285468629</v>
      </c>
      <c r="E286">
        <v>10894.111328125</v>
      </c>
      <c r="F286" s="18">
        <f t="shared" si="49"/>
        <v>6.2521552585330653E-3</v>
      </c>
      <c r="G286" s="12">
        <f t="shared" si="56"/>
        <v>28.64057822269508</v>
      </c>
      <c r="H286">
        <v>1349.101928710938</v>
      </c>
      <c r="I286" s="18">
        <f t="shared" si="50"/>
        <v>-1.8291028030377188E-3</v>
      </c>
      <c r="J286" s="12">
        <f t="shared" si="57"/>
        <v>20.309940709402991</v>
      </c>
      <c r="K286">
        <v>1197.971435546875</v>
      </c>
      <c r="L286" s="18">
        <f t="shared" si="51"/>
        <v>3.2552850718039483E-3</v>
      </c>
      <c r="M286" s="12">
        <f t="shared" si="58"/>
        <v>24.077261076788794</v>
      </c>
      <c r="N286">
        <v>701.64581298828125</v>
      </c>
      <c r="O286" s="18">
        <f t="shared" si="52"/>
        <v>2.8244658537261769E-2</v>
      </c>
      <c r="P286" s="12">
        <f t="shared" si="59"/>
        <v>26.750651996479245</v>
      </c>
      <c r="Q286" s="12">
        <f t="shared" si="53"/>
        <v>124.27847229083476</v>
      </c>
      <c r="R286" s="18">
        <f t="shared" si="54"/>
        <v>8.4006005230241598E-3</v>
      </c>
    </row>
    <row r="287" spans="1:18" x14ac:dyDescent="0.25">
      <c r="A287" s="2">
        <v>43614</v>
      </c>
      <c r="B287">
        <v>514.2877197265625</v>
      </c>
      <c r="C287" s="17">
        <f t="shared" si="48"/>
        <v>-1.0474307714650744E-3</v>
      </c>
      <c r="D287" s="12">
        <f t="shared" si="55"/>
        <v>24.474378189371496</v>
      </c>
      <c r="E287">
        <v>10992.9951171875</v>
      </c>
      <c r="F287" s="18">
        <f t="shared" si="49"/>
        <v>9.0768109563204025E-3</v>
      </c>
      <c r="G287" s="12">
        <f t="shared" si="56"/>
        <v>28.900543336902189</v>
      </c>
      <c r="H287">
        <v>1343.070190429688</v>
      </c>
      <c r="I287" s="18">
        <f t="shared" si="50"/>
        <v>-4.4709285139139521E-3</v>
      </c>
      <c r="J287" s="12">
        <f t="shared" si="57"/>
        <v>20.21913641636942</v>
      </c>
      <c r="K287">
        <v>1198.318359375</v>
      </c>
      <c r="L287" s="18">
        <f t="shared" si="51"/>
        <v>2.8959273804951557E-4</v>
      </c>
      <c r="M287" s="12">
        <f t="shared" si="58"/>
        <v>24.084233676748756</v>
      </c>
      <c r="N287">
        <v>701.35662841796875</v>
      </c>
      <c r="O287" s="18">
        <f t="shared" si="52"/>
        <v>-4.1215177937270475E-4</v>
      </c>
      <c r="P287" s="12">
        <f t="shared" si="59"/>
        <v>26.739626667659515</v>
      </c>
      <c r="Q287" s="12">
        <f t="shared" si="53"/>
        <v>124.41791828705138</v>
      </c>
      <c r="R287" s="18">
        <f t="shared" si="54"/>
        <v>1.1220446602393519E-3</v>
      </c>
    </row>
    <row r="288" spans="1:18" x14ac:dyDescent="0.25">
      <c r="A288" s="2">
        <v>43615</v>
      </c>
      <c r="B288">
        <v>519.23895263671875</v>
      </c>
      <c r="C288" s="17">
        <f t="shared" si="48"/>
        <v>9.6273597837193137E-3</v>
      </c>
      <c r="D288" s="12">
        <f t="shared" si="55"/>
        <v>24.710001833683389</v>
      </c>
      <c r="E288">
        <v>11105.318359375</v>
      </c>
      <c r="F288" s="18">
        <f t="shared" si="49"/>
        <v>1.0217710550228798E-2</v>
      </c>
      <c r="G288" s="12">
        <f t="shared" si="56"/>
        <v>29.195840723463</v>
      </c>
      <c r="H288">
        <v>1359.237426757812</v>
      </c>
      <c r="I288" s="18">
        <f t="shared" si="50"/>
        <v>1.2037521525923855E-2</v>
      </c>
      <c r="J288" s="12">
        <f t="shared" si="57"/>
        <v>20.462524706217057</v>
      </c>
      <c r="K288">
        <v>1209.553588867188</v>
      </c>
      <c r="L288" s="18">
        <f t="shared" si="51"/>
        <v>9.3758302243218683E-3</v>
      </c>
      <c r="M288" s="12">
        <f t="shared" si="58"/>
        <v>24.310043362784846</v>
      </c>
      <c r="N288">
        <v>706.8978271484375</v>
      </c>
      <c r="O288" s="18">
        <f t="shared" si="52"/>
        <v>7.9006863355206569E-3</v>
      </c>
      <c r="P288" s="12">
        <f t="shared" si="59"/>
        <v>26.950888070689615</v>
      </c>
      <c r="Q288" s="12">
        <f t="shared" si="53"/>
        <v>125.62929869683791</v>
      </c>
      <c r="R288" s="18">
        <f t="shared" si="54"/>
        <v>9.7363822387035448E-3</v>
      </c>
    </row>
    <row r="289" spans="1:18" x14ac:dyDescent="0.25">
      <c r="A289" s="2">
        <v>43616</v>
      </c>
      <c r="B289">
        <v>519.68017578125</v>
      </c>
      <c r="C289" s="17">
        <f t="shared" si="48"/>
        <v>8.4974970057749566E-4</v>
      </c>
      <c r="D289" s="12">
        <f t="shared" si="55"/>
        <v>24.730999150342832</v>
      </c>
      <c r="E289">
        <v>11279.5419921875</v>
      </c>
      <c r="F289" s="18">
        <f t="shared" si="49"/>
        <v>1.5688306014696396E-2</v>
      </c>
      <c r="G289" s="12">
        <f t="shared" si="56"/>
        <v>29.653874007089023</v>
      </c>
      <c r="H289">
        <v>1391.572021484375</v>
      </c>
      <c r="I289" s="18">
        <f t="shared" si="50"/>
        <v>2.3788776037230397E-2</v>
      </c>
      <c r="J289" s="12">
        <f t="shared" si="57"/>
        <v>20.949303123609546</v>
      </c>
      <c r="K289">
        <v>1202.513061523438</v>
      </c>
      <c r="L289" s="18">
        <f t="shared" si="51"/>
        <v>-5.8207651223984858E-3</v>
      </c>
      <c r="M289" s="12">
        <f t="shared" si="58"/>
        <v>24.168540310254752</v>
      </c>
      <c r="N289">
        <v>710.9451904296875</v>
      </c>
      <c r="O289" s="18">
        <f t="shared" si="52"/>
        <v>5.7255279699708339E-3</v>
      </c>
      <c r="P289" s="12">
        <f t="shared" si="59"/>
        <v>27.105196134153903</v>
      </c>
      <c r="Q289" s="12">
        <f t="shared" si="53"/>
        <v>126.60791272545006</v>
      </c>
      <c r="R289" s="18">
        <f t="shared" si="54"/>
        <v>7.7896958652432513E-3</v>
      </c>
    </row>
    <row r="290" spans="1:18" x14ac:dyDescent="0.25">
      <c r="A290" s="2">
        <v>43619</v>
      </c>
      <c r="B290">
        <v>520.5135498046875</v>
      </c>
      <c r="C290" s="17">
        <f t="shared" si="48"/>
        <v>1.603628659077927E-3</v>
      </c>
      <c r="D290" s="12">
        <f t="shared" si="55"/>
        <v>24.770658489347955</v>
      </c>
      <c r="E290">
        <v>11464.361328125</v>
      </c>
      <c r="F290" s="18">
        <f t="shared" si="49"/>
        <v>1.638535820563547E-2</v>
      </c>
      <c r="G290" s="12">
        <f t="shared" si="56"/>
        <v>30.13976335487996</v>
      </c>
      <c r="H290">
        <v>1442.94140625</v>
      </c>
      <c r="I290" s="18">
        <f t="shared" si="50"/>
        <v>3.6914643275760772E-2</v>
      </c>
      <c r="J290" s="12">
        <f t="shared" si="57"/>
        <v>21.722639175293374</v>
      </c>
      <c r="K290">
        <v>1218.25</v>
      </c>
      <c r="L290" s="18">
        <f t="shared" si="51"/>
        <v>1.3086708976470796E-2</v>
      </c>
      <c r="M290" s="12">
        <f t="shared" si="58"/>
        <v>24.484826963681158</v>
      </c>
      <c r="N290">
        <v>717.594482421875</v>
      </c>
      <c r="O290" s="18">
        <f t="shared" si="52"/>
        <v>9.3527491031604182E-3</v>
      </c>
      <c r="P290" s="12">
        <f t="shared" si="59"/>
        <v>27.358704232988597</v>
      </c>
      <c r="Q290" s="12">
        <f t="shared" si="53"/>
        <v>128.47659221619102</v>
      </c>
      <c r="R290" s="18">
        <f t="shared" si="54"/>
        <v>1.4759579006670798E-2</v>
      </c>
    </row>
    <row r="291" spans="1:18" x14ac:dyDescent="0.25">
      <c r="A291" s="2">
        <v>43620</v>
      </c>
      <c r="B291">
        <v>527.13153076171875</v>
      </c>
      <c r="C291" s="17">
        <f t="shared" si="48"/>
        <v>1.2714329837358651E-2</v>
      </c>
      <c r="D291" s="12">
        <f t="shared" si="55"/>
        <v>25.085600811670094</v>
      </c>
      <c r="E291">
        <v>11332.712890625</v>
      </c>
      <c r="F291" s="18">
        <f t="shared" si="49"/>
        <v>-1.1483277064639696E-2</v>
      </c>
      <c r="G291" s="12">
        <f t="shared" si="56"/>
        <v>29.793660101613199</v>
      </c>
      <c r="H291">
        <v>1405.61328125</v>
      </c>
      <c r="I291" s="18">
        <f t="shared" si="50"/>
        <v>-2.5869466936298213E-2</v>
      </c>
      <c r="J291" s="12">
        <f t="shared" si="57"/>
        <v>21.160686079378987</v>
      </c>
      <c r="K291">
        <v>1215.869995117188</v>
      </c>
      <c r="L291" s="18">
        <f t="shared" si="51"/>
        <v>-1.9536260068229172E-3</v>
      </c>
      <c r="M291" s="12">
        <f t="shared" si="58"/>
        <v>24.436992768952351</v>
      </c>
      <c r="N291">
        <v>708.584228515625</v>
      </c>
      <c r="O291" s="18">
        <f t="shared" si="52"/>
        <v>-1.2556191730795474E-2</v>
      </c>
      <c r="P291" s="12">
        <f t="shared" si="59"/>
        <v>27.015183097133065</v>
      </c>
      <c r="Q291" s="12">
        <f t="shared" si="53"/>
        <v>127.49212285874769</v>
      </c>
      <c r="R291" s="18">
        <f t="shared" si="54"/>
        <v>-7.6626359748609429E-3</v>
      </c>
    </row>
    <row r="292" spans="1:18" x14ac:dyDescent="0.25">
      <c r="A292" s="2">
        <v>43622</v>
      </c>
      <c r="B292">
        <v>514.0916748046875</v>
      </c>
      <c r="C292" s="17">
        <f t="shared" si="48"/>
        <v>-2.4737385635399844E-2</v>
      </c>
      <c r="D292" s="12">
        <f t="shared" si="55"/>
        <v>24.465048630496113</v>
      </c>
      <c r="E292">
        <v>11382.7431640625</v>
      </c>
      <c r="F292" s="18">
        <f t="shared" si="49"/>
        <v>4.4146775728244325E-3</v>
      </c>
      <c r="G292" s="12">
        <f t="shared" si="56"/>
        <v>29.925189504676144</v>
      </c>
      <c r="H292">
        <v>1412.58447265625</v>
      </c>
      <c r="I292" s="18">
        <f t="shared" si="50"/>
        <v>4.9595372349147127E-3</v>
      </c>
      <c r="J292" s="12">
        <f t="shared" si="57"/>
        <v>21.26563328990601</v>
      </c>
      <c r="K292">
        <v>1201.521484375</v>
      </c>
      <c r="L292" s="18">
        <f t="shared" si="51"/>
        <v>-1.1801023793506005E-2</v>
      </c>
      <c r="M292" s="12">
        <f t="shared" si="58"/>
        <v>24.148611235844211</v>
      </c>
      <c r="N292">
        <v>708.873291015625</v>
      </c>
      <c r="O292" s="18">
        <f t="shared" si="52"/>
        <v>4.0794373959673891E-4</v>
      </c>
      <c r="P292" s="12">
        <f t="shared" si="59"/>
        <v>27.0262037719516</v>
      </c>
      <c r="Q292" s="12">
        <f t="shared" si="53"/>
        <v>126.83068643287407</v>
      </c>
      <c r="R292" s="18">
        <f t="shared" si="54"/>
        <v>-5.1880571994745717E-3</v>
      </c>
    </row>
    <row r="293" spans="1:18" x14ac:dyDescent="0.25">
      <c r="A293" s="2">
        <v>43623</v>
      </c>
      <c r="B293">
        <v>514.04266357421875</v>
      </c>
      <c r="C293" s="17">
        <f t="shared" si="48"/>
        <v>-9.5335584820332997E-5</v>
      </c>
      <c r="D293" s="12">
        <f t="shared" si="55"/>
        <v>24.462716240777269</v>
      </c>
      <c r="E293">
        <v>11285.134765625</v>
      </c>
      <c r="F293" s="18">
        <f t="shared" si="49"/>
        <v>-8.5751208676717594E-3</v>
      </c>
      <c r="G293" s="12">
        <f t="shared" si="56"/>
        <v>29.668577387685563</v>
      </c>
      <c r="H293">
        <v>1402.498413085938</v>
      </c>
      <c r="I293" s="18">
        <f t="shared" si="50"/>
        <v>-7.1401461403196587E-3</v>
      </c>
      <c r="J293" s="12">
        <f t="shared" si="57"/>
        <v>21.113793560449633</v>
      </c>
      <c r="K293">
        <v>1213.5595703125</v>
      </c>
      <c r="L293" s="18">
        <f t="shared" si="51"/>
        <v>1.0019035110106156E-2</v>
      </c>
      <c r="M293" s="12">
        <f t="shared" si="58"/>
        <v>24.390557019676439</v>
      </c>
      <c r="N293">
        <v>712.24609375</v>
      </c>
      <c r="O293" s="18">
        <f t="shared" si="52"/>
        <v>4.7579768868744043E-3</v>
      </c>
      <c r="P293" s="12">
        <f t="shared" si="59"/>
        <v>27.154793824838503</v>
      </c>
      <c r="Q293" s="12">
        <f t="shared" si="53"/>
        <v>126.79043803342741</v>
      </c>
      <c r="R293" s="18">
        <f t="shared" si="54"/>
        <v>-3.1733960115376547E-4</v>
      </c>
    </row>
    <row r="294" spans="1:18" x14ac:dyDescent="0.25">
      <c r="A294" s="2">
        <v>43626</v>
      </c>
      <c r="B294">
        <v>523.30780029296875</v>
      </c>
      <c r="C294" s="17">
        <f t="shared" si="48"/>
        <v>1.8024061766251265E-2</v>
      </c>
      <c r="D294" s="12">
        <f t="shared" si="55"/>
        <v>24.903633749271314</v>
      </c>
      <c r="E294">
        <v>11476.03515625</v>
      </c>
      <c r="F294" s="18">
        <f t="shared" si="49"/>
        <v>1.691609312513398E-2</v>
      </c>
      <c r="G294" s="12">
        <f t="shared" si="56"/>
        <v>30.170453805665897</v>
      </c>
      <c r="H294">
        <v>1406.700927734375</v>
      </c>
      <c r="I294" s="18">
        <f t="shared" si="50"/>
        <v>2.9964487725802069E-3</v>
      </c>
      <c r="J294" s="12">
        <f t="shared" si="57"/>
        <v>21.177059961248354</v>
      </c>
      <c r="K294">
        <v>1209.870727539062</v>
      </c>
      <c r="L294" s="18">
        <f t="shared" si="51"/>
        <v>-3.0396882556725791E-3</v>
      </c>
      <c r="M294" s="12">
        <f t="shared" si="58"/>
        <v>24.316417329954415</v>
      </c>
      <c r="N294">
        <v>726.1229248046875</v>
      </c>
      <c r="O294" s="18">
        <f t="shared" si="52"/>
        <v>1.9483197137137642E-2</v>
      </c>
      <c r="P294" s="12">
        <f t="shared" si="59"/>
        <v>27.683856026146159</v>
      </c>
      <c r="Q294" s="12">
        <f t="shared" si="53"/>
        <v>128.25142087228613</v>
      </c>
      <c r="R294" s="18">
        <f t="shared" si="54"/>
        <v>1.1522815612274639E-2</v>
      </c>
    </row>
    <row r="295" spans="1:18" x14ac:dyDescent="0.25">
      <c r="A295" s="2">
        <v>43627</v>
      </c>
      <c r="B295">
        <v>527.22955322265625</v>
      </c>
      <c r="C295" s="17">
        <f t="shared" si="48"/>
        <v>7.494161041535996E-3</v>
      </c>
      <c r="D295" s="12">
        <f t="shared" si="55"/>
        <v>25.090265591107784</v>
      </c>
      <c r="E295">
        <v>11402.068359375</v>
      </c>
      <c r="F295" s="18">
        <f t="shared" si="49"/>
        <v>-6.4453267934366787E-3</v>
      </c>
      <c r="G295" s="12">
        <f t="shared" si="56"/>
        <v>29.975995371382094</v>
      </c>
      <c r="H295">
        <v>1409.568603515625</v>
      </c>
      <c r="I295" s="18">
        <f t="shared" si="50"/>
        <v>2.0385824198385638E-3</v>
      </c>
      <c r="J295" s="12">
        <f t="shared" si="57"/>
        <v>21.220231143389221</v>
      </c>
      <c r="K295">
        <v>1213.936401367188</v>
      </c>
      <c r="L295" s="18">
        <f t="shared" si="51"/>
        <v>3.3604200313166466E-3</v>
      </c>
      <c r="M295" s="12">
        <f t="shared" si="58"/>
        <v>24.398130705839851</v>
      </c>
      <c r="N295">
        <v>727.4720458984375</v>
      </c>
      <c r="O295" s="18">
        <f t="shared" si="52"/>
        <v>1.8579789284478565E-3</v>
      </c>
      <c r="P295" s="12">
        <f t="shared" si="59"/>
        <v>27.735292047300923</v>
      </c>
      <c r="Q295" s="12">
        <f t="shared" si="53"/>
        <v>128.41991485901985</v>
      </c>
      <c r="R295" s="18">
        <f t="shared" si="54"/>
        <v>1.3137787136214829E-3</v>
      </c>
    </row>
    <row r="296" spans="1:18" x14ac:dyDescent="0.25">
      <c r="A296" s="2">
        <v>43628</v>
      </c>
      <c r="B296">
        <v>530.80816650390625</v>
      </c>
      <c r="C296" s="17">
        <f t="shared" si="48"/>
        <v>6.7875809680544297E-3</v>
      </c>
      <c r="D296" s="12">
        <f t="shared" si="55"/>
        <v>25.260567800317418</v>
      </c>
      <c r="E296">
        <v>11473.1904296875</v>
      </c>
      <c r="F296" s="18">
        <f t="shared" si="49"/>
        <v>6.2376463700133389E-3</v>
      </c>
      <c r="G296" s="12">
        <f t="shared" si="56"/>
        <v>30.162975030097932</v>
      </c>
      <c r="H296">
        <v>1409.519165039062</v>
      </c>
      <c r="I296" s="18">
        <f t="shared" si="50"/>
        <v>-3.507348024045509E-5</v>
      </c>
      <c r="J296" s="12">
        <f t="shared" si="57"/>
        <v>21.219486876031514</v>
      </c>
      <c r="K296">
        <v>1203.35595703125</v>
      </c>
      <c r="L296" s="18">
        <f t="shared" si="51"/>
        <v>-8.7158143738187421E-3</v>
      </c>
      <c r="M296" s="12">
        <f t="shared" si="58"/>
        <v>24.185481127539582</v>
      </c>
      <c r="N296">
        <v>726.41204833984375</v>
      </c>
      <c r="O296" s="18">
        <f t="shared" si="52"/>
        <v>-1.4570973064464976E-3</v>
      </c>
      <c r="P296" s="12">
        <f t="shared" si="59"/>
        <v>27.694879027965293</v>
      </c>
      <c r="Q296" s="12">
        <f t="shared" si="53"/>
        <v>128.52338986195176</v>
      </c>
      <c r="R296" s="18">
        <f t="shared" si="54"/>
        <v>8.0575511240210673E-4</v>
      </c>
    </row>
    <row r="297" spans="1:18" x14ac:dyDescent="0.25">
      <c r="A297" s="2">
        <v>43629</v>
      </c>
      <c r="B297">
        <v>524.48431396484375</v>
      </c>
      <c r="C297" s="17">
        <f t="shared" si="48"/>
        <v>-1.1913630833364275E-2</v>
      </c>
      <c r="D297" s="12">
        <f t="shared" si="55"/>
        <v>24.959622720903269</v>
      </c>
      <c r="E297">
        <v>11393.04296875</v>
      </c>
      <c r="F297" s="18">
        <f t="shared" si="49"/>
        <v>-6.9856297974549841E-3</v>
      </c>
      <c r="G297" s="12">
        <f t="shared" si="56"/>
        <v>29.952267652947789</v>
      </c>
      <c r="H297">
        <v>1421.10107421875</v>
      </c>
      <c r="I297" s="18">
        <f t="shared" si="50"/>
        <v>8.2169221014933846E-3</v>
      </c>
      <c r="J297" s="12">
        <f t="shared" si="57"/>
        <v>21.393845746725525</v>
      </c>
      <c r="K297">
        <v>1212.101928710938</v>
      </c>
      <c r="L297" s="18">
        <f t="shared" si="51"/>
        <v>7.2679838651106277E-3</v>
      </c>
      <c r="M297" s="12">
        <f t="shared" si="58"/>
        <v>24.361260814144476</v>
      </c>
      <c r="N297">
        <v>725.77679443359375</v>
      </c>
      <c r="O297" s="18">
        <f t="shared" si="52"/>
        <v>-8.7450904442154531E-4</v>
      </c>
      <c r="P297" s="12">
        <f t="shared" si="59"/>
        <v>27.670659605771178</v>
      </c>
      <c r="Q297" s="12">
        <f t="shared" si="53"/>
        <v>128.33765654049222</v>
      </c>
      <c r="R297" s="18">
        <f t="shared" si="54"/>
        <v>-1.4451324514473951E-3</v>
      </c>
    </row>
    <row r="298" spans="1:18" x14ac:dyDescent="0.25">
      <c r="A298" s="2">
        <v>43630</v>
      </c>
      <c r="B298">
        <v>527.42559814453125</v>
      </c>
      <c r="C298" s="17">
        <f t="shared" si="48"/>
        <v>5.607954520989944E-3</v>
      </c>
      <c r="D298" s="12">
        <f t="shared" si="55"/>
        <v>25.099595149983163</v>
      </c>
      <c r="E298">
        <v>11270.615234375</v>
      </c>
      <c r="F298" s="18">
        <f t="shared" si="49"/>
        <v>-1.0745832760466811E-2</v>
      </c>
      <c r="G298" s="12">
        <f t="shared" si="56"/>
        <v>29.630405593952471</v>
      </c>
      <c r="H298">
        <v>1404.498657226562</v>
      </c>
      <c r="I298" s="18">
        <f t="shared" si="50"/>
        <v>-1.1682784070313312E-2</v>
      </c>
      <c r="J298" s="12">
        <f t="shared" si="57"/>
        <v>21.14390606643294</v>
      </c>
      <c r="K298">
        <v>1207.342163085938</v>
      </c>
      <c r="L298" s="18">
        <f t="shared" si="51"/>
        <v>-3.9268691124532129E-3</v>
      </c>
      <c r="M298" s="12">
        <f t="shared" si="58"/>
        <v>24.265597331512996</v>
      </c>
      <c r="N298">
        <v>723.6268310546875</v>
      </c>
      <c r="O298" s="18">
        <f t="shared" si="52"/>
        <v>-2.9622928087472689E-3</v>
      </c>
      <c r="P298" s="12">
        <f t="shared" si="59"/>
        <v>27.588691009807707</v>
      </c>
      <c r="Q298" s="12">
        <f t="shared" si="53"/>
        <v>127.72819515168926</v>
      </c>
      <c r="R298" s="18">
        <f t="shared" si="54"/>
        <v>-4.7488898054692807E-3</v>
      </c>
    </row>
    <row r="299" spans="1:18" x14ac:dyDescent="0.25">
      <c r="A299" s="2">
        <v>43633</v>
      </c>
      <c r="B299">
        <v>518.99383544921875</v>
      </c>
      <c r="C299" s="17">
        <f t="shared" si="48"/>
        <v>-1.5986639110758372E-2</v>
      </c>
      <c r="D299" s="12">
        <f t="shared" si="55"/>
        <v>24.69833698049424</v>
      </c>
      <c r="E299">
        <v>11262.5712890625</v>
      </c>
      <c r="F299" s="18">
        <f t="shared" si="49"/>
        <v>-7.1370951320970377E-4</v>
      </c>
      <c r="G299" s="12">
        <f t="shared" si="56"/>
        <v>29.609258091599806</v>
      </c>
      <c r="H299">
        <v>1393.761596679688</v>
      </c>
      <c r="I299" s="18">
        <f t="shared" si="50"/>
        <v>-7.6447638391312633E-3</v>
      </c>
      <c r="J299" s="12">
        <f t="shared" si="57"/>
        <v>20.982265897918285</v>
      </c>
      <c r="K299">
        <v>1200.847045898438</v>
      </c>
      <c r="L299" s="18">
        <f t="shared" si="51"/>
        <v>-5.379682235977401E-3</v>
      </c>
      <c r="M299" s="12">
        <f t="shared" si="58"/>
        <v>24.135056128603274</v>
      </c>
      <c r="N299">
        <v>723.72454833984375</v>
      </c>
      <c r="O299" s="18">
        <f t="shared" si="52"/>
        <v>1.3503822821747669E-4</v>
      </c>
      <c r="P299" s="12">
        <f t="shared" si="59"/>
        <v>27.59241653776051</v>
      </c>
      <c r="Q299" s="12">
        <f t="shared" si="53"/>
        <v>127.01733363637611</v>
      </c>
      <c r="R299" s="18">
        <f t="shared" si="54"/>
        <v>-5.5654236284239378E-3</v>
      </c>
    </row>
    <row r="300" spans="1:18" x14ac:dyDescent="0.25">
      <c r="A300" s="2">
        <v>43634</v>
      </c>
      <c r="B300">
        <v>517.13104248046875</v>
      </c>
      <c r="C300" s="17">
        <f t="shared" si="48"/>
        <v>-3.5892391036546067E-3</v>
      </c>
      <c r="D300" s="12">
        <f t="shared" si="55"/>
        <v>24.609688743608611</v>
      </c>
      <c r="E300">
        <v>11239.8125</v>
      </c>
      <c r="F300" s="18">
        <f t="shared" si="49"/>
        <v>-2.0207453944910414E-3</v>
      </c>
      <c r="G300" s="12">
        <f t="shared" si="56"/>
        <v>29.54942531967691</v>
      </c>
      <c r="H300">
        <v>1371.989624023438</v>
      </c>
      <c r="I300" s="18">
        <f t="shared" si="50"/>
        <v>-1.5621016325974679E-2</v>
      </c>
      <c r="J300" s="12">
        <f t="shared" si="57"/>
        <v>20.654501579770962</v>
      </c>
      <c r="K300">
        <v>1198.486938476562</v>
      </c>
      <c r="L300" s="18">
        <f t="shared" si="51"/>
        <v>-1.9653688868511709E-3</v>
      </c>
      <c r="M300" s="12">
        <f t="shared" si="58"/>
        <v>24.08762184020571</v>
      </c>
      <c r="N300">
        <v>733.1064453125</v>
      </c>
      <c r="O300" s="18">
        <f t="shared" si="52"/>
        <v>1.2963353245620146E-2</v>
      </c>
      <c r="P300" s="12">
        <f t="shared" si="59"/>
        <v>27.950106780239789</v>
      </c>
      <c r="Q300" s="12">
        <f t="shared" si="53"/>
        <v>126.85134426350199</v>
      </c>
      <c r="R300" s="18">
        <f t="shared" si="54"/>
        <v>-1.3068245736390649E-3</v>
      </c>
    </row>
    <row r="301" spans="1:18" x14ac:dyDescent="0.25">
      <c r="A301" s="2">
        <v>43635</v>
      </c>
      <c r="B301">
        <v>520.7095947265625</v>
      </c>
      <c r="C301" s="17">
        <f t="shared" si="48"/>
        <v>6.920010504356755E-3</v>
      </c>
      <c r="D301" s="12">
        <f t="shared" si="55"/>
        <v>24.779988048223334</v>
      </c>
      <c r="E301">
        <v>11390.9833984375</v>
      </c>
      <c r="F301" s="18">
        <f t="shared" si="49"/>
        <v>1.3449592547696065E-2</v>
      </c>
      <c r="G301" s="12">
        <f t="shared" si="56"/>
        <v>29.946853050245139</v>
      </c>
      <c r="H301">
        <v>1373.083251953125</v>
      </c>
      <c r="I301" s="18">
        <f t="shared" si="50"/>
        <v>7.9711093330270266E-4</v>
      </c>
      <c r="J301" s="12">
        <f t="shared" si="57"/>
        <v>20.670965508802116</v>
      </c>
      <c r="K301">
        <v>1204.00048828125</v>
      </c>
      <c r="L301" s="18">
        <f t="shared" si="51"/>
        <v>4.6004254428475555E-3</v>
      </c>
      <c r="M301" s="12">
        <f t="shared" si="58"/>
        <v>24.198435148577083</v>
      </c>
      <c r="N301">
        <v>734.81671142578125</v>
      </c>
      <c r="O301" s="18">
        <f t="shared" si="52"/>
        <v>2.3329028468057622E-3</v>
      </c>
      <c r="P301" s="12">
        <f t="shared" si="59"/>
        <v>28.015311663915934</v>
      </c>
      <c r="Q301" s="12">
        <f t="shared" si="53"/>
        <v>127.61155341976361</v>
      </c>
      <c r="R301" s="18">
        <f t="shared" si="54"/>
        <v>5.9929136791998516E-3</v>
      </c>
    </row>
    <row r="302" spans="1:18" x14ac:dyDescent="0.25">
      <c r="A302" s="2">
        <v>43636</v>
      </c>
      <c r="B302">
        <v>534.92596435546875</v>
      </c>
      <c r="C302" s="17">
        <f t="shared" si="48"/>
        <v>2.7301916025518347E-2</v>
      </c>
      <c r="D302" s="12">
        <f t="shared" si="55"/>
        <v>25.456529201029277</v>
      </c>
      <c r="E302">
        <v>11495.2626953125</v>
      </c>
      <c r="F302" s="18">
        <f t="shared" si="49"/>
        <v>9.1545473492047336E-3</v>
      </c>
      <c r="G302" s="12">
        <f t="shared" si="56"/>
        <v>30.221002934453285</v>
      </c>
      <c r="H302">
        <v>1383.919555664062</v>
      </c>
      <c r="I302" s="18">
        <f t="shared" si="50"/>
        <v>7.8919495198292999E-3</v>
      </c>
      <c r="J302" s="12">
        <f t="shared" si="57"/>
        <v>20.834099725123714</v>
      </c>
      <c r="K302">
        <v>1210.486083984375</v>
      </c>
      <c r="L302" s="18">
        <f t="shared" si="51"/>
        <v>5.3867052100480262E-3</v>
      </c>
      <c r="M302" s="12">
        <f t="shared" si="58"/>
        <v>24.328784985266932</v>
      </c>
      <c r="N302">
        <v>737.74847412109375</v>
      </c>
      <c r="O302" s="18">
        <f t="shared" si="52"/>
        <v>3.9897877249197577E-3</v>
      </c>
      <c r="P302" s="12">
        <f t="shared" si="59"/>
        <v>28.127086810502426</v>
      </c>
      <c r="Q302" s="12">
        <f t="shared" si="53"/>
        <v>128.96750365637564</v>
      </c>
      <c r="R302" s="18">
        <f t="shared" si="54"/>
        <v>1.0625607167023432E-2</v>
      </c>
    </row>
    <row r="303" spans="1:18" x14ac:dyDescent="0.25">
      <c r="A303" s="2">
        <v>43637</v>
      </c>
      <c r="B303">
        <v>542.5733642578125</v>
      </c>
      <c r="C303" s="17">
        <f t="shared" si="48"/>
        <v>1.4296183793505168E-2</v>
      </c>
      <c r="D303" s="12">
        <f t="shared" si="55"/>
        <v>25.820460421231921</v>
      </c>
      <c r="E303">
        <v>11380.388671875</v>
      </c>
      <c r="F303" s="18">
        <f t="shared" si="49"/>
        <v>-9.9931620948813249E-3</v>
      </c>
      <c r="G303" s="12">
        <f t="shared" si="56"/>
        <v>29.918999553459408</v>
      </c>
      <c r="H303">
        <v>1374.92236328125</v>
      </c>
      <c r="I303" s="18">
        <f t="shared" si="50"/>
        <v>-6.5012394296970477E-3</v>
      </c>
      <c r="J303" s="12">
        <f t="shared" si="57"/>
        <v>20.698652254508499</v>
      </c>
      <c r="K303">
        <v>1204.41943359375</v>
      </c>
      <c r="L303" s="18">
        <f t="shared" si="51"/>
        <v>-5.0117473227418996E-3</v>
      </c>
      <c r="M303" s="12">
        <f t="shared" si="58"/>
        <v>24.206855262251455</v>
      </c>
      <c r="N303">
        <v>733.15533447265625</v>
      </c>
      <c r="O303" s="18">
        <f t="shared" si="52"/>
        <v>-6.2258883746381111E-3</v>
      </c>
      <c r="P303" s="12">
        <f t="shared" si="59"/>
        <v>27.951970707716484</v>
      </c>
      <c r="Q303" s="12">
        <f t="shared" si="53"/>
        <v>128.59693819916777</v>
      </c>
      <c r="R303" s="18">
        <f t="shared" si="54"/>
        <v>-2.8733242615536225E-3</v>
      </c>
    </row>
    <row r="304" spans="1:18" x14ac:dyDescent="0.25">
      <c r="A304" s="2">
        <v>43640</v>
      </c>
      <c r="B304">
        <v>542.5242919921875</v>
      </c>
      <c r="C304" s="17">
        <f t="shared" si="48"/>
        <v>-9.0443558157571324E-5</v>
      </c>
      <c r="D304" s="12">
        <f t="shared" si="55"/>
        <v>25.818125126918158</v>
      </c>
      <c r="E304">
        <v>11489.376953125</v>
      </c>
      <c r="F304" s="18">
        <f t="shared" si="49"/>
        <v>9.5768505270255044E-3</v>
      </c>
      <c r="G304" s="12">
        <f t="shared" si="56"/>
        <v>30.20552934010103</v>
      </c>
      <c r="H304">
        <v>1368.112426757812</v>
      </c>
      <c r="I304" s="18">
        <f t="shared" si="50"/>
        <v>-4.9529607673163278E-3</v>
      </c>
      <c r="J304" s="12">
        <f t="shared" si="57"/>
        <v>20.596132641955595</v>
      </c>
      <c r="K304">
        <v>1206.285278320312</v>
      </c>
      <c r="L304" s="18">
        <f t="shared" si="51"/>
        <v>1.5491652446977255E-3</v>
      </c>
      <c r="M304" s="12">
        <f t="shared" si="58"/>
        <v>24.244355681107162</v>
      </c>
      <c r="N304">
        <v>728.56207275390625</v>
      </c>
      <c r="O304" s="18">
        <f t="shared" si="52"/>
        <v>-6.2650593984341363E-3</v>
      </c>
      <c r="P304" s="12">
        <f t="shared" si="59"/>
        <v>27.77684995092935</v>
      </c>
      <c r="Q304" s="12">
        <f t="shared" si="53"/>
        <v>128.6409927410113</v>
      </c>
      <c r="R304" s="18">
        <f t="shared" si="54"/>
        <v>3.4257846617857801E-4</v>
      </c>
    </row>
    <row r="305" spans="1:18" x14ac:dyDescent="0.25">
      <c r="A305" s="2">
        <v>43641</v>
      </c>
      <c r="B305">
        <v>543.40673828125</v>
      </c>
      <c r="C305" s="17">
        <f t="shared" si="48"/>
        <v>1.6265562705441994E-3</v>
      </c>
      <c r="D305" s="12">
        <f t="shared" si="55"/>
        <v>25.860119760237041</v>
      </c>
      <c r="E305">
        <v>11483.294921875</v>
      </c>
      <c r="F305" s="18">
        <f t="shared" si="49"/>
        <v>-5.2936127649161335E-4</v>
      </c>
      <c r="G305" s="12">
        <f t="shared" si="56"/>
        <v>30.18953970253245</v>
      </c>
      <c r="H305">
        <v>1355.138671875</v>
      </c>
      <c r="I305" s="18">
        <f t="shared" si="50"/>
        <v>-9.4829596084859968E-3</v>
      </c>
      <c r="J305" s="12">
        <f t="shared" si="57"/>
        <v>20.400820348020911</v>
      </c>
      <c r="K305">
        <v>1211.6533203125</v>
      </c>
      <c r="L305" s="18">
        <f t="shared" si="51"/>
        <v>4.4500601049053401E-3</v>
      </c>
      <c r="M305" s="12">
        <f t="shared" si="58"/>
        <v>24.352244521092793</v>
      </c>
      <c r="N305">
        <v>731.10296630859375</v>
      </c>
      <c r="O305" s="18">
        <f t="shared" si="52"/>
        <v>3.4875457420986411E-3</v>
      </c>
      <c r="P305" s="12">
        <f t="shared" si="59"/>
        <v>27.873722985704628</v>
      </c>
      <c r="Q305" s="12">
        <f t="shared" si="53"/>
        <v>128.67644731758782</v>
      </c>
      <c r="R305" s="18">
        <f t="shared" si="54"/>
        <v>2.7560869844878155E-4</v>
      </c>
    </row>
    <row r="306" spans="1:18" x14ac:dyDescent="0.25">
      <c r="A306" s="2">
        <v>43642</v>
      </c>
      <c r="B306">
        <v>557.81915283203125</v>
      </c>
      <c r="C306" s="17">
        <f t="shared" si="48"/>
        <v>2.6522333153921718E-2</v>
      </c>
      <c r="D306" s="12">
        <f t="shared" si="55"/>
        <v>26.545990471918362</v>
      </c>
      <c r="E306">
        <v>11578.1572265625</v>
      </c>
      <c r="F306" s="18">
        <f t="shared" si="49"/>
        <v>8.260895965215731E-3</v>
      </c>
      <c r="G306" s="12">
        <f t="shared" si="56"/>
        <v>30.43893234925282</v>
      </c>
      <c r="H306">
        <v>1352.006958007812</v>
      </c>
      <c r="I306" s="18">
        <f t="shared" si="50"/>
        <v>-2.3109914373964369E-3</v>
      </c>
      <c r="J306" s="12">
        <f t="shared" si="57"/>
        <v>20.353674226880774</v>
      </c>
      <c r="K306">
        <v>1231.209838867188</v>
      </c>
      <c r="L306" s="18">
        <f t="shared" si="51"/>
        <v>1.6140358159249857E-2</v>
      </c>
      <c r="M306" s="12">
        <f t="shared" si="58"/>
        <v>24.745298469644862</v>
      </c>
      <c r="N306">
        <v>722.40521240234375</v>
      </c>
      <c r="O306" s="18">
        <f t="shared" si="52"/>
        <v>-1.1896756417452026E-2</v>
      </c>
      <c r="P306" s="12">
        <f t="shared" si="59"/>
        <v>27.542116092896165</v>
      </c>
      <c r="Q306" s="12">
        <f t="shared" si="53"/>
        <v>129.62601161059297</v>
      </c>
      <c r="R306" s="18">
        <f t="shared" si="54"/>
        <v>7.379472411618071E-3</v>
      </c>
    </row>
    <row r="307" spans="1:18" x14ac:dyDescent="0.25">
      <c r="A307" s="2">
        <v>43643</v>
      </c>
      <c r="B307">
        <v>558.70147705078125</v>
      </c>
      <c r="C307" s="17">
        <f t="shared" si="48"/>
        <v>1.5817388382426412E-3</v>
      </c>
      <c r="D307" s="12">
        <f t="shared" si="55"/>
        <v>26.587979296047415</v>
      </c>
      <c r="E307">
        <v>11578.451171875</v>
      </c>
      <c r="F307" s="18">
        <f t="shared" si="49"/>
        <v>2.5387918539010457E-5</v>
      </c>
      <c r="G307" s="12">
        <f t="shared" si="56"/>
        <v>30.439705130387718</v>
      </c>
      <c r="H307">
        <v>1353.448486328125</v>
      </c>
      <c r="I307" s="18">
        <f t="shared" si="50"/>
        <v>1.0662136846077974E-3</v>
      </c>
      <c r="J307" s="12">
        <f t="shared" si="57"/>
        <v>20.375375592873525</v>
      </c>
      <c r="K307">
        <v>1228.416137695312</v>
      </c>
      <c r="L307" s="18">
        <f t="shared" si="51"/>
        <v>-2.2690698885629024E-3</v>
      </c>
      <c r="M307" s="12">
        <f t="shared" si="58"/>
        <v>24.689149658003888</v>
      </c>
      <c r="N307">
        <v>713.95172119140625</v>
      </c>
      <c r="O307" s="18">
        <f t="shared" si="52"/>
        <v>-1.1701869069888904E-2</v>
      </c>
      <c r="P307" s="12">
        <f t="shared" si="59"/>
        <v>27.219821856469416</v>
      </c>
      <c r="Q307" s="12">
        <f t="shared" si="53"/>
        <v>129.31203153378195</v>
      </c>
      <c r="R307" s="18">
        <f t="shared" si="54"/>
        <v>-2.4221996257529632E-3</v>
      </c>
    </row>
    <row r="308" spans="1:18" x14ac:dyDescent="0.25">
      <c r="A308" s="2">
        <v>43644</v>
      </c>
      <c r="B308">
        <v>558.89764404296875</v>
      </c>
      <c r="C308" s="17">
        <f t="shared" si="48"/>
        <v>3.5111235650031603E-4</v>
      </c>
      <c r="D308" s="12">
        <f t="shared" si="55"/>
        <v>26.597314664112631</v>
      </c>
      <c r="E308">
        <v>11686.1640625</v>
      </c>
      <c r="F308" s="18">
        <f t="shared" si="49"/>
        <v>9.3028755768858051E-3</v>
      </c>
      <c r="G308" s="12">
        <f t="shared" si="56"/>
        <v>30.722881919812806</v>
      </c>
      <c r="H308">
        <v>1350.217529296875</v>
      </c>
      <c r="I308" s="18">
        <f t="shared" si="50"/>
        <v>-2.3872035499596933E-3</v>
      </c>
      <c r="J308" s="12">
        <f t="shared" si="57"/>
        <v>20.326735423926454</v>
      </c>
      <c r="K308">
        <v>1219.166625976562</v>
      </c>
      <c r="L308" s="18">
        <f t="shared" si="51"/>
        <v>-7.5296240703117689E-3</v>
      </c>
      <c r="M308" s="12">
        <f t="shared" si="58"/>
        <v>24.503249642463452</v>
      </c>
      <c r="N308">
        <v>715.3687744140625</v>
      </c>
      <c r="O308" s="18">
        <f t="shared" si="52"/>
        <v>1.9848025862190255E-3</v>
      </c>
      <c r="P308" s="12">
        <f t="shared" si="59"/>
        <v>27.273847829286556</v>
      </c>
      <c r="Q308" s="12">
        <f t="shared" si="53"/>
        <v>129.4240294796019</v>
      </c>
      <c r="R308" s="18">
        <f t="shared" si="54"/>
        <v>8.6610615030591198E-4</v>
      </c>
    </row>
    <row r="309" spans="1:18" x14ac:dyDescent="0.25">
      <c r="A309" s="2">
        <v>43647</v>
      </c>
      <c r="B309">
        <v>566.7901611328125</v>
      </c>
      <c r="C309" s="17">
        <f t="shared" si="48"/>
        <v>1.4121578743382601E-2</v>
      </c>
      <c r="D309" s="12">
        <f t="shared" si="55"/>
        <v>26.972910737504421</v>
      </c>
      <c r="E309">
        <v>11643.1962890625</v>
      </c>
      <c r="F309" s="18">
        <f t="shared" si="49"/>
        <v>-3.6768073088567776E-3</v>
      </c>
      <c r="G309" s="12">
        <f t="shared" si="56"/>
        <v>30.609919803020894</v>
      </c>
      <c r="H309">
        <v>1345.942626953125</v>
      </c>
      <c r="I309" s="18">
        <f t="shared" si="50"/>
        <v>-3.1660841686570462E-3</v>
      </c>
      <c r="J309" s="12">
        <f t="shared" si="57"/>
        <v>20.262379268700279</v>
      </c>
      <c r="K309">
        <v>1240.020263671875</v>
      </c>
      <c r="L309" s="18">
        <f t="shared" si="51"/>
        <v>1.7104829849331704E-2</v>
      </c>
      <c r="M309" s="12">
        <f t="shared" si="58"/>
        <v>24.922373558353488</v>
      </c>
      <c r="N309">
        <v>714.6846923828125</v>
      </c>
      <c r="O309" s="18">
        <f t="shared" si="52"/>
        <v>-9.5626487444933073E-4</v>
      </c>
      <c r="P309" s="12">
        <f t="shared" si="59"/>
        <v>27.247766806616333</v>
      </c>
      <c r="Q309" s="12">
        <f t="shared" si="53"/>
        <v>130.01535017419542</v>
      </c>
      <c r="R309" s="18">
        <f t="shared" si="54"/>
        <v>4.5688632703768661E-3</v>
      </c>
    </row>
    <row r="310" spans="1:18" x14ac:dyDescent="0.25">
      <c r="A310" s="2">
        <v>43648</v>
      </c>
      <c r="B310">
        <v>568.26080322265625</v>
      </c>
      <c r="C310" s="17">
        <f t="shared" si="48"/>
        <v>2.5946852833584888E-3</v>
      </c>
      <c r="D310" s="12">
        <f t="shared" si="55"/>
        <v>27.042896952044366</v>
      </c>
      <c r="E310">
        <v>11737.37109375</v>
      </c>
      <c r="F310" s="18">
        <f t="shared" si="49"/>
        <v>8.0883979235124581E-3</v>
      </c>
      <c r="G310" s="12">
        <f t="shared" si="56"/>
        <v>30.85750501479453</v>
      </c>
      <c r="H310">
        <v>1337.889892578125</v>
      </c>
      <c r="I310" s="18">
        <f t="shared" si="50"/>
        <v>-5.9829700120497264E-3</v>
      </c>
      <c r="J310" s="12">
        <f t="shared" si="57"/>
        <v>20.141150061162868</v>
      </c>
      <c r="K310">
        <v>1244.729736328125</v>
      </c>
      <c r="L310" s="18">
        <f t="shared" si="51"/>
        <v>3.7978997555285776E-3</v>
      </c>
      <c r="M310" s="12">
        <f t="shared" si="58"/>
        <v>25.01702623479795</v>
      </c>
      <c r="N310">
        <v>723.18707275390625</v>
      </c>
      <c r="O310" s="18">
        <f t="shared" si="52"/>
        <v>1.1896687394753247E-2</v>
      </c>
      <c r="P310" s="12">
        <f t="shared" si="59"/>
        <v>27.571924970519781</v>
      </c>
      <c r="Q310" s="12">
        <f t="shared" si="53"/>
        <v>130.6305032333195</v>
      </c>
      <c r="R310" s="18">
        <f t="shared" si="54"/>
        <v>4.7313879345776133E-3</v>
      </c>
    </row>
    <row r="311" spans="1:18" x14ac:dyDescent="0.25">
      <c r="A311" s="2">
        <v>43649</v>
      </c>
      <c r="B311">
        <v>565.1234130859375</v>
      </c>
      <c r="C311" s="17">
        <f t="shared" si="48"/>
        <v>-5.5210391407014558E-3</v>
      </c>
      <c r="D311" s="12">
        <f t="shared" si="55"/>
        <v>26.893592059494171</v>
      </c>
      <c r="E311">
        <v>11594.5400390625</v>
      </c>
      <c r="F311" s="18">
        <f t="shared" si="49"/>
        <v>-1.2168913596295461E-2</v>
      </c>
      <c r="G311" s="12">
        <f t="shared" si="56"/>
        <v>30.48200270247224</v>
      </c>
      <c r="H311">
        <v>1344.103393554688</v>
      </c>
      <c r="I311" s="18">
        <f t="shared" si="50"/>
        <v>4.6442543672928771E-3</v>
      </c>
      <c r="J311" s="12">
        <f t="shared" si="57"/>
        <v>20.234690685296727</v>
      </c>
      <c r="K311">
        <v>1242.0556640625</v>
      </c>
      <c r="L311" s="18">
        <f t="shared" si="51"/>
        <v>-2.1483155640784624E-3</v>
      </c>
      <c r="M311" s="12">
        <f t="shared" si="58"/>
        <v>24.963281767970773</v>
      </c>
      <c r="N311">
        <v>714.6846923828125</v>
      </c>
      <c r="O311" s="18">
        <f t="shared" si="52"/>
        <v>-1.1756820180311767E-2</v>
      </c>
      <c r="P311" s="12">
        <f t="shared" si="59"/>
        <v>27.247766806616333</v>
      </c>
      <c r="Q311" s="12">
        <f t="shared" si="53"/>
        <v>129.82133402185025</v>
      </c>
      <c r="R311" s="18">
        <f t="shared" si="54"/>
        <v>-6.1943358667462256E-3</v>
      </c>
    </row>
    <row r="312" spans="1:18" x14ac:dyDescent="0.25">
      <c r="A312" s="2">
        <v>43650</v>
      </c>
      <c r="B312">
        <v>561.7899169921875</v>
      </c>
      <c r="C312" s="17">
        <f t="shared" si="48"/>
        <v>-5.8987046308114355E-3</v>
      </c>
      <c r="D312" s="12">
        <f t="shared" si="55"/>
        <v>26.734954703473679</v>
      </c>
      <c r="E312">
        <v>11658.59765625</v>
      </c>
      <c r="F312" s="18">
        <f t="shared" si="49"/>
        <v>5.5248088299912901E-3</v>
      </c>
      <c r="G312" s="12">
        <f t="shared" si="56"/>
        <v>30.650409940158678</v>
      </c>
      <c r="H312">
        <v>1351.758422851562</v>
      </c>
      <c r="I312" s="18">
        <f t="shared" si="50"/>
        <v>5.6952681866453414E-3</v>
      </c>
      <c r="J312" s="12">
        <f t="shared" si="57"/>
        <v>20.349932675423307</v>
      </c>
      <c r="K312">
        <v>1239.142211914062</v>
      </c>
      <c r="L312" s="18">
        <f t="shared" si="51"/>
        <v>-2.3456695482622081E-3</v>
      </c>
      <c r="M312" s="12">
        <f t="shared" si="58"/>
        <v>24.904726158102957</v>
      </c>
      <c r="N312">
        <v>717.12786865234375</v>
      </c>
      <c r="O312" s="18">
        <f t="shared" si="52"/>
        <v>3.4185372872412856E-3</v>
      </c>
      <c r="P312" s="12">
        <f t="shared" si="59"/>
        <v>27.340914313438805</v>
      </c>
      <c r="Q312" s="12">
        <f t="shared" si="53"/>
        <v>129.98093779059744</v>
      </c>
      <c r="R312" s="18">
        <f t="shared" si="54"/>
        <v>1.2294109435073697E-3</v>
      </c>
    </row>
    <row r="313" spans="1:18" x14ac:dyDescent="0.25">
      <c r="A313" s="2">
        <v>43651</v>
      </c>
      <c r="B313">
        <v>564.43707275390625</v>
      </c>
      <c r="C313" s="17">
        <f t="shared" si="48"/>
        <v>4.7120029777172334E-3</v>
      </c>
      <c r="D313" s="12">
        <f t="shared" si="55"/>
        <v>26.860929889645583</v>
      </c>
      <c r="E313">
        <v>11729.6220703125</v>
      </c>
      <c r="F313" s="18">
        <f t="shared" si="49"/>
        <v>6.0920203404073447E-3</v>
      </c>
      <c r="G313" s="12">
        <f t="shared" si="56"/>
        <v>30.837132860955947</v>
      </c>
      <c r="H313">
        <v>1350.764282226562</v>
      </c>
      <c r="I313" s="18">
        <f t="shared" si="50"/>
        <v>-7.3544252300850044E-4</v>
      </c>
      <c r="J313" s="12">
        <f t="shared" si="57"/>
        <v>20.334966469593439</v>
      </c>
      <c r="K313">
        <v>1233.454833984375</v>
      </c>
      <c r="L313" s="18">
        <f t="shared" si="51"/>
        <v>-4.5897701450279271E-3</v>
      </c>
      <c r="M313" s="12">
        <f t="shared" si="58"/>
        <v>24.790419189512399</v>
      </c>
      <c r="N313">
        <v>701.6868896484375</v>
      </c>
      <c r="O313" s="18">
        <f t="shared" si="52"/>
        <v>-2.1531695641564652E-2</v>
      </c>
      <c r="P313" s="12">
        <f t="shared" si="59"/>
        <v>26.752218067879742</v>
      </c>
      <c r="Q313" s="12">
        <f t="shared" si="53"/>
        <v>129.57566647758711</v>
      </c>
      <c r="R313" s="18">
        <f t="shared" si="54"/>
        <v>-3.117928827865768E-3</v>
      </c>
    </row>
    <row r="314" spans="1:18" x14ac:dyDescent="0.25">
      <c r="A314" s="2">
        <v>43654</v>
      </c>
      <c r="B314">
        <v>543.16162109375</v>
      </c>
      <c r="C314" s="17">
        <f t="shared" si="48"/>
        <v>-3.7693221595726634E-2</v>
      </c>
      <c r="D314" s="12">
        <f t="shared" si="55"/>
        <v>25.848454907047895</v>
      </c>
      <c r="E314">
        <v>11577.17578125</v>
      </c>
      <c r="F314" s="18">
        <f t="shared" si="49"/>
        <v>-1.2996692318701375E-2</v>
      </c>
      <c r="G314" s="12">
        <f t="shared" si="56"/>
        <v>30.436352133171187</v>
      </c>
      <c r="H314">
        <v>1332.422119140625</v>
      </c>
      <c r="I314" s="18">
        <f t="shared" si="50"/>
        <v>-1.3579099867596645E-2</v>
      </c>
      <c r="J314" s="12">
        <f t="shared" si="57"/>
        <v>20.058835929098599</v>
      </c>
      <c r="K314">
        <v>1202.124633789062</v>
      </c>
      <c r="L314" s="18">
        <f t="shared" si="51"/>
        <v>-2.5400362730841453E-2</v>
      </c>
      <c r="M314" s="12">
        <f t="shared" si="58"/>
        <v>24.160733549849173</v>
      </c>
      <c r="N314">
        <v>701.29595947265625</v>
      </c>
      <c r="O314" s="18">
        <f t="shared" si="52"/>
        <v>-5.5712908641791792E-4</v>
      </c>
      <c r="P314" s="12">
        <f t="shared" si="59"/>
        <v>26.737313629067931</v>
      </c>
      <c r="Q314" s="12">
        <f t="shared" si="53"/>
        <v>127.24169014823477</v>
      </c>
      <c r="R314" s="18">
        <f t="shared" si="54"/>
        <v>-1.8012458610475734E-2</v>
      </c>
    </row>
    <row r="315" spans="1:18" x14ac:dyDescent="0.25">
      <c r="A315" s="2">
        <v>43655</v>
      </c>
      <c r="B315">
        <v>538.2593994140625</v>
      </c>
      <c r="C315" s="17">
        <f t="shared" si="48"/>
        <v>-9.025346212451546E-3</v>
      </c>
      <c r="D315" s="12">
        <f t="shared" si="55"/>
        <v>25.615163652454846</v>
      </c>
      <c r="E315">
        <v>11464.8525390625</v>
      </c>
      <c r="F315" s="18">
        <f t="shared" si="49"/>
        <v>-9.7021280759522766E-3</v>
      </c>
      <c r="G315" s="12">
        <f t="shared" si="56"/>
        <v>30.141054746610376</v>
      </c>
      <c r="H315">
        <v>1313.284545898438</v>
      </c>
      <c r="I315" s="18">
        <f t="shared" si="50"/>
        <v>-1.4362995755827224E-2</v>
      </c>
      <c r="J315" s="12">
        <f t="shared" si="57"/>
        <v>19.77073095378212</v>
      </c>
      <c r="K315">
        <v>1186.928344726562</v>
      </c>
      <c r="L315" s="18">
        <f t="shared" si="51"/>
        <v>-1.2641192631251297E-2</v>
      </c>
      <c r="M315" s="12">
        <f t="shared" si="58"/>
        <v>23.855313062933192</v>
      </c>
      <c r="N315">
        <v>699.24365234375</v>
      </c>
      <c r="O315" s="18">
        <f t="shared" si="52"/>
        <v>-2.9264493844360917E-3</v>
      </c>
      <c r="P315" s="12">
        <f t="shared" si="59"/>
        <v>26.659068234056669</v>
      </c>
      <c r="Q315" s="12">
        <f t="shared" si="53"/>
        <v>126.04133064983719</v>
      </c>
      <c r="R315" s="18">
        <f t="shared" si="54"/>
        <v>-9.433696589531082E-3</v>
      </c>
    </row>
    <row r="316" spans="1:18" x14ac:dyDescent="0.25">
      <c r="A316" s="2">
        <v>43656</v>
      </c>
      <c r="B316">
        <v>544.48516845703125</v>
      </c>
      <c r="C316" s="17">
        <f t="shared" si="48"/>
        <v>1.1566484579267788E-2</v>
      </c>
      <c r="D316" s="12">
        <f t="shared" si="55"/>
        <v>25.911441047836387</v>
      </c>
      <c r="E316">
        <v>11330.947265625</v>
      </c>
      <c r="F316" s="18">
        <f t="shared" si="49"/>
        <v>-1.1679633294999991E-2</v>
      </c>
      <c r="G316" s="12">
        <f t="shared" si="56"/>
        <v>29.789018280045447</v>
      </c>
      <c r="H316">
        <v>1315.22314453125</v>
      </c>
      <c r="I316" s="18">
        <f t="shared" si="50"/>
        <v>1.476145165087539E-3</v>
      </c>
      <c r="J316" s="12">
        <f t="shared" si="57"/>
        <v>19.799915422689793</v>
      </c>
      <c r="K316">
        <v>1191.727783203125</v>
      </c>
      <c r="L316" s="18">
        <f t="shared" si="51"/>
        <v>4.0435789556181323E-3</v>
      </c>
      <c r="M316" s="12">
        <f t="shared" si="58"/>
        <v>23.95177390481415</v>
      </c>
      <c r="N316">
        <v>700.95391845703125</v>
      </c>
      <c r="O316" s="18">
        <f t="shared" si="52"/>
        <v>2.4458800699136418E-3</v>
      </c>
      <c r="P316" s="12">
        <f t="shared" si="59"/>
        <v>26.724273117732817</v>
      </c>
      <c r="Q316" s="12">
        <f t="shared" si="53"/>
        <v>126.17642177311859</v>
      </c>
      <c r="R316" s="18">
        <f t="shared" si="54"/>
        <v>1.0718001990688286E-3</v>
      </c>
    </row>
    <row r="317" spans="1:18" x14ac:dyDescent="0.25">
      <c r="A317" s="2">
        <v>43657</v>
      </c>
      <c r="B317">
        <v>546.9853515625</v>
      </c>
      <c r="C317" s="17">
        <f t="shared" si="48"/>
        <v>4.5918295856501867E-3</v>
      </c>
      <c r="D317" s="12">
        <f t="shared" si="55"/>
        <v>26.030421969446675</v>
      </c>
      <c r="E317">
        <v>11288.0771484375</v>
      </c>
      <c r="F317" s="18">
        <f t="shared" si="49"/>
        <v>-3.7834539498349251E-3</v>
      </c>
      <c r="G317" s="12">
        <f t="shared" si="56"/>
        <v>29.676312901172103</v>
      </c>
      <c r="H317">
        <v>1324.66748046875</v>
      </c>
      <c r="I317" s="18">
        <f t="shared" si="50"/>
        <v>7.1807859957224718E-3</v>
      </c>
      <c r="J317" s="12">
        <f t="shared" si="57"/>
        <v>19.942094378073534</v>
      </c>
      <c r="K317">
        <v>1200.897216796875</v>
      </c>
      <c r="L317" s="18">
        <f t="shared" si="51"/>
        <v>7.6942349779782759E-3</v>
      </c>
      <c r="M317" s="12">
        <f t="shared" si="58"/>
        <v>24.136064481377197</v>
      </c>
      <c r="N317">
        <v>705.10736083984375</v>
      </c>
      <c r="O317" s="18">
        <f t="shared" si="52"/>
        <v>5.9254143153308902E-3</v>
      </c>
      <c r="P317" s="12">
        <f t="shared" si="59"/>
        <v>26.882625508231445</v>
      </c>
      <c r="Q317" s="12">
        <f t="shared" si="53"/>
        <v>126.66751923830095</v>
      </c>
      <c r="R317" s="18">
        <f t="shared" si="54"/>
        <v>3.8921492484975673E-3</v>
      </c>
    </row>
    <row r="318" spans="1:18" x14ac:dyDescent="0.25">
      <c r="A318" s="2">
        <v>43658</v>
      </c>
      <c r="B318">
        <v>546.9853515625</v>
      </c>
      <c r="C318" s="17">
        <f t="shared" si="48"/>
        <v>0</v>
      </c>
      <c r="D318" s="12">
        <f t="shared" si="55"/>
        <v>26.030421969446675</v>
      </c>
      <c r="E318">
        <v>11450.3330078125</v>
      </c>
      <c r="F318" s="18">
        <f t="shared" si="49"/>
        <v>1.4374091994707738E-2</v>
      </c>
      <c r="G318" s="12">
        <f t="shared" si="56"/>
        <v>30.102882952877284</v>
      </c>
      <c r="H318">
        <v>1353.995239257812</v>
      </c>
      <c r="I318" s="18">
        <f t="shared" si="50"/>
        <v>2.2139713717954423E-2</v>
      </c>
      <c r="J318" s="12">
        <f t="shared" si="57"/>
        <v>20.38360663854051</v>
      </c>
      <c r="K318">
        <v>1194.2919921875</v>
      </c>
      <c r="L318" s="18">
        <f t="shared" si="51"/>
        <v>-5.500241416990681E-3</v>
      </c>
      <c r="M318" s="12">
        <f t="shared" si="58"/>
        <v>24.003310299873569</v>
      </c>
      <c r="N318">
        <v>710.23809814453125</v>
      </c>
      <c r="O318" s="18">
        <f t="shared" si="52"/>
        <v>7.2765334609135035E-3</v>
      </c>
      <c r="P318" s="12">
        <f t="shared" si="59"/>
        <v>27.078237832259298</v>
      </c>
      <c r="Q318" s="12">
        <f t="shared" si="53"/>
        <v>127.59845969299735</v>
      </c>
      <c r="R318" s="18">
        <f t="shared" si="54"/>
        <v>7.3494804374041323E-3</v>
      </c>
    </row>
    <row r="319" spans="1:18" x14ac:dyDescent="0.25">
      <c r="A319" s="2">
        <v>43661</v>
      </c>
      <c r="B319">
        <v>540.7105712890625</v>
      </c>
      <c r="C319" s="17">
        <f t="shared" si="48"/>
        <v>-1.1471569129800629E-2</v>
      </c>
      <c r="D319" s="12">
        <f t="shared" si="55"/>
        <v>25.731812184346285</v>
      </c>
      <c r="E319">
        <v>11266.201171875</v>
      </c>
      <c r="F319" s="18">
        <f t="shared" si="49"/>
        <v>-1.6080915359567904E-2</v>
      </c>
      <c r="G319" s="12">
        <f t="shared" si="56"/>
        <v>29.618801040033084</v>
      </c>
      <c r="H319">
        <v>1345.246826171875</v>
      </c>
      <c r="I319" s="18">
        <f t="shared" si="50"/>
        <v>-6.4611845243506272E-3</v>
      </c>
      <c r="J319" s="12">
        <f t="shared" si="57"/>
        <v>20.251904394777121</v>
      </c>
      <c r="K319">
        <v>1194.721069335938</v>
      </c>
      <c r="L319" s="18">
        <f t="shared" si="51"/>
        <v>3.5927323572848557E-4</v>
      </c>
      <c r="M319" s="12">
        <f t="shared" si="58"/>
        <v>24.011934046833201</v>
      </c>
      <c r="N319">
        <v>761.64300537109375</v>
      </c>
      <c r="O319" s="18">
        <f t="shared" si="52"/>
        <v>7.2377006191100879E-2</v>
      </c>
      <c r="P319" s="12">
        <f t="shared" si="59"/>
        <v>29.03807961948883</v>
      </c>
      <c r="Q319" s="12">
        <f t="shared" si="53"/>
        <v>128.65253128547852</v>
      </c>
      <c r="R319" s="18">
        <f t="shared" si="54"/>
        <v>8.2608488771516164E-3</v>
      </c>
    </row>
    <row r="320" spans="1:18" x14ac:dyDescent="0.25">
      <c r="A320" s="2">
        <v>43662</v>
      </c>
      <c r="B320">
        <v>541.88702392578125</v>
      </c>
      <c r="C320" s="17">
        <f t="shared" si="48"/>
        <v>2.1757529798502873E-3</v>
      </c>
      <c r="D320" s="12">
        <f t="shared" si="55"/>
        <v>25.787798251383325</v>
      </c>
      <c r="E320">
        <v>11486.1396484375</v>
      </c>
      <c r="F320" s="18">
        <f t="shared" si="49"/>
        <v>1.9521973130708359E-2</v>
      </c>
      <c r="G320" s="12">
        <f t="shared" si="56"/>
        <v>30.197018478100407</v>
      </c>
      <c r="H320">
        <v>1364.284912109375</v>
      </c>
      <c r="I320" s="18">
        <f t="shared" si="50"/>
        <v>1.4152113624884777E-2</v>
      </c>
      <c r="J320" s="12">
        <f t="shared" si="57"/>
        <v>20.53851164689231</v>
      </c>
      <c r="K320">
        <v>1192.944946289062</v>
      </c>
      <c r="L320" s="18">
        <f t="shared" si="51"/>
        <v>-1.4866424410370227E-3</v>
      </c>
      <c r="M320" s="12">
        <f t="shared" si="58"/>
        <v>23.976236886587795</v>
      </c>
      <c r="N320">
        <v>767.01800537109375</v>
      </c>
      <c r="O320" s="18">
        <f t="shared" si="52"/>
        <v>7.0571120092952633E-3</v>
      </c>
      <c r="P320" s="12">
        <f t="shared" si="59"/>
        <v>29.243004599898395</v>
      </c>
      <c r="Q320" s="12">
        <f t="shared" si="53"/>
        <v>129.74256986286224</v>
      </c>
      <c r="R320" s="18">
        <f t="shared" si="54"/>
        <v>8.4727332334015859E-3</v>
      </c>
    </row>
    <row r="321" spans="1:18" x14ac:dyDescent="0.25">
      <c r="A321" s="2">
        <v>43663</v>
      </c>
      <c r="B321">
        <v>540.9066162109375</v>
      </c>
      <c r="C321" s="17">
        <f t="shared" si="48"/>
        <v>-1.8092474474495912E-3</v>
      </c>
      <c r="D321" s="12">
        <f t="shared" si="55"/>
        <v>25.741141743221664</v>
      </c>
      <c r="E321">
        <v>11473.0927734375</v>
      </c>
      <c r="F321" s="18">
        <f t="shared" si="49"/>
        <v>-1.1358798864834485E-3</v>
      </c>
      <c r="G321" s="12">
        <f t="shared" si="56"/>
        <v>30.162718292179363</v>
      </c>
      <c r="H321">
        <v>1387.746948242188</v>
      </c>
      <c r="I321" s="18">
        <f t="shared" si="50"/>
        <v>1.7197314083417847E-2</v>
      </c>
      <c r="J321" s="12">
        <f t="shared" si="57"/>
        <v>20.891718882489851</v>
      </c>
      <c r="K321">
        <v>1196.05810546875</v>
      </c>
      <c r="L321" s="18">
        <f t="shared" si="51"/>
        <v>2.6096419531951298E-3</v>
      </c>
      <c r="M321" s="12">
        <f t="shared" si="58"/>
        <v>24.038806280246778</v>
      </c>
      <c r="N321">
        <v>776.10675048828125</v>
      </c>
      <c r="O321" s="18">
        <f t="shared" si="52"/>
        <v>1.1849454711027496E-2</v>
      </c>
      <c r="P321" s="12">
        <f t="shared" si="59"/>
        <v>29.589518258519259</v>
      </c>
      <c r="Q321" s="12">
        <f t="shared" si="53"/>
        <v>130.42390345665692</v>
      </c>
      <c r="R321" s="18">
        <f t="shared" si="54"/>
        <v>5.2514266868217696E-3</v>
      </c>
    </row>
    <row r="322" spans="1:18" x14ac:dyDescent="0.25">
      <c r="A322" s="2">
        <v>43664</v>
      </c>
      <c r="B322">
        <v>528.40606689453125</v>
      </c>
      <c r="C322" s="17">
        <f t="shared" si="48"/>
        <v>-2.3110364972003583E-2</v>
      </c>
      <c r="D322" s="12">
        <f t="shared" si="55"/>
        <v>25.146254562739735</v>
      </c>
      <c r="E322">
        <v>11376.3662109375</v>
      </c>
      <c r="F322" s="18">
        <f t="shared" si="49"/>
        <v>-8.4307313128280104E-3</v>
      </c>
      <c r="G322" s="12">
        <f t="shared" si="56"/>
        <v>29.908424518593478</v>
      </c>
      <c r="H322">
        <v>1376.86083984375</v>
      </c>
      <c r="I322" s="18">
        <f t="shared" si="50"/>
        <v>-7.8444477303495352E-3</v>
      </c>
      <c r="J322" s="12">
        <f t="shared" si="57"/>
        <v>20.727834885719002</v>
      </c>
      <c r="K322">
        <v>1203.27197265625</v>
      </c>
      <c r="L322" s="18">
        <f t="shared" si="51"/>
        <v>6.031368505021506E-3</v>
      </c>
      <c r="M322" s="12">
        <f t="shared" si="58"/>
        <v>24.183793179343773</v>
      </c>
      <c r="N322">
        <v>774.689697265625</v>
      </c>
      <c r="O322" s="18">
        <f t="shared" si="52"/>
        <v>-1.8258483407916914E-3</v>
      </c>
      <c r="P322" s="12">
        <f t="shared" si="59"/>
        <v>29.535492285702116</v>
      </c>
      <c r="Q322" s="12">
        <f t="shared" si="53"/>
        <v>129.5017994320981</v>
      </c>
      <c r="R322" s="18">
        <f t="shared" si="54"/>
        <v>-7.0700538790825496E-3</v>
      </c>
    </row>
    <row r="323" spans="1:18" x14ac:dyDescent="0.25">
      <c r="A323" s="2">
        <v>43665</v>
      </c>
      <c r="B323">
        <v>524.7784423828125</v>
      </c>
      <c r="C323" s="17">
        <f t="shared" si="48"/>
        <v>-6.865221160382351E-3</v>
      </c>
      <c r="D323" s="12">
        <f t="shared" si="55"/>
        <v>24.973619963811252</v>
      </c>
      <c r="E323">
        <v>11327.5126953125</v>
      </c>
      <c r="F323" s="18">
        <f t="shared" si="49"/>
        <v>-4.294298787431039E-3</v>
      </c>
      <c r="G323" s="12">
        <f t="shared" si="56"/>
        <v>29.77998880744931</v>
      </c>
      <c r="H323">
        <v>1361.103515625</v>
      </c>
      <c r="I323" s="18">
        <f t="shared" si="50"/>
        <v>-1.1444384038504674E-2</v>
      </c>
      <c r="J323" s="12">
        <f t="shared" si="57"/>
        <v>20.49061758300012</v>
      </c>
      <c r="K323">
        <v>1185.182250976562</v>
      </c>
      <c r="L323" s="18">
        <f t="shared" si="51"/>
        <v>-1.5033776312228464E-2</v>
      </c>
      <c r="M323" s="12">
        <f t="shared" si="58"/>
        <v>23.820219442304321</v>
      </c>
      <c r="N323">
        <v>767.5555419921875</v>
      </c>
      <c r="O323" s="18">
        <f t="shared" si="52"/>
        <v>-9.2090488599738674E-3</v>
      </c>
      <c r="P323" s="12">
        <f t="shared" si="59"/>
        <v>29.263498494139704</v>
      </c>
      <c r="Q323" s="12">
        <f t="shared" si="53"/>
        <v>128.32794429070469</v>
      </c>
      <c r="R323" s="18">
        <f t="shared" si="54"/>
        <v>-9.0643925145525994E-3</v>
      </c>
    </row>
    <row r="324" spans="1:18" x14ac:dyDescent="0.25">
      <c r="A324" s="2">
        <v>43668</v>
      </c>
      <c r="B324">
        <v>527.22955322265625</v>
      </c>
      <c r="C324" s="17">
        <f t="shared" si="48"/>
        <v>4.67075367790315E-3</v>
      </c>
      <c r="D324" s="12">
        <f t="shared" si="55"/>
        <v>25.09026559110778</v>
      </c>
      <c r="E324">
        <v>11089.8193359375</v>
      </c>
      <c r="F324" s="18">
        <f t="shared" si="49"/>
        <v>-2.0983720413163764E-2</v>
      </c>
      <c r="G324" s="12">
        <f t="shared" si="56"/>
        <v>29.155093848406647</v>
      </c>
      <c r="H324">
        <v>1395.998413085938</v>
      </c>
      <c r="I324" s="18">
        <f t="shared" si="50"/>
        <v>2.5637210587112991E-2</v>
      </c>
      <c r="J324" s="12">
        <f t="shared" si="57"/>
        <v>21.015939861035495</v>
      </c>
      <c r="K324">
        <v>1146.0693359375</v>
      </c>
      <c r="L324" s="18">
        <f t="shared" si="51"/>
        <v>-3.3001603767550458E-2</v>
      </c>
      <c r="M324" s="12">
        <f t="shared" si="58"/>
        <v>23.034113998613293</v>
      </c>
      <c r="N324">
        <v>766.57830810546875</v>
      </c>
      <c r="O324" s="18">
        <f t="shared" si="52"/>
        <v>-1.2731767712631514E-3</v>
      </c>
      <c r="P324" s="12">
        <f t="shared" si="59"/>
        <v>29.22624088761107</v>
      </c>
      <c r="Q324" s="12">
        <f t="shared" si="53"/>
        <v>127.52165418677428</v>
      </c>
      <c r="R324" s="18">
        <f t="shared" si="54"/>
        <v>-6.2830438715973935E-3</v>
      </c>
    </row>
    <row r="325" spans="1:18" x14ac:dyDescent="0.25">
      <c r="A325" s="2">
        <v>43669</v>
      </c>
      <c r="B325">
        <v>527.768798828125</v>
      </c>
      <c r="C325" s="17">
        <f t="shared" ref="C325:C388" si="60">B325/B324 -1</f>
        <v>1.0227909307676253E-3</v>
      </c>
      <c r="D325" s="12">
        <f t="shared" si="55"/>
        <v>25.115927687204916</v>
      </c>
      <c r="E325">
        <v>11252.7607421875</v>
      </c>
      <c r="F325" s="18">
        <f t="shared" ref="F325:F388" si="61">E325/E324 -1</f>
        <v>1.4692881941004599E-2</v>
      </c>
      <c r="G325" s="12">
        <f t="shared" si="56"/>
        <v>29.583466200300194</v>
      </c>
      <c r="H325">
        <v>1421.001708984375</v>
      </c>
      <c r="I325" s="18">
        <f t="shared" ref="I325:I388" si="62">H325/H324 -1</f>
        <v>1.7910690774472826E-2</v>
      </c>
      <c r="J325" s="12">
        <f t="shared" si="57"/>
        <v>21.392349861221419</v>
      </c>
      <c r="K325">
        <v>1129.23681640625</v>
      </c>
      <c r="L325" s="18">
        <f t="shared" ref="L325:L388" si="63">K325/K324 -1</f>
        <v>-1.4687173806531284E-2</v>
      </c>
      <c r="M325" s="12">
        <f t="shared" si="58"/>
        <v>22.695807962836206</v>
      </c>
      <c r="N325">
        <v>772.099853515625</v>
      </c>
      <c r="O325" s="18">
        <f t="shared" ref="O325:O388" si="64">N325/N324-1</f>
        <v>7.2028458825064146E-3</v>
      </c>
      <c r="P325" s="12">
        <f t="shared" si="59"/>
        <v>29.436752996449538</v>
      </c>
      <c r="Q325" s="12">
        <f t="shared" ref="Q325:Q388" si="65">SUM(D325,G325,J325,M325,P325)</f>
        <v>128.22430470801228</v>
      </c>
      <c r="R325" s="18">
        <f t="shared" ref="R325:R388" si="66">Q325/Q324 -1</f>
        <v>5.5100486714896313E-3</v>
      </c>
    </row>
    <row r="326" spans="1:18" x14ac:dyDescent="0.25">
      <c r="A326" s="2">
        <v>43670</v>
      </c>
      <c r="B326">
        <v>520.41552734375</v>
      </c>
      <c r="C326" s="17">
        <f t="shared" si="60"/>
        <v>-1.3932751425818402E-2</v>
      </c>
      <c r="D326" s="12">
        <f t="shared" ref="D326:D389" si="67">(D325)*(1+C326)</f>
        <v>24.765993709910259</v>
      </c>
      <c r="E326">
        <v>11261.689453125</v>
      </c>
      <c r="F326" s="18">
        <f t="shared" si="61"/>
        <v>7.9346847783101637E-4</v>
      </c>
      <c r="G326" s="12">
        <f t="shared" ref="G326:G389" si="68">(G325)*(1+F326)</f>
        <v>29.60693974819511</v>
      </c>
      <c r="H326">
        <v>1474.735961914062</v>
      </c>
      <c r="I326" s="18">
        <f t="shared" si="62"/>
        <v>3.7814347857535013E-2</v>
      </c>
      <c r="J326" s="12">
        <f t="shared" ref="J326:J389" si="69">(J325)*(1+I326)</f>
        <v>22.201287620363736</v>
      </c>
      <c r="K326">
        <v>1137.91748046875</v>
      </c>
      <c r="L326" s="18">
        <f t="shared" si="63"/>
        <v>7.6871954016926036E-3</v>
      </c>
      <c r="M326" s="12">
        <f t="shared" ref="M326:M389" si="70">(M325)*(1+L326)</f>
        <v>22.870275073445818</v>
      </c>
      <c r="N326">
        <v>768.43505859375</v>
      </c>
      <c r="O326" s="18">
        <f t="shared" si="64"/>
        <v>-4.7465297463636924E-3</v>
      </c>
      <c r="P326" s="12">
        <f t="shared" ref="P326:P389" si="71">(P325)*(1+O326)</f>
        <v>29.297030572715531</v>
      </c>
      <c r="Q326" s="12">
        <f t="shared" si="65"/>
        <v>128.74152672463043</v>
      </c>
      <c r="R326" s="18">
        <f t="shared" si="66"/>
        <v>4.0337283777513999E-3</v>
      </c>
    </row>
    <row r="327" spans="1:18" x14ac:dyDescent="0.25">
      <c r="A327" s="2">
        <v>43671</v>
      </c>
      <c r="B327">
        <v>517.6702880859375</v>
      </c>
      <c r="C327" s="17">
        <f t="shared" si="60"/>
        <v>-5.2750909870511453E-3</v>
      </c>
      <c r="D327" s="12">
        <f t="shared" si="67"/>
        <v>24.635350839705744</v>
      </c>
      <c r="E327">
        <v>11276.501953125</v>
      </c>
      <c r="F327" s="18">
        <f t="shared" si="61"/>
        <v>1.315299987773022E-3</v>
      </c>
      <c r="G327" s="12">
        <f t="shared" si="68"/>
        <v>29.645881755683909</v>
      </c>
      <c r="H327">
        <v>1487.11328125</v>
      </c>
      <c r="I327" s="18">
        <f t="shared" si="62"/>
        <v>8.392905344135837E-3</v>
      </c>
      <c r="J327" s="12">
        <f t="shared" si="69"/>
        <v>22.387620925879382</v>
      </c>
      <c r="K327">
        <v>1140.491821289062</v>
      </c>
      <c r="L327" s="18">
        <f t="shared" si="63"/>
        <v>2.2623264555630129E-3</v>
      </c>
      <c r="M327" s="12">
        <f t="shared" si="70"/>
        <v>22.922015101790478</v>
      </c>
      <c r="N327">
        <v>776.44879150390625</v>
      </c>
      <c r="O327" s="18">
        <f t="shared" si="64"/>
        <v>1.0428640417345703E-2</v>
      </c>
      <c r="P327" s="12">
        <f t="shared" si="71"/>
        <v>29.602558769854365</v>
      </c>
      <c r="Q327" s="12">
        <f t="shared" si="65"/>
        <v>129.19342739291386</v>
      </c>
      <c r="R327" s="18">
        <f t="shared" si="66"/>
        <v>3.510139111912336E-3</v>
      </c>
    </row>
    <row r="328" spans="1:18" x14ac:dyDescent="0.25">
      <c r="A328" s="2">
        <v>43672</v>
      </c>
      <c r="B328">
        <v>508.99343872070313</v>
      </c>
      <c r="C328" s="17">
        <f t="shared" si="60"/>
        <v>-1.6761343204217183E-2</v>
      </c>
      <c r="D328" s="12">
        <f t="shared" si="67"/>
        <v>24.222429269325136</v>
      </c>
      <c r="E328">
        <v>11402.2646484375</v>
      </c>
      <c r="F328" s="18">
        <f t="shared" si="61"/>
        <v>1.1152633665588718E-2</v>
      </c>
      <c r="G328" s="12">
        <f t="shared" si="68"/>
        <v>29.976511414598413</v>
      </c>
      <c r="H328">
        <v>1517.534545898438</v>
      </c>
      <c r="I328" s="18">
        <f t="shared" si="62"/>
        <v>2.0456588635175965E-2</v>
      </c>
      <c r="J328" s="12">
        <f t="shared" si="69"/>
        <v>22.845595277680353</v>
      </c>
      <c r="K328">
        <v>1136.121459960938</v>
      </c>
      <c r="L328" s="18">
        <f t="shared" si="63"/>
        <v>-3.8319970792815017E-3</v>
      </c>
      <c r="M328" s="12">
        <f t="shared" si="70"/>
        <v>22.83417800686917</v>
      </c>
      <c r="N328">
        <v>769.11920166015625</v>
      </c>
      <c r="O328" s="18">
        <f t="shared" si="64"/>
        <v>-9.4398882758942593E-3</v>
      </c>
      <c r="P328" s="12">
        <f t="shared" si="71"/>
        <v>29.323113922386348</v>
      </c>
      <c r="Q328" s="12">
        <f t="shared" si="65"/>
        <v>129.20182789085942</v>
      </c>
      <c r="R328" s="18">
        <f t="shared" si="66"/>
        <v>6.5022641748013754E-5</v>
      </c>
    </row>
    <row r="329" spans="1:18" x14ac:dyDescent="0.25">
      <c r="A329" s="2">
        <v>43675</v>
      </c>
      <c r="B329">
        <v>505.41482543945312</v>
      </c>
      <c r="C329" s="17">
        <f t="shared" si="60"/>
        <v>-7.0307650531693522E-3</v>
      </c>
      <c r="D329" s="12">
        <f t="shared" si="67"/>
        <v>24.052127060115499</v>
      </c>
      <c r="E329">
        <v>11399.322265625</v>
      </c>
      <c r="F329" s="18">
        <f t="shared" si="61"/>
        <v>-2.5805249248478379E-4</v>
      </c>
      <c r="G329" s="12">
        <f t="shared" si="68"/>
        <v>29.968775901111876</v>
      </c>
      <c r="H329">
        <v>1504.41162109375</v>
      </c>
      <c r="I329" s="18">
        <f t="shared" si="62"/>
        <v>-8.6475295341092995E-3</v>
      </c>
      <c r="J329" s="12">
        <f t="shared" si="69"/>
        <v>22.648037317792305</v>
      </c>
      <c r="K329">
        <v>1119.658203125</v>
      </c>
      <c r="L329" s="18">
        <f t="shared" si="63"/>
        <v>-1.4490754216106461E-2</v>
      </c>
      <c r="M329" s="12">
        <f t="shared" si="70"/>
        <v>22.503293545644805</v>
      </c>
      <c r="N329">
        <v>773.46807861328125</v>
      </c>
      <c r="O329" s="18">
        <f t="shared" si="64"/>
        <v>5.6543601352532225E-3</v>
      </c>
      <c r="P329" s="12">
        <f t="shared" si="71"/>
        <v>29.488917368790577</v>
      </c>
      <c r="Q329" s="12">
        <f t="shared" si="65"/>
        <v>128.66115119345505</v>
      </c>
      <c r="R329" s="18">
        <f t="shared" si="66"/>
        <v>-4.1847449547005588E-3</v>
      </c>
    </row>
    <row r="330" spans="1:18" x14ac:dyDescent="0.25">
      <c r="A330" s="2">
        <v>43676</v>
      </c>
      <c r="B330">
        <v>503.11083984375</v>
      </c>
      <c r="C330" s="17">
        <f t="shared" si="60"/>
        <v>-4.5586031112162528E-3</v>
      </c>
      <c r="D330" s="12">
        <f t="shared" si="67"/>
        <v>23.942482958867888</v>
      </c>
      <c r="E330">
        <v>11317.212890625</v>
      </c>
      <c r="F330" s="18">
        <f t="shared" si="61"/>
        <v>-7.2030049757960679E-3</v>
      </c>
      <c r="G330" s="12">
        <f t="shared" si="68"/>
        <v>29.752910659177651</v>
      </c>
      <c r="H330">
        <v>1499.937866210938</v>
      </c>
      <c r="I330" s="18">
        <f t="shared" si="62"/>
        <v>-2.9737571952279662E-3</v>
      </c>
      <c r="J330" s="12">
        <f t="shared" si="69"/>
        <v>22.580687553860727</v>
      </c>
      <c r="K330">
        <v>1123.619262695312</v>
      </c>
      <c r="L330" s="18">
        <f t="shared" si="63"/>
        <v>3.537739963192843E-3</v>
      </c>
      <c r="M330" s="12">
        <f t="shared" si="70"/>
        <v>22.582904346524693</v>
      </c>
      <c r="N330">
        <v>774.689697265625</v>
      </c>
      <c r="O330" s="18">
        <f t="shared" si="64"/>
        <v>1.5794040971075507E-3</v>
      </c>
      <c r="P330" s="12">
        <f t="shared" si="71"/>
        <v>29.535492285702112</v>
      </c>
      <c r="Q330" s="12">
        <f t="shared" si="65"/>
        <v>128.39447780413306</v>
      </c>
      <c r="R330" s="18">
        <f t="shared" si="66"/>
        <v>-2.072679956990453E-3</v>
      </c>
    </row>
    <row r="331" spans="1:18" x14ac:dyDescent="0.25">
      <c r="A331" s="2">
        <v>43677</v>
      </c>
      <c r="B331">
        <v>501.78720092773437</v>
      </c>
      <c r="C331" s="17">
        <f t="shared" si="60"/>
        <v>-2.6309091579634902E-3</v>
      </c>
      <c r="D331" s="12">
        <f t="shared" si="67"/>
        <v>23.879492461187017</v>
      </c>
      <c r="E331">
        <v>11453.9638671875</v>
      </c>
      <c r="F331" s="18">
        <f t="shared" si="61"/>
        <v>1.20834500405822E-2</v>
      </c>
      <c r="G331" s="12">
        <f t="shared" si="68"/>
        <v>30.112428468689728</v>
      </c>
      <c r="H331">
        <v>1512.215698242188</v>
      </c>
      <c r="I331" s="18">
        <f t="shared" si="62"/>
        <v>8.1855604207563548E-3</v>
      </c>
      <c r="J331" s="12">
        <f t="shared" si="69"/>
        <v>22.765523136175077</v>
      </c>
      <c r="K331">
        <v>1123.319946289062</v>
      </c>
      <c r="L331" s="18">
        <f t="shared" si="63"/>
        <v>-2.6638596915118384E-4</v>
      </c>
      <c r="M331" s="12">
        <f t="shared" si="70"/>
        <v>22.576888577664096</v>
      </c>
      <c r="N331">
        <v>775.61810302734375</v>
      </c>
      <c r="O331" s="18">
        <f t="shared" si="64"/>
        <v>1.1984227555827953E-3</v>
      </c>
      <c r="P331" s="12">
        <f t="shared" si="71"/>
        <v>29.570888291754638</v>
      </c>
      <c r="Q331" s="12">
        <f t="shared" si="65"/>
        <v>128.90522093547054</v>
      </c>
      <c r="R331" s="18">
        <f t="shared" si="66"/>
        <v>3.9779213255310975E-3</v>
      </c>
    </row>
    <row r="332" spans="1:18" x14ac:dyDescent="0.25">
      <c r="A332" s="2">
        <v>43678</v>
      </c>
      <c r="B332">
        <v>505.36581420898437</v>
      </c>
      <c r="C332" s="17">
        <f t="shared" si="60"/>
        <v>7.1317348761261723E-3</v>
      </c>
      <c r="D332" s="12">
        <f t="shared" si="67"/>
        <v>24.049794670396658</v>
      </c>
      <c r="E332">
        <v>11327.5126953125</v>
      </c>
      <c r="F332" s="18">
        <f t="shared" si="61"/>
        <v>-1.1039948557655999E-2</v>
      </c>
      <c r="G332" s="12">
        <f t="shared" si="68"/>
        <v>29.779988807449296</v>
      </c>
      <c r="H332">
        <v>1495.911499023438</v>
      </c>
      <c r="I332" s="18">
        <f t="shared" si="62"/>
        <v>-1.0781662455760843E-2</v>
      </c>
      <c r="J332" s="12">
        <f t="shared" si="69"/>
        <v>22.520072950092022</v>
      </c>
      <c r="K332">
        <v>1110.900024414062</v>
      </c>
      <c r="L332" s="18">
        <f t="shared" si="63"/>
        <v>-1.1056442036865621E-2</v>
      </c>
      <c r="M332" s="12">
        <f t="shared" si="70"/>
        <v>22.327268517732382</v>
      </c>
      <c r="N332">
        <v>751.38153076171875</v>
      </c>
      <c r="O332" s="18">
        <f t="shared" si="64"/>
        <v>-3.1248074498295364E-2</v>
      </c>
      <c r="P332" s="12">
        <f t="shared" si="71"/>
        <v>28.646854971433118</v>
      </c>
      <c r="Q332" s="12">
        <f t="shared" si="65"/>
        <v>127.32397991710346</v>
      </c>
      <c r="R332" s="18">
        <f t="shared" si="66"/>
        <v>-1.2266694916559184E-2</v>
      </c>
    </row>
    <row r="333" spans="1:18" x14ac:dyDescent="0.25">
      <c r="A333" s="2">
        <v>43679</v>
      </c>
      <c r="B333">
        <v>493.845703125</v>
      </c>
      <c r="C333" s="17">
        <f t="shared" si="60"/>
        <v>-2.2795588383864196E-2</v>
      </c>
      <c r="D333" s="12">
        <f t="shared" si="67"/>
        <v>23.501565450373846</v>
      </c>
      <c r="E333">
        <v>11194.5888671875</v>
      </c>
      <c r="F333" s="18">
        <f t="shared" si="61"/>
        <v>-1.1734599792592282E-2</v>
      </c>
      <c r="G333" s="12">
        <f t="shared" si="68"/>
        <v>29.430532556966</v>
      </c>
      <c r="H333">
        <v>1536.174926757812</v>
      </c>
      <c r="I333" s="18">
        <f t="shared" si="62"/>
        <v>2.6915648259044023E-2</v>
      </c>
      <c r="J333" s="12">
        <f t="shared" si="69"/>
        <v>23.126215312384712</v>
      </c>
      <c r="K333">
        <v>1107.180053710938</v>
      </c>
      <c r="L333" s="18">
        <f t="shared" si="63"/>
        <v>-3.3486097950948812E-3</v>
      </c>
      <c r="M333" s="12">
        <f t="shared" si="70"/>
        <v>22.252503207676188</v>
      </c>
      <c r="N333">
        <v>757.9781494140625</v>
      </c>
      <c r="O333" s="18">
        <f t="shared" si="64"/>
        <v>8.7793196695378217E-3</v>
      </c>
      <c r="P333" s="12">
        <f t="shared" si="71"/>
        <v>28.898354868754218</v>
      </c>
      <c r="Q333" s="12">
        <f t="shared" si="65"/>
        <v>127.20917139615497</v>
      </c>
      <c r="R333" s="18">
        <f t="shared" si="66"/>
        <v>-9.0170383476262383E-4</v>
      </c>
    </row>
    <row r="334" spans="1:18" x14ac:dyDescent="0.25">
      <c r="A334" s="2">
        <v>43682</v>
      </c>
      <c r="B334">
        <v>491.00241088867187</v>
      </c>
      <c r="C334" s="17">
        <f t="shared" si="60"/>
        <v>-5.7574505930416686E-3</v>
      </c>
      <c r="D334" s="12">
        <f t="shared" si="67"/>
        <v>23.366256348434185</v>
      </c>
      <c r="E334">
        <v>11490.1611328125</v>
      </c>
      <c r="F334" s="18">
        <f t="shared" si="61"/>
        <v>2.6403137188124148E-2</v>
      </c>
      <c r="G334" s="12">
        <f t="shared" si="68"/>
        <v>30.207590945587128</v>
      </c>
      <c r="H334">
        <v>1516.490600585938</v>
      </c>
      <c r="I334" s="18">
        <f t="shared" si="62"/>
        <v>-1.2813857217041646E-2</v>
      </c>
      <c r="J334" s="12">
        <f t="shared" si="69"/>
        <v>22.829879291401252</v>
      </c>
      <c r="K334">
        <v>1089.619995117188</v>
      </c>
      <c r="L334" s="18">
        <f t="shared" si="63"/>
        <v>-1.5860165232288947E-2</v>
      </c>
      <c r="M334" s="12">
        <f t="shared" si="70"/>
        <v>21.899574829970405</v>
      </c>
      <c r="N334">
        <v>759.05322265625</v>
      </c>
      <c r="O334" s="18">
        <f t="shared" si="64"/>
        <v>1.4183433163852399E-3</v>
      </c>
      <c r="P334" s="12">
        <f t="shared" si="71"/>
        <v>28.939342657236846</v>
      </c>
      <c r="Q334" s="12">
        <f t="shared" si="65"/>
        <v>127.24264407262982</v>
      </c>
      <c r="R334" s="18">
        <f t="shared" si="66"/>
        <v>2.6313099997010703E-4</v>
      </c>
    </row>
    <row r="335" spans="1:18" x14ac:dyDescent="0.25">
      <c r="A335" s="2">
        <v>43683</v>
      </c>
      <c r="B335">
        <v>487.91403198242187</v>
      </c>
      <c r="C335" s="17">
        <f t="shared" si="60"/>
        <v>-6.2899465211592176E-3</v>
      </c>
      <c r="D335" s="12">
        <f t="shared" si="67"/>
        <v>23.219283845602835</v>
      </c>
      <c r="E335">
        <v>11612.4912109375</v>
      </c>
      <c r="F335" s="18">
        <f t="shared" si="61"/>
        <v>1.0646506755737528E-2</v>
      </c>
      <c r="G335" s="12">
        <f t="shared" si="68"/>
        <v>30.529196266663877</v>
      </c>
      <c r="H335">
        <v>1556.704345703125</v>
      </c>
      <c r="I335" s="18">
        <f t="shared" si="62"/>
        <v>2.6517635586827515E-2</v>
      </c>
      <c r="J335" s="12">
        <f t="shared" si="69"/>
        <v>23.435273710941889</v>
      </c>
      <c r="K335">
        <v>1094.550048828125</v>
      </c>
      <c r="L335" s="18">
        <f t="shared" si="63"/>
        <v>4.5245624465681811E-3</v>
      </c>
      <c r="M335" s="12">
        <f t="shared" si="70"/>
        <v>21.998660823841899</v>
      </c>
      <c r="N335">
        <v>756.85430908203125</v>
      </c>
      <c r="O335" s="18">
        <f t="shared" si="64"/>
        <v>-2.8969161958417589E-3</v>
      </c>
      <c r="P335" s="12">
        <f t="shared" si="71"/>
        <v>28.855507806796084</v>
      </c>
      <c r="Q335" s="12">
        <f t="shared" si="65"/>
        <v>128.03792245384659</v>
      </c>
      <c r="R335" s="18">
        <f t="shared" si="66"/>
        <v>6.2500931744458033E-3</v>
      </c>
    </row>
    <row r="336" spans="1:18" x14ac:dyDescent="0.25">
      <c r="A336" s="2">
        <v>43684</v>
      </c>
      <c r="B336">
        <v>473.94284057617187</v>
      </c>
      <c r="C336" s="17">
        <f t="shared" si="60"/>
        <v>-2.8634534959948277E-2</v>
      </c>
      <c r="D336" s="12">
        <f t="shared" si="67"/>
        <v>22.554410450580956</v>
      </c>
      <c r="E336">
        <v>11553.6318359375</v>
      </c>
      <c r="F336" s="18">
        <f t="shared" si="61"/>
        <v>-5.0686260106326264E-3</v>
      </c>
      <c r="G336" s="12">
        <f t="shared" si="68"/>
        <v>30.374455188382957</v>
      </c>
      <c r="H336">
        <v>1550.093139648438</v>
      </c>
      <c r="I336" s="18">
        <f t="shared" si="62"/>
        <v>-4.2469246475321798E-3</v>
      </c>
      <c r="J336" s="12">
        <f t="shared" si="69"/>
        <v>23.335745869397226</v>
      </c>
      <c r="K336">
        <v>1092</v>
      </c>
      <c r="L336" s="18">
        <f t="shared" si="63"/>
        <v>-2.3297690506297597E-3</v>
      </c>
      <c r="M336" s="12">
        <f t="shared" si="70"/>
        <v>21.947409024699212</v>
      </c>
      <c r="N336">
        <v>758.46685791015625</v>
      </c>
      <c r="O336" s="18">
        <f t="shared" si="64"/>
        <v>2.1305934428528239E-3</v>
      </c>
      <c r="P336" s="12">
        <f t="shared" si="71"/>
        <v>28.916987162519433</v>
      </c>
      <c r="Q336" s="12">
        <f t="shared" si="65"/>
        <v>127.12900769557979</v>
      </c>
      <c r="R336" s="18">
        <f t="shared" si="66"/>
        <v>-7.0987933953273741E-3</v>
      </c>
    </row>
    <row r="337" spans="1:18" x14ac:dyDescent="0.25">
      <c r="A337" s="2">
        <v>43685</v>
      </c>
      <c r="B337">
        <v>472.91339111328119</v>
      </c>
      <c r="C337" s="17">
        <f t="shared" si="60"/>
        <v>-2.1720962418995127E-3</v>
      </c>
      <c r="D337" s="12">
        <f t="shared" si="67"/>
        <v>22.50542010040299</v>
      </c>
      <c r="E337">
        <v>11615.140625</v>
      </c>
      <c r="F337" s="18">
        <f t="shared" si="61"/>
        <v>5.3237622538029328E-3</v>
      </c>
      <c r="G337" s="12">
        <f t="shared" si="68"/>
        <v>30.5361615663947</v>
      </c>
      <c r="H337">
        <v>1556.754150390625</v>
      </c>
      <c r="I337" s="18">
        <f t="shared" si="62"/>
        <v>4.2971680680412572E-3</v>
      </c>
      <c r="J337" s="12">
        <f t="shared" si="69"/>
        <v>23.436023491391126</v>
      </c>
      <c r="K337">
        <v>1116.569946289062</v>
      </c>
      <c r="L337" s="18">
        <f t="shared" si="63"/>
        <v>2.2499950814159453E-2</v>
      </c>
      <c r="M337" s="12">
        <f t="shared" si="70"/>
        <v>22.441224648253183</v>
      </c>
      <c r="N337">
        <v>770.82940673828125</v>
      </c>
      <c r="O337" s="18">
        <f t="shared" si="64"/>
        <v>1.6299392253193767E-2</v>
      </c>
      <c r="P337" s="12">
        <f t="shared" si="71"/>
        <v>29.388316479061906</v>
      </c>
      <c r="Q337" s="12">
        <f t="shared" si="65"/>
        <v>128.3071462855039</v>
      </c>
      <c r="R337" s="18">
        <f t="shared" si="66"/>
        <v>9.2672680396064244E-3</v>
      </c>
    </row>
    <row r="338" spans="1:18" x14ac:dyDescent="0.25">
      <c r="A338" s="2">
        <v>43686</v>
      </c>
      <c r="B338">
        <v>476.09979248046881</v>
      </c>
      <c r="C338" s="17">
        <f t="shared" si="60"/>
        <v>6.7378116734790883E-3</v>
      </c>
      <c r="D338" s="12">
        <f t="shared" si="67"/>
        <v>22.657057382672036</v>
      </c>
      <c r="E338">
        <v>11946.953125</v>
      </c>
      <c r="F338" s="18">
        <f t="shared" si="61"/>
        <v>2.8567239150408374E-2</v>
      </c>
      <c r="G338" s="12">
        <f t="shared" si="68"/>
        <v>31.408495396597406</v>
      </c>
      <c r="H338">
        <v>1566.298095703125</v>
      </c>
      <c r="I338" s="18">
        <f t="shared" si="62"/>
        <v>6.1306695794614008E-3</v>
      </c>
      <c r="J338" s="12">
        <f t="shared" si="69"/>
        <v>23.57970200767334</v>
      </c>
      <c r="K338">
        <v>1141</v>
      </c>
      <c r="L338" s="18">
        <f t="shared" si="63"/>
        <v>2.1879555143080598E-2</v>
      </c>
      <c r="M338" s="12">
        <f t="shared" si="70"/>
        <v>22.932228660422897</v>
      </c>
      <c r="N338">
        <v>771.90435791015625</v>
      </c>
      <c r="O338" s="18">
        <f t="shared" si="64"/>
        <v>1.3945383537241618E-3</v>
      </c>
      <c r="P338" s="12">
        <f t="shared" si="71"/>
        <v>29.429299613543343</v>
      </c>
      <c r="Q338" s="12">
        <f t="shared" si="65"/>
        <v>130.00678306090902</v>
      </c>
      <c r="R338" s="18">
        <f t="shared" si="66"/>
        <v>1.3246625964411507E-2</v>
      </c>
    </row>
    <row r="339" spans="1:18" x14ac:dyDescent="0.25">
      <c r="A339" s="2">
        <v>43690</v>
      </c>
      <c r="B339">
        <v>464.7757568359375</v>
      </c>
      <c r="C339" s="17">
        <f t="shared" si="60"/>
        <v>-2.3785004369637153E-2</v>
      </c>
      <c r="D339" s="12">
        <f t="shared" si="67"/>
        <v>22.118159173822061</v>
      </c>
      <c r="E339">
        <v>11847.5390625</v>
      </c>
      <c r="F339" s="18">
        <f t="shared" si="61"/>
        <v>-8.3212900778834031E-3</v>
      </c>
      <c r="G339" s="12">
        <f t="shared" si="68"/>
        <v>31.147136195492454</v>
      </c>
      <c r="H339">
        <v>1564.160522460938</v>
      </c>
      <c r="I339" s="18">
        <f t="shared" si="62"/>
        <v>-1.3647295160806872E-3</v>
      </c>
      <c r="J339" s="12">
        <f t="shared" si="69"/>
        <v>23.547522092363081</v>
      </c>
      <c r="K339">
        <v>1110.180053710938</v>
      </c>
      <c r="L339" s="18">
        <f t="shared" si="63"/>
        <v>-2.7011346440895756E-2</v>
      </c>
      <c r="M339" s="12">
        <f t="shared" si="70"/>
        <v>22.312798287414374</v>
      </c>
      <c r="N339">
        <v>747.37469482421875</v>
      </c>
      <c r="O339" s="18">
        <f t="shared" si="64"/>
        <v>-3.1778111931313302E-2</v>
      </c>
      <c r="P339" s="12">
        <f t="shared" si="71"/>
        <v>28.494092036364005</v>
      </c>
      <c r="Q339" s="12">
        <f t="shared" si="65"/>
        <v>127.61970778545597</v>
      </c>
      <c r="R339" s="18">
        <f t="shared" si="66"/>
        <v>-1.8361159466077082E-2</v>
      </c>
    </row>
    <row r="340" spans="1:18" x14ac:dyDescent="0.25">
      <c r="A340" s="2">
        <v>43691</v>
      </c>
      <c r="B340">
        <v>466.58956909179687</v>
      </c>
      <c r="C340" s="17">
        <f t="shared" si="60"/>
        <v>3.9025534985028809E-3</v>
      </c>
      <c r="D340" s="12">
        <f t="shared" si="67"/>
        <v>22.204476473286302</v>
      </c>
      <c r="E340">
        <v>11989.986328125</v>
      </c>
      <c r="F340" s="18">
        <f t="shared" si="61"/>
        <v>1.2023363238014229E-2</v>
      </c>
      <c r="G340" s="12">
        <f t="shared" si="68"/>
        <v>31.521629527794762</v>
      </c>
      <c r="H340">
        <v>1560.531860351562</v>
      </c>
      <c r="I340" s="18">
        <f t="shared" si="62"/>
        <v>-2.3198783355475872E-3</v>
      </c>
      <c r="J340" s="12">
        <f t="shared" si="69"/>
        <v>23.492894706005181</v>
      </c>
      <c r="K340">
        <v>1114.719970703125</v>
      </c>
      <c r="L340" s="18">
        <f t="shared" si="63"/>
        <v>4.089351972242472E-3</v>
      </c>
      <c r="M340" s="12">
        <f t="shared" si="70"/>
        <v>22.404043173097261</v>
      </c>
      <c r="N340">
        <v>757.19635009765625</v>
      </c>
      <c r="O340" s="18">
        <f t="shared" si="64"/>
        <v>1.3141541105760268E-2</v>
      </c>
      <c r="P340" s="12">
        <f t="shared" si="71"/>
        <v>28.8685483181312</v>
      </c>
      <c r="Q340" s="12">
        <f t="shared" si="65"/>
        <v>128.49159219831472</v>
      </c>
      <c r="R340" s="18">
        <f t="shared" si="66"/>
        <v>6.8318947597378887E-3</v>
      </c>
    </row>
    <row r="341" spans="1:18" x14ac:dyDescent="0.25">
      <c r="A341" s="2">
        <v>43693</v>
      </c>
      <c r="B341">
        <v>459.87356567382812</v>
      </c>
      <c r="C341" s="17">
        <f t="shared" si="60"/>
        <v>-1.4393813884526541E-2</v>
      </c>
      <c r="D341" s="12">
        <f t="shared" si="67"/>
        <v>21.88486937152647</v>
      </c>
      <c r="E341">
        <v>11958.0107421875</v>
      </c>
      <c r="F341" s="18">
        <f t="shared" si="61"/>
        <v>-2.6668575811878981E-3</v>
      </c>
      <c r="G341" s="12">
        <f t="shared" si="68"/>
        <v>31.437565831117166</v>
      </c>
      <c r="H341">
        <v>1588.119750976562</v>
      </c>
      <c r="I341" s="18">
        <f t="shared" si="62"/>
        <v>1.76785180270429E-2</v>
      </c>
      <c r="J341" s="12">
        <f t="shared" si="69"/>
        <v>23.908214268572713</v>
      </c>
      <c r="K341">
        <v>1113.849975585938</v>
      </c>
      <c r="L341" s="18">
        <f t="shared" si="63"/>
        <v>-7.8046068972670302E-4</v>
      </c>
      <c r="M341" s="12">
        <f t="shared" si="70"/>
        <v>22.386557698109719</v>
      </c>
      <c r="N341">
        <v>756.9520263671875</v>
      </c>
      <c r="O341" s="18">
        <f t="shared" si="64"/>
        <v>-3.2266892258159263E-4</v>
      </c>
      <c r="P341" s="12">
        <f t="shared" si="71"/>
        <v>28.859233334748893</v>
      </c>
      <c r="Q341" s="12">
        <f t="shared" si="65"/>
        <v>128.47644050407496</v>
      </c>
      <c r="R341" s="18">
        <f t="shared" si="66"/>
        <v>-1.1791973296104707E-4</v>
      </c>
    </row>
    <row r="342" spans="1:18" x14ac:dyDescent="0.25">
      <c r="A342" s="2">
        <v>43696</v>
      </c>
      <c r="B342">
        <v>464.51724243164062</v>
      </c>
      <c r="C342" s="17">
        <f t="shared" si="60"/>
        <v>1.0097724906210637E-2</v>
      </c>
      <c r="D342" s="12">
        <f t="shared" si="67"/>
        <v>22.1058567620485</v>
      </c>
      <c r="E342">
        <v>12019.9697265625</v>
      </c>
      <c r="F342" s="18">
        <f t="shared" si="61"/>
        <v>5.1813788857382193E-3</v>
      </c>
      <c r="G342" s="12">
        <f t="shared" si="68"/>
        <v>31.600455770933522</v>
      </c>
      <c r="H342">
        <v>1577.18408203125</v>
      </c>
      <c r="I342" s="18">
        <f t="shared" si="62"/>
        <v>-6.885922134390432E-3</v>
      </c>
      <c r="J342" s="12">
        <f t="shared" si="69"/>
        <v>23.743584166746999</v>
      </c>
      <c r="K342">
        <v>1103.430053710938</v>
      </c>
      <c r="L342" s="18">
        <f t="shared" si="63"/>
        <v>-9.3548701381607202E-3</v>
      </c>
      <c r="M342" s="12">
        <f t="shared" si="70"/>
        <v>22.17713435800346</v>
      </c>
      <c r="N342">
        <v>759.98162841796875</v>
      </c>
      <c r="O342" s="18">
        <f t="shared" si="64"/>
        <v>4.0023699590594486E-3</v>
      </c>
      <c r="P342" s="12">
        <f t="shared" si="71"/>
        <v>28.974738663289379</v>
      </c>
      <c r="Q342" s="12">
        <f t="shared" si="65"/>
        <v>128.60176972102187</v>
      </c>
      <c r="R342" s="18">
        <f t="shared" si="66"/>
        <v>9.7550349663477753E-4</v>
      </c>
    </row>
    <row r="343" spans="1:18" x14ac:dyDescent="0.25">
      <c r="A343" s="2">
        <v>43697</v>
      </c>
      <c r="B343">
        <v>474.503662109375</v>
      </c>
      <c r="C343" s="17">
        <f t="shared" si="60"/>
        <v>2.1498490832025485E-2</v>
      </c>
      <c r="D343" s="12">
        <f t="shared" si="67"/>
        <v>22.581099320981469</v>
      </c>
      <c r="E343">
        <v>11923.5439453125</v>
      </c>
      <c r="F343" s="18">
        <f t="shared" si="61"/>
        <v>-8.0221317893098831E-3</v>
      </c>
      <c r="G343" s="12">
        <f t="shared" si="68"/>
        <v>31.346952750136836</v>
      </c>
      <c r="H343">
        <v>1585.833374023438</v>
      </c>
      <c r="I343" s="18">
        <f t="shared" si="62"/>
        <v>5.4840091849319705E-3</v>
      </c>
      <c r="J343" s="12">
        <f t="shared" si="69"/>
        <v>23.873794200400646</v>
      </c>
      <c r="K343">
        <v>1110.300048828125</v>
      </c>
      <c r="L343" s="18">
        <f t="shared" si="63"/>
        <v>6.2260358906145452E-3</v>
      </c>
      <c r="M343" s="12">
        <f t="shared" si="70"/>
        <v>22.31520999246737</v>
      </c>
      <c r="N343">
        <v>774.738525390625</v>
      </c>
      <c r="O343" s="18">
        <f t="shared" si="64"/>
        <v>1.9417439081225174E-2</v>
      </c>
      <c r="P343" s="12">
        <f t="shared" si="71"/>
        <v>29.53735388617822</v>
      </c>
      <c r="Q343" s="12">
        <f t="shared" si="65"/>
        <v>129.65441015016452</v>
      </c>
      <c r="R343" s="18">
        <f t="shared" si="66"/>
        <v>8.1852717223578342E-3</v>
      </c>
    </row>
    <row r="344" spans="1:18" x14ac:dyDescent="0.25">
      <c r="A344" s="2">
        <v>43698</v>
      </c>
      <c r="B344">
        <v>482.34298706054687</v>
      </c>
      <c r="C344" s="17">
        <f t="shared" si="60"/>
        <v>1.6521105266759539E-2</v>
      </c>
      <c r="D344" s="12">
        <f t="shared" si="67"/>
        <v>22.954164039902555</v>
      </c>
      <c r="E344">
        <v>12545.4306640625</v>
      </c>
      <c r="F344" s="18">
        <f t="shared" si="61"/>
        <v>5.2156197989648989E-2</v>
      </c>
      <c r="G344" s="12">
        <f t="shared" si="68"/>
        <v>32.981890624145144</v>
      </c>
      <c r="H344">
        <v>1579.868286132812</v>
      </c>
      <c r="I344" s="18">
        <f t="shared" si="62"/>
        <v>-3.7614846479688824E-3</v>
      </c>
      <c r="J344" s="12">
        <f t="shared" si="69"/>
        <v>23.78399329002707</v>
      </c>
      <c r="K344">
        <v>1112.930053710938</v>
      </c>
      <c r="L344" s="18">
        <f t="shared" si="63"/>
        <v>2.3687334658670789E-3</v>
      </c>
      <c r="M344" s="12">
        <f t="shared" si="70"/>
        <v>22.368068777174379</v>
      </c>
      <c r="N344">
        <v>781.28631591796875</v>
      </c>
      <c r="O344" s="18">
        <f t="shared" si="64"/>
        <v>8.4516134318251002E-3</v>
      </c>
      <c r="P344" s="12">
        <f t="shared" si="71"/>
        <v>29.786992183023216</v>
      </c>
      <c r="Q344" s="12">
        <f t="shared" si="65"/>
        <v>131.87510891427237</v>
      </c>
      <c r="R344" s="18">
        <f t="shared" si="66"/>
        <v>1.712783052682787E-2</v>
      </c>
    </row>
    <row r="345" spans="1:18" x14ac:dyDescent="0.25">
      <c r="A345" s="2">
        <v>43699</v>
      </c>
      <c r="B345">
        <v>481.6439208984375</v>
      </c>
      <c r="C345" s="17">
        <f t="shared" si="60"/>
        <v>-1.4493134156869925E-3</v>
      </c>
      <c r="D345" s="12">
        <f t="shared" si="67"/>
        <v>22.920896262013645</v>
      </c>
      <c r="E345">
        <v>12421.810546875</v>
      </c>
      <c r="F345" s="18">
        <f t="shared" si="61"/>
        <v>-9.8537962145548441E-3</v>
      </c>
      <c r="G345" s="12">
        <f t="shared" si="68"/>
        <v>32.656893795164081</v>
      </c>
      <c r="H345">
        <v>1561.028930664062</v>
      </c>
      <c r="I345" s="18">
        <f t="shared" si="62"/>
        <v>-1.1924636777705611E-2</v>
      </c>
      <c r="J345" s="12">
        <f t="shared" si="69"/>
        <v>23.50037780892011</v>
      </c>
      <c r="K345">
        <v>1087.050048828125</v>
      </c>
      <c r="L345" s="18">
        <f t="shared" si="63"/>
        <v>-2.3253936576264622E-2</v>
      </c>
      <c r="M345" s="12">
        <f t="shared" si="70"/>
        <v>21.84792312449644</v>
      </c>
      <c r="N345">
        <v>777.62152099609375</v>
      </c>
      <c r="O345" s="18">
        <f t="shared" si="64"/>
        <v>-4.6907194548377884E-3</v>
      </c>
      <c r="P345" s="12">
        <f t="shared" si="71"/>
        <v>29.647269759289209</v>
      </c>
      <c r="Q345" s="12">
        <f t="shared" si="65"/>
        <v>130.57336074988348</v>
      </c>
      <c r="R345" s="18">
        <f t="shared" si="66"/>
        <v>-9.8710679756489617E-3</v>
      </c>
    </row>
    <row r="346" spans="1:18" x14ac:dyDescent="0.25">
      <c r="A346" s="2">
        <v>43700</v>
      </c>
      <c r="B346">
        <v>487.08651733398438</v>
      </c>
      <c r="C346" s="17">
        <f t="shared" si="60"/>
        <v>1.1300041793104176E-2</v>
      </c>
      <c r="D346" s="12">
        <f t="shared" si="67"/>
        <v>23.179903347709804</v>
      </c>
      <c r="E346">
        <v>12390.6318359375</v>
      </c>
      <c r="F346" s="18">
        <f t="shared" si="61"/>
        <v>-2.5099973003004372E-3</v>
      </c>
      <c r="G346" s="12">
        <f t="shared" si="68"/>
        <v>32.574925079902023</v>
      </c>
      <c r="H346">
        <v>1571.16943359375</v>
      </c>
      <c r="I346" s="18">
        <f t="shared" si="62"/>
        <v>6.4960377930818325E-3</v>
      </c>
      <c r="J346" s="12">
        <f t="shared" si="69"/>
        <v>23.653037151318557</v>
      </c>
      <c r="K346">
        <v>1081.349975585938</v>
      </c>
      <c r="L346" s="18">
        <f t="shared" si="63"/>
        <v>-5.243616196266121E-3</v>
      </c>
      <c r="M346" s="12">
        <f t="shared" si="70"/>
        <v>21.733361000946054</v>
      </c>
      <c r="N346">
        <v>783.97381591796875</v>
      </c>
      <c r="O346" s="18">
        <f t="shared" si="64"/>
        <v>8.1688774684862686E-3</v>
      </c>
      <c r="P346" s="12">
        <f t="shared" si="71"/>
        <v>29.889454673228002</v>
      </c>
      <c r="Q346" s="12">
        <f t="shared" si="65"/>
        <v>131.03068125310443</v>
      </c>
      <c r="R346" s="18">
        <f t="shared" si="66"/>
        <v>3.5024027917682776E-3</v>
      </c>
    </row>
    <row r="347" spans="1:18" x14ac:dyDescent="0.25">
      <c r="A347" s="2">
        <v>43703</v>
      </c>
      <c r="B347">
        <v>489.08380126953119</v>
      </c>
      <c r="C347" s="17">
        <f t="shared" si="60"/>
        <v>4.1004705826774845E-3</v>
      </c>
      <c r="D347" s="12">
        <f t="shared" si="67"/>
        <v>23.274951859496394</v>
      </c>
      <c r="E347">
        <v>12343.4150390625</v>
      </c>
      <c r="F347" s="18">
        <f t="shared" si="61"/>
        <v>-3.8106851611919845E-3</v>
      </c>
      <c r="G347" s="12">
        <f t="shared" si="68"/>
        <v>32.4507922962731</v>
      </c>
      <c r="H347">
        <v>1588.21923828125</v>
      </c>
      <c r="I347" s="18">
        <f t="shared" si="62"/>
        <v>1.085166521379044E-2</v>
      </c>
      <c r="J347" s="12">
        <f t="shared" si="69"/>
        <v>23.909711991774014</v>
      </c>
      <c r="K347">
        <v>1128.069946289062</v>
      </c>
      <c r="L347" s="18">
        <f t="shared" si="63"/>
        <v>4.3205226575983025E-2</v>
      </c>
      <c r="M347" s="12">
        <f t="shared" si="70"/>
        <v>22.672355787249561</v>
      </c>
      <c r="N347">
        <v>784.31591796875</v>
      </c>
      <c r="O347" s="18">
        <f t="shared" si="64"/>
        <v>4.3636923049605869E-4</v>
      </c>
      <c r="P347" s="12">
        <f t="shared" si="71"/>
        <v>29.902497511563706</v>
      </c>
      <c r="Q347" s="12">
        <f t="shared" si="65"/>
        <v>132.21030944635677</v>
      </c>
      <c r="R347" s="18">
        <f t="shared" si="66"/>
        <v>9.0026868667019144E-3</v>
      </c>
    </row>
    <row r="348" spans="1:18" x14ac:dyDescent="0.25">
      <c r="A348" s="2">
        <v>43704</v>
      </c>
      <c r="B348">
        <v>495.12554931640619</v>
      </c>
      <c r="C348" s="17">
        <f t="shared" si="60"/>
        <v>1.2353195978260123E-2</v>
      </c>
      <c r="D348" s="12">
        <f t="shared" si="67"/>
        <v>23.562471901201324</v>
      </c>
      <c r="E348">
        <v>12424.1015625</v>
      </c>
      <c r="F348" s="18">
        <f t="shared" si="61"/>
        <v>6.5368071301301622E-3</v>
      </c>
      <c r="G348" s="12">
        <f t="shared" si="68"/>
        <v>32.662916866733752</v>
      </c>
      <c r="H348">
        <v>1590.108154296875</v>
      </c>
      <c r="I348" s="18">
        <f t="shared" si="62"/>
        <v>1.189329514525328E-3</v>
      </c>
      <c r="J348" s="12">
        <f t="shared" si="69"/>
        <v>23.93814851792963</v>
      </c>
      <c r="K348">
        <v>1129.969970703125</v>
      </c>
      <c r="L348" s="18">
        <f t="shared" si="63"/>
        <v>1.6843143639393432E-3</v>
      </c>
      <c r="M348" s="12">
        <f t="shared" si="70"/>
        <v>22.71054316176637</v>
      </c>
      <c r="N348">
        <v>766.82257080078125</v>
      </c>
      <c r="O348" s="18">
        <f t="shared" si="64"/>
        <v>-2.2303955290457034E-2</v>
      </c>
      <c r="P348" s="12">
        <f t="shared" si="71"/>
        <v>29.235553543992786</v>
      </c>
      <c r="Q348" s="12">
        <f t="shared" si="65"/>
        <v>132.10963399162387</v>
      </c>
      <c r="R348" s="18">
        <f t="shared" si="66"/>
        <v>-7.6147960892380961E-4</v>
      </c>
    </row>
    <row r="349" spans="1:18" x14ac:dyDescent="0.25">
      <c r="A349" s="2">
        <v>43705</v>
      </c>
      <c r="B349">
        <v>484.54000854492188</v>
      </c>
      <c r="C349" s="17">
        <f t="shared" si="60"/>
        <v>-2.1379508260277014E-2</v>
      </c>
      <c r="D349" s="12">
        <f t="shared" si="67"/>
        <v>23.058717838557044</v>
      </c>
      <c r="E349">
        <v>12469.0283203125</v>
      </c>
      <c r="F349" s="18">
        <f t="shared" si="61"/>
        <v>3.6160971146681486E-3</v>
      </c>
      <c r="G349" s="12">
        <f t="shared" si="68"/>
        <v>32.781029146172195</v>
      </c>
      <c r="H349">
        <v>1593.78662109375</v>
      </c>
      <c r="I349" s="18">
        <f t="shared" si="62"/>
        <v>2.3133437728337647E-3</v>
      </c>
      <c r="J349" s="12">
        <f t="shared" si="69"/>
        <v>23.993525684736753</v>
      </c>
      <c r="K349">
        <v>1123.75</v>
      </c>
      <c r="L349" s="18">
        <f t="shared" si="63"/>
        <v>-5.5045451334025941E-3</v>
      </c>
      <c r="M349" s="12">
        <f t="shared" si="70"/>
        <v>22.585531951928338</v>
      </c>
      <c r="N349">
        <v>784.26702880859375</v>
      </c>
      <c r="O349" s="18">
        <f t="shared" si="64"/>
        <v>2.2749014794381406E-2</v>
      </c>
      <c r="P349" s="12">
        <f t="shared" si="71"/>
        <v>29.900633584087007</v>
      </c>
      <c r="Q349" s="12">
        <f t="shared" si="65"/>
        <v>132.31943820548136</v>
      </c>
      <c r="R349" s="18">
        <f t="shared" si="66"/>
        <v>1.5881068436749413E-3</v>
      </c>
    </row>
    <row r="350" spans="1:18" x14ac:dyDescent="0.25">
      <c r="A350" s="2">
        <v>43706</v>
      </c>
      <c r="B350">
        <v>496.07427978515619</v>
      </c>
      <c r="C350" s="17">
        <f t="shared" si="60"/>
        <v>2.3804579677273452E-2</v>
      </c>
      <c r="D350" s="12">
        <f t="shared" si="67"/>
        <v>23.607620924600742</v>
      </c>
      <c r="E350">
        <v>12667.6572265625</v>
      </c>
      <c r="F350" s="18">
        <f t="shared" si="61"/>
        <v>1.5929782269114456E-2</v>
      </c>
      <c r="G350" s="12">
        <f t="shared" si="68"/>
        <v>33.30322380302821</v>
      </c>
      <c r="H350">
        <v>1605.81591796875</v>
      </c>
      <c r="I350" s="18">
        <f t="shared" si="62"/>
        <v>7.5476206888629438E-3</v>
      </c>
      <c r="J350" s="12">
        <f t="shared" si="69"/>
        <v>24.174619715593636</v>
      </c>
      <c r="K350">
        <v>1113.469970703125</v>
      </c>
      <c r="L350" s="18">
        <f t="shared" si="63"/>
        <v>-9.1479682285873221E-3</v>
      </c>
      <c r="M350" s="12">
        <f t="shared" si="70"/>
        <v>22.378920223206354</v>
      </c>
      <c r="N350">
        <v>788.61590576171875</v>
      </c>
      <c r="O350" s="18">
        <f t="shared" si="64"/>
        <v>5.5451482637636218E-3</v>
      </c>
      <c r="P350" s="12">
        <f t="shared" si="71"/>
        <v>30.06643703049124</v>
      </c>
      <c r="Q350" s="12">
        <f t="shared" si="65"/>
        <v>133.53082169692019</v>
      </c>
      <c r="R350" s="18">
        <f t="shared" si="66"/>
        <v>9.1549927045309065E-3</v>
      </c>
    </row>
    <row r="351" spans="1:18" x14ac:dyDescent="0.25">
      <c r="A351" s="2">
        <v>43707</v>
      </c>
      <c r="B351">
        <v>507.60855102539062</v>
      </c>
      <c r="C351" s="17">
        <f t="shared" si="60"/>
        <v>2.3251097084149963E-2</v>
      </c>
      <c r="D351" s="12">
        <f t="shared" si="67"/>
        <v>24.156524010644443</v>
      </c>
      <c r="E351">
        <v>12825.4453125</v>
      </c>
      <c r="F351" s="18">
        <f t="shared" si="61"/>
        <v>1.2455980069198347E-2</v>
      </c>
      <c r="G351" s="12">
        <f t="shared" si="68"/>
        <v>33.718048094958782</v>
      </c>
      <c r="H351">
        <v>1606.76025390625</v>
      </c>
      <c r="I351" s="18">
        <f t="shared" si="62"/>
        <v>5.8807234810243081E-4</v>
      </c>
      <c r="J351" s="12">
        <f t="shared" si="69"/>
        <v>24.188836140974267</v>
      </c>
      <c r="K351">
        <v>1113.969970703125</v>
      </c>
      <c r="L351" s="18">
        <f t="shared" si="63"/>
        <v>4.4904668572631756E-4</v>
      </c>
      <c r="M351" s="12">
        <f t="shared" si="70"/>
        <v>22.388969403162719</v>
      </c>
      <c r="N351">
        <v>796.38531494140625</v>
      </c>
      <c r="O351" s="18">
        <f t="shared" si="64"/>
        <v>9.8519559685814606E-3</v>
      </c>
      <c r="P351" s="12">
        <f t="shared" si="71"/>
        <v>30.362650244247767</v>
      </c>
      <c r="Q351" s="12">
        <f t="shared" si="65"/>
        <v>134.81502789398797</v>
      </c>
      <c r="R351" s="18">
        <f t="shared" si="66"/>
        <v>9.6173016892129315E-3</v>
      </c>
    </row>
    <row r="352" spans="1:18" x14ac:dyDescent="0.25">
      <c r="A352" s="2">
        <v>43711</v>
      </c>
      <c r="B352">
        <v>491.28082275390619</v>
      </c>
      <c r="C352" s="17">
        <f t="shared" si="60"/>
        <v>-3.2165983489643168E-2</v>
      </c>
      <c r="D352" s="12">
        <f t="shared" si="67"/>
        <v>23.379505658150883</v>
      </c>
      <c r="E352">
        <v>12641.95703125</v>
      </c>
      <c r="F352" s="18">
        <f t="shared" si="61"/>
        <v>-1.4306581703729782E-2</v>
      </c>
      <c r="G352" s="12">
        <f t="shared" si="68"/>
        <v>33.235658084997965</v>
      </c>
      <c r="H352">
        <v>1567.540771484375</v>
      </c>
      <c r="I352" s="18">
        <f t="shared" si="62"/>
        <v>-2.440904442746028E-2</v>
      </c>
      <c r="J352" s="12">
        <f t="shared" si="69"/>
        <v>23.598409764960671</v>
      </c>
      <c r="K352">
        <v>1105.469970703125</v>
      </c>
      <c r="L352" s="18">
        <f t="shared" si="63"/>
        <v>-7.6303672662153543E-3</v>
      </c>
      <c r="M352" s="12">
        <f t="shared" si="70"/>
        <v>22.21813334390453</v>
      </c>
      <c r="N352">
        <v>795.75006103515625</v>
      </c>
      <c r="O352" s="18">
        <f t="shared" si="64"/>
        <v>-7.9767154709120547E-4</v>
      </c>
      <c r="P352" s="12">
        <f t="shared" si="71"/>
        <v>30.338430822053649</v>
      </c>
      <c r="Q352" s="12">
        <f t="shared" si="65"/>
        <v>132.77013767406768</v>
      </c>
      <c r="R352" s="18">
        <f t="shared" si="66"/>
        <v>-1.5168117767466516E-2</v>
      </c>
    </row>
    <row r="353" spans="1:18" x14ac:dyDescent="0.25">
      <c r="A353" s="2">
        <v>43712</v>
      </c>
      <c r="B353">
        <v>502.21591186523437</v>
      </c>
      <c r="C353" s="17">
        <f t="shared" si="60"/>
        <v>2.2258326816078089E-2</v>
      </c>
      <c r="D353" s="12">
        <f t="shared" si="67"/>
        <v>23.899894335888352</v>
      </c>
      <c r="E353">
        <v>12432.5693359375</v>
      </c>
      <c r="F353" s="18">
        <f t="shared" si="61"/>
        <v>-1.65629178136667E-2</v>
      </c>
      <c r="G353" s="12">
        <f t="shared" si="68"/>
        <v>32.685178611653015</v>
      </c>
      <c r="H353">
        <v>1526.183837890625</v>
      </c>
      <c r="I353" s="18">
        <f t="shared" si="62"/>
        <v>-2.6383322428409461E-2</v>
      </c>
      <c r="J353" s="12">
        <f t="shared" si="69"/>
        <v>22.975805311333986</v>
      </c>
      <c r="K353">
        <v>1123.880004882812</v>
      </c>
      <c r="L353" s="18">
        <f t="shared" si="63"/>
        <v>1.6653581433765607E-2</v>
      </c>
      <c r="M353" s="12">
        <f t="shared" si="70"/>
        <v>22.588144836853505</v>
      </c>
      <c r="N353">
        <v>802.639892578125</v>
      </c>
      <c r="O353" s="18">
        <f t="shared" si="64"/>
        <v>8.6582859120438727E-3</v>
      </c>
      <c r="P353" s="12">
        <f t="shared" si="71"/>
        <v>30.601109630233754</v>
      </c>
      <c r="Q353" s="12">
        <f t="shared" si="65"/>
        <v>132.7501327259626</v>
      </c>
      <c r="R353" s="18">
        <f t="shared" si="66"/>
        <v>-1.5067355096209933E-4</v>
      </c>
    </row>
    <row r="354" spans="1:18" x14ac:dyDescent="0.25">
      <c r="A354" s="2">
        <v>43713</v>
      </c>
      <c r="B354">
        <v>514.44927978515625</v>
      </c>
      <c r="C354" s="17">
        <f t="shared" si="60"/>
        <v>2.435878201167907E-2</v>
      </c>
      <c r="D354" s="12">
        <f t="shared" si="67"/>
        <v>24.482066652118419</v>
      </c>
      <c r="E354">
        <v>12563.4619140625</v>
      </c>
      <c r="F354" s="18">
        <f t="shared" si="61"/>
        <v>1.0528200132103205E-2</v>
      </c>
      <c r="G354" s="12">
        <f t="shared" si="68"/>
        <v>33.029294713430041</v>
      </c>
      <c r="H354">
        <v>1510.873657226562</v>
      </c>
      <c r="I354" s="18">
        <f t="shared" si="62"/>
        <v>-1.0031675270014362E-2</v>
      </c>
      <c r="J354" s="12">
        <f t="shared" si="69"/>
        <v>22.745319493383612</v>
      </c>
      <c r="K354">
        <v>1117.569946289062</v>
      </c>
      <c r="L354" s="18">
        <f t="shared" si="63"/>
        <v>-5.6145305249095667E-3</v>
      </c>
      <c r="M354" s="12">
        <f t="shared" si="70"/>
        <v>22.461323008165913</v>
      </c>
      <c r="N354">
        <v>815.1002197265625</v>
      </c>
      <c r="O354" s="18">
        <f t="shared" si="64"/>
        <v>1.5524181222059896E-2</v>
      </c>
      <c r="P354" s="12">
        <f t="shared" si="71"/>
        <v>31.076166801729624</v>
      </c>
      <c r="Q354" s="12">
        <f t="shared" si="65"/>
        <v>133.7941706688276</v>
      </c>
      <c r="R354" s="18">
        <f t="shared" si="66"/>
        <v>7.8646847383589957E-3</v>
      </c>
    </row>
    <row r="355" spans="1:18" x14ac:dyDescent="0.25">
      <c r="A355" s="2">
        <v>43714</v>
      </c>
      <c r="B355">
        <v>503.813720703125</v>
      </c>
      <c r="C355" s="17">
        <f t="shared" si="60"/>
        <v>-2.0673678630618086E-2</v>
      </c>
      <c r="D355" s="12">
        <f t="shared" si="67"/>
        <v>23.975932273939151</v>
      </c>
      <c r="E355">
        <v>12565.25390625</v>
      </c>
      <c r="F355" s="18">
        <f t="shared" si="61"/>
        <v>1.4263522266055872E-4</v>
      </c>
      <c r="G355" s="12">
        <f t="shared" si="68"/>
        <v>33.034005854235815</v>
      </c>
      <c r="H355">
        <v>1523.449829101562</v>
      </c>
      <c r="I355" s="18">
        <f t="shared" si="62"/>
        <v>8.3237746682840452E-3</v>
      </c>
      <c r="J355" s="12">
        <f t="shared" si="69"/>
        <v>22.934646407604664</v>
      </c>
      <c r="K355">
        <v>1122.949951171875</v>
      </c>
      <c r="L355" s="18">
        <f t="shared" si="63"/>
        <v>4.8140207247675537E-3</v>
      </c>
      <c r="M355" s="12">
        <f t="shared" si="70"/>
        <v>22.56945228263292</v>
      </c>
      <c r="N355">
        <v>821.06158447265625</v>
      </c>
      <c r="O355" s="18">
        <f t="shared" si="64"/>
        <v>7.3136586174564755E-3</v>
      </c>
      <c r="P355" s="12">
        <f t="shared" si="71"/>
        <v>31.303447276856609</v>
      </c>
      <c r="Q355" s="12">
        <f t="shared" si="65"/>
        <v>133.81748409526915</v>
      </c>
      <c r="R355" s="18">
        <f t="shared" si="66"/>
        <v>1.742484468867378E-4</v>
      </c>
    </row>
    <row r="356" spans="1:18" x14ac:dyDescent="0.25">
      <c r="A356" s="2">
        <v>43717</v>
      </c>
      <c r="B356">
        <v>513.50054931640625</v>
      </c>
      <c r="C356" s="17">
        <f t="shared" si="60"/>
        <v>1.9227004377257328E-2</v>
      </c>
      <c r="D356" s="12">
        <f t="shared" si="67"/>
        <v>24.436917628719005</v>
      </c>
      <c r="E356">
        <v>12786.6953125</v>
      </c>
      <c r="F356" s="18">
        <f t="shared" si="61"/>
        <v>1.7623313297302712E-2</v>
      </c>
      <c r="G356" s="12">
        <f t="shared" si="68"/>
        <v>33.616174488869945</v>
      </c>
      <c r="H356">
        <v>1531.601806640625</v>
      </c>
      <c r="I356" s="18">
        <f t="shared" si="62"/>
        <v>5.3509983613115875E-3</v>
      </c>
      <c r="J356" s="12">
        <f t="shared" si="69"/>
        <v>23.057369662949018</v>
      </c>
      <c r="K356">
        <v>1124.800048828125</v>
      </c>
      <c r="L356" s="18">
        <f t="shared" si="63"/>
        <v>1.6475334936514319E-3</v>
      </c>
      <c r="M356" s="12">
        <f t="shared" si="70"/>
        <v>22.606636211201927</v>
      </c>
      <c r="N356">
        <v>810.26263427734375</v>
      </c>
      <c r="O356" s="18">
        <f t="shared" si="64"/>
        <v>-1.3152424129364571E-2</v>
      </c>
      <c r="P356" s="12">
        <f t="shared" si="71"/>
        <v>30.89173106156019</v>
      </c>
      <c r="Q356" s="12">
        <f t="shared" si="65"/>
        <v>134.60882905330007</v>
      </c>
      <c r="R356" s="18">
        <f t="shared" si="66"/>
        <v>5.9136140795139625E-3</v>
      </c>
    </row>
    <row r="357" spans="1:18" x14ac:dyDescent="0.25">
      <c r="A357" s="2">
        <v>43719</v>
      </c>
      <c r="B357">
        <v>517.14556884765625</v>
      </c>
      <c r="C357" s="17">
        <f t="shared" si="60"/>
        <v>7.0983751353379532E-3</v>
      </c>
      <c r="D357" s="12">
        <f t="shared" si="67"/>
        <v>24.610380037199004</v>
      </c>
      <c r="E357">
        <v>12709.6943359375</v>
      </c>
      <c r="F357" s="18">
        <f t="shared" si="61"/>
        <v>-6.0219606927854885E-3</v>
      </c>
      <c r="G357" s="12">
        <f t="shared" si="68"/>
        <v>33.413739207456153</v>
      </c>
      <c r="H357">
        <v>1552.329956054688</v>
      </c>
      <c r="I357" s="18">
        <f t="shared" si="62"/>
        <v>1.3533641266412211E-2</v>
      </c>
      <c r="J357" s="12">
        <f t="shared" si="69"/>
        <v>23.369419832514424</v>
      </c>
      <c r="K357">
        <v>1125.650024414062</v>
      </c>
      <c r="L357" s="18">
        <f t="shared" si="63"/>
        <v>7.5566816237482293E-4</v>
      </c>
      <c r="M357" s="12">
        <f t="shared" si="70"/>
        <v>22.623719326445123</v>
      </c>
      <c r="N357">
        <v>801.4671630859375</v>
      </c>
      <c r="O357" s="18">
        <f t="shared" si="64"/>
        <v>-1.0855086757457055E-2</v>
      </c>
      <c r="P357" s="12">
        <f t="shared" si="71"/>
        <v>30.556398640798925</v>
      </c>
      <c r="Q357" s="12">
        <f t="shared" si="65"/>
        <v>134.57365704441364</v>
      </c>
      <c r="R357" s="18">
        <f t="shared" si="66"/>
        <v>-2.6129050474477111E-4</v>
      </c>
    </row>
    <row r="358" spans="1:18" x14ac:dyDescent="0.25">
      <c r="A358" s="2">
        <v>43720</v>
      </c>
      <c r="B358">
        <v>518.7933349609375</v>
      </c>
      <c r="C358" s="17">
        <f t="shared" si="60"/>
        <v>3.186271356734105E-3</v>
      </c>
      <c r="D358" s="12">
        <f t="shared" si="67"/>
        <v>24.688795386189874</v>
      </c>
      <c r="E358">
        <v>12508.375</v>
      </c>
      <c r="F358" s="18">
        <f t="shared" si="61"/>
        <v>-1.5839825145775199E-2</v>
      </c>
      <c r="G358" s="12">
        <f t="shared" si="68"/>
        <v>32.884471420943512</v>
      </c>
      <c r="H358">
        <v>1531.3037109375</v>
      </c>
      <c r="I358" s="18">
        <f t="shared" si="62"/>
        <v>-1.3544958683028296E-2</v>
      </c>
      <c r="J358" s="12">
        <f t="shared" si="69"/>
        <v>23.052882006436676</v>
      </c>
      <c r="K358">
        <v>1135.430053710938</v>
      </c>
      <c r="L358" s="18">
        <f t="shared" si="63"/>
        <v>8.688339257103328E-3</v>
      </c>
      <c r="M358" s="12">
        <f t="shared" si="70"/>
        <v>22.820281875210764</v>
      </c>
      <c r="N358">
        <v>797.8511962890625</v>
      </c>
      <c r="O358" s="18">
        <f t="shared" si="64"/>
        <v>-4.5116842753135655E-3</v>
      </c>
      <c r="P358" s="12">
        <f t="shared" si="71"/>
        <v>30.418537817541019</v>
      </c>
      <c r="Q358" s="12">
        <f t="shared" si="65"/>
        <v>133.86496850632184</v>
      </c>
      <c r="R358" s="18">
        <f t="shared" si="66"/>
        <v>-5.2661758152110494E-3</v>
      </c>
    </row>
    <row r="359" spans="1:18" x14ac:dyDescent="0.25">
      <c r="A359" s="2">
        <v>43721</v>
      </c>
      <c r="B359">
        <v>531.575927734375</v>
      </c>
      <c r="C359" s="17">
        <f t="shared" si="60"/>
        <v>2.4639084413834889E-2</v>
      </c>
      <c r="D359" s="12">
        <f t="shared" si="67"/>
        <v>25.297104699786104</v>
      </c>
      <c r="E359">
        <v>12640.2626953125</v>
      </c>
      <c r="F359" s="18">
        <f t="shared" si="61"/>
        <v>1.0543951177711008E-2</v>
      </c>
      <c r="G359" s="12">
        <f t="shared" si="68"/>
        <v>33.231203682110774</v>
      </c>
      <c r="H359">
        <v>1539.157470703125</v>
      </c>
      <c r="I359" s="18">
        <f t="shared" si="62"/>
        <v>5.1288060686647263E-3</v>
      </c>
      <c r="J359" s="12">
        <f t="shared" si="69"/>
        <v>23.1711157675715</v>
      </c>
      <c r="K359">
        <v>1128.719970703125</v>
      </c>
      <c r="L359" s="18">
        <f t="shared" si="63"/>
        <v>-5.9097282002377183E-3</v>
      </c>
      <c r="M359" s="12">
        <f t="shared" si="70"/>
        <v>22.685420211875456</v>
      </c>
      <c r="N359">
        <v>810.45806884765625</v>
      </c>
      <c r="O359" s="18">
        <f t="shared" si="64"/>
        <v>1.58010323444151E-2</v>
      </c>
      <c r="P359" s="12">
        <f t="shared" si="71"/>
        <v>30.899182117465799</v>
      </c>
      <c r="Q359" s="12">
        <f t="shared" si="65"/>
        <v>135.28402647880961</v>
      </c>
      <c r="R359" s="18">
        <f t="shared" si="66"/>
        <v>1.0600667137353081E-2</v>
      </c>
    </row>
    <row r="360" spans="1:18" x14ac:dyDescent="0.25">
      <c r="A360" s="2">
        <v>43724</v>
      </c>
      <c r="B360">
        <v>530.1778564453125</v>
      </c>
      <c r="C360" s="17">
        <f t="shared" si="60"/>
        <v>-2.6300500382347991E-3</v>
      </c>
      <c r="D360" s="12">
        <f t="shared" si="67"/>
        <v>25.2305720486032</v>
      </c>
      <c r="E360">
        <v>12791.376953125</v>
      </c>
      <c r="F360" s="18">
        <f t="shared" si="61"/>
        <v>1.1954993456626317E-2</v>
      </c>
      <c r="G360" s="12">
        <f t="shared" si="68"/>
        <v>33.628482504686225</v>
      </c>
      <c r="H360">
        <v>1512.414672851562</v>
      </c>
      <c r="I360" s="18">
        <f t="shared" si="62"/>
        <v>-1.7374958937337426E-2</v>
      </c>
      <c r="J360" s="12">
        <f t="shared" si="69"/>
        <v>22.768518582577652</v>
      </c>
      <c r="K360">
        <v>1122.069946289062</v>
      </c>
      <c r="L360" s="18">
        <f t="shared" si="63"/>
        <v>-5.8916512391646858E-3</v>
      </c>
      <c r="M360" s="12">
        <f t="shared" si="70"/>
        <v>22.551765627773189</v>
      </c>
      <c r="N360">
        <v>808.89447021484375</v>
      </c>
      <c r="O360" s="18">
        <f t="shared" si="64"/>
        <v>-1.9292776429947756E-3</v>
      </c>
      <c r="P360" s="12">
        <f t="shared" si="71"/>
        <v>30.839569016219748</v>
      </c>
      <c r="Q360" s="12">
        <f t="shared" si="65"/>
        <v>135.01890777986003</v>
      </c>
      <c r="R360" s="18">
        <f t="shared" si="66"/>
        <v>-1.959719161604867E-3</v>
      </c>
    </row>
    <row r="361" spans="1:18" x14ac:dyDescent="0.25">
      <c r="A361" s="2">
        <v>43725</v>
      </c>
      <c r="B361">
        <v>519.84185791015625</v>
      </c>
      <c r="C361" s="17">
        <f t="shared" si="60"/>
        <v>-1.9495341816906708E-2</v>
      </c>
      <c r="D361" s="12">
        <f t="shared" si="67"/>
        <v>24.738693422279589</v>
      </c>
      <c r="E361">
        <v>12714.8740234375</v>
      </c>
      <c r="F361" s="18">
        <f t="shared" si="61"/>
        <v>-5.9808205143082604E-3</v>
      </c>
      <c r="G361" s="12">
        <f t="shared" si="68"/>
        <v>33.42735658665714</v>
      </c>
      <c r="H361">
        <v>1521.958618164062</v>
      </c>
      <c r="I361" s="18">
        <f t="shared" si="62"/>
        <v>6.3104024867104425E-3</v>
      </c>
      <c r="J361" s="12">
        <f t="shared" si="69"/>
        <v>22.912197098859863</v>
      </c>
      <c r="K361">
        <v>1105.680053710938</v>
      </c>
      <c r="L361" s="18">
        <f t="shared" si="63"/>
        <v>-1.4606836795093892E-2</v>
      </c>
      <c r="M361" s="12">
        <f t="shared" si="70"/>
        <v>22.222355667807097</v>
      </c>
      <c r="N361">
        <v>812.36376953125</v>
      </c>
      <c r="O361" s="18">
        <f t="shared" si="64"/>
        <v>4.2889393414753396E-3</v>
      </c>
      <c r="P361" s="12">
        <f t="shared" si="71"/>
        <v>30.971838057047556</v>
      </c>
      <c r="Q361" s="12">
        <f t="shared" si="65"/>
        <v>134.27244083265123</v>
      </c>
      <c r="R361" s="18">
        <f t="shared" si="66"/>
        <v>-5.5286104700674743E-3</v>
      </c>
    </row>
    <row r="362" spans="1:18" x14ac:dyDescent="0.25">
      <c r="A362" s="2">
        <v>43726</v>
      </c>
      <c r="B362">
        <v>525.084716796875</v>
      </c>
      <c r="C362" s="17">
        <f t="shared" si="60"/>
        <v>1.0085488128631637E-2</v>
      </c>
      <c r="D362" s="12">
        <f t="shared" si="67"/>
        <v>24.988195221107848</v>
      </c>
      <c r="E362">
        <v>12819.2685546875</v>
      </c>
      <c r="F362" s="18">
        <f t="shared" si="61"/>
        <v>8.2104259198767515E-3</v>
      </c>
      <c r="G362" s="12">
        <f t="shared" si="68"/>
        <v>33.701809421609191</v>
      </c>
      <c r="H362">
        <v>1538.710205078125</v>
      </c>
      <c r="I362" s="18">
        <f t="shared" si="62"/>
        <v>1.1006598151972247E-2</v>
      </c>
      <c r="J362" s="12">
        <f t="shared" si="69"/>
        <v>23.164382445105797</v>
      </c>
      <c r="K362">
        <v>1093.880004882812</v>
      </c>
      <c r="L362" s="18">
        <f t="shared" si="63"/>
        <v>-1.0672209187930992E-2</v>
      </c>
      <c r="M362" s="12">
        <f t="shared" si="70"/>
        <v>21.985194039471654</v>
      </c>
      <c r="N362">
        <v>810.99554443359375</v>
      </c>
      <c r="O362" s="18">
        <f t="shared" si="64"/>
        <v>-1.6842517465368578E-3</v>
      </c>
      <c r="P362" s="12">
        <f t="shared" si="71"/>
        <v>30.919673684706517</v>
      </c>
      <c r="Q362" s="12">
        <f t="shared" si="65"/>
        <v>134.75925481200102</v>
      </c>
      <c r="R362" s="18">
        <f t="shared" si="66"/>
        <v>3.6255688533772812E-3</v>
      </c>
    </row>
    <row r="363" spans="1:18" x14ac:dyDescent="0.25">
      <c r="A363" s="2">
        <v>43727</v>
      </c>
      <c r="B363">
        <v>518.54364013671875</v>
      </c>
      <c r="C363" s="17">
        <f t="shared" si="60"/>
        <v>-1.245718348090219E-2</v>
      </c>
      <c r="D363" s="12">
        <f t="shared" si="67"/>
        <v>24.676912688381904</v>
      </c>
      <c r="E363">
        <v>12645.841796875</v>
      </c>
      <c r="F363" s="18">
        <f t="shared" si="61"/>
        <v>-1.3528600097006627E-2</v>
      </c>
      <c r="G363" s="12">
        <f t="shared" si="68"/>
        <v>33.245871119398707</v>
      </c>
      <c r="H363">
        <v>1544.82421875</v>
      </c>
      <c r="I363" s="18">
        <f t="shared" si="62"/>
        <v>3.9734666421897824E-3</v>
      </c>
      <c r="J363" s="12">
        <f t="shared" si="69"/>
        <v>23.256425346038352</v>
      </c>
      <c r="K363">
        <v>1101.050048828125</v>
      </c>
      <c r="L363" s="18">
        <f t="shared" si="63"/>
        <v>6.5546896490544793E-3</v>
      </c>
      <c r="M363" s="12">
        <f t="shared" si="70"/>
        <v>22.129300163274632</v>
      </c>
      <c r="N363">
        <v>802.05352783203125</v>
      </c>
      <c r="O363" s="18">
        <f t="shared" si="64"/>
        <v>-1.1025975004348099E-2</v>
      </c>
      <c r="P363" s="12">
        <f t="shared" si="71"/>
        <v>30.578754135516345</v>
      </c>
      <c r="Q363" s="12">
        <f t="shared" si="65"/>
        <v>133.88726345260994</v>
      </c>
      <c r="R363" s="18">
        <f t="shared" si="66"/>
        <v>-6.4707345006290717E-3</v>
      </c>
    </row>
    <row r="364" spans="1:18" x14ac:dyDescent="0.25">
      <c r="A364" s="2">
        <v>43728</v>
      </c>
      <c r="B364">
        <v>551.64862060546875</v>
      </c>
      <c r="C364" s="17">
        <f t="shared" si="60"/>
        <v>6.3842226393947321E-2</v>
      </c>
      <c r="D364" s="12">
        <f t="shared" si="67"/>
        <v>26.252341734937254</v>
      </c>
      <c r="E364">
        <v>13447.2333984375</v>
      </c>
      <c r="F364" s="18">
        <f t="shared" si="61"/>
        <v>6.3371945848677003E-2</v>
      </c>
      <c r="G364" s="12">
        <f t="shared" si="68"/>
        <v>35.352726663669337</v>
      </c>
      <c r="H364">
        <v>1661.240234375</v>
      </c>
      <c r="I364" s="18">
        <f t="shared" si="62"/>
        <v>7.5358745811998196E-2</v>
      </c>
      <c r="J364" s="12">
        <f t="shared" si="69"/>
        <v>25.009000392186167</v>
      </c>
      <c r="K364">
        <v>1199.599975585938</v>
      </c>
      <c r="L364" s="18">
        <f t="shared" si="63"/>
        <v>8.9505401559812903E-2</v>
      </c>
      <c r="M364" s="12">
        <f t="shared" si="70"/>
        <v>24.109992060626162</v>
      </c>
      <c r="N364">
        <v>786.710205078125</v>
      </c>
      <c r="O364" s="18">
        <f t="shared" si="64"/>
        <v>-1.9130048334030314E-2</v>
      </c>
      <c r="P364" s="12">
        <f t="shared" si="71"/>
        <v>29.993781090909486</v>
      </c>
      <c r="Q364" s="12">
        <f t="shared" si="65"/>
        <v>140.71784194232842</v>
      </c>
      <c r="R364" s="18">
        <f t="shared" si="66"/>
        <v>5.1017388163558941E-2</v>
      </c>
    </row>
    <row r="365" spans="1:18" x14ac:dyDescent="0.25">
      <c r="A365" s="2">
        <v>43731</v>
      </c>
      <c r="B365">
        <v>583.45526123046875</v>
      </c>
      <c r="C365" s="17">
        <f t="shared" si="60"/>
        <v>5.7657428002068078E-2</v>
      </c>
      <c r="D365" s="12">
        <f t="shared" si="67"/>
        <v>27.765984238405085</v>
      </c>
      <c r="E365">
        <v>13660.20703125</v>
      </c>
      <c r="F365" s="18">
        <f t="shared" si="61"/>
        <v>1.5837728587149158E-2</v>
      </c>
      <c r="G365" s="12">
        <f t="shared" si="68"/>
        <v>35.912633553384204</v>
      </c>
      <c r="H365">
        <v>1792.220703125</v>
      </c>
      <c r="I365" s="18">
        <f t="shared" si="62"/>
        <v>7.8844989448066283E-2</v>
      </c>
      <c r="J365" s="12">
        <f t="shared" si="69"/>
        <v>26.980834764214769</v>
      </c>
      <c r="K365">
        <v>1257.25</v>
      </c>
      <c r="L365" s="18">
        <f t="shared" si="63"/>
        <v>4.8057707225196644E-2</v>
      </c>
      <c r="M365" s="12">
        <f t="shared" si="70"/>
        <v>25.268663000277549</v>
      </c>
      <c r="N365">
        <v>746.9837646484375</v>
      </c>
      <c r="O365" s="18">
        <f t="shared" si="64"/>
        <v>-5.0496917636580596E-2</v>
      </c>
      <c r="P365" s="12">
        <f t="shared" si="71"/>
        <v>28.479187597552201</v>
      </c>
      <c r="Q365" s="12">
        <f t="shared" si="65"/>
        <v>144.40730315383379</v>
      </c>
      <c r="R365" s="18">
        <f t="shared" si="66"/>
        <v>2.6218858679039947E-2</v>
      </c>
    </row>
    <row r="366" spans="1:18" x14ac:dyDescent="0.25">
      <c r="A366" s="2">
        <v>43732</v>
      </c>
      <c r="B366">
        <v>580.30950927734375</v>
      </c>
      <c r="C366" s="17">
        <f t="shared" si="60"/>
        <v>-5.3915906876746966E-3</v>
      </c>
      <c r="D366" s="12">
        <f t="shared" si="67"/>
        <v>27.616281416351178</v>
      </c>
      <c r="E366">
        <v>13378.798828125</v>
      </c>
      <c r="F366" s="18">
        <f t="shared" si="61"/>
        <v>-2.0600581124519679E-2</v>
      </c>
      <c r="G366" s="12">
        <f t="shared" si="68"/>
        <v>35.172812432472568</v>
      </c>
      <c r="H366">
        <v>1755.5859375</v>
      </c>
      <c r="I366" s="18">
        <f t="shared" si="62"/>
        <v>-2.0440990086277866E-2</v>
      </c>
      <c r="J366" s="12">
        <f t="shared" si="69"/>
        <v>26.429319788279955</v>
      </c>
      <c r="K366">
        <v>1253.800048828125</v>
      </c>
      <c r="L366" s="18">
        <f t="shared" si="63"/>
        <v>-2.7440454737522879E-3</v>
      </c>
      <c r="M366" s="12">
        <f t="shared" si="70"/>
        <v>25.199324639943864</v>
      </c>
      <c r="N366">
        <v>776.009033203125</v>
      </c>
      <c r="O366" s="18">
        <f t="shared" si="64"/>
        <v>3.885662571039683E-2</v>
      </c>
      <c r="P366" s="12">
        <f t="shared" si="71"/>
        <v>29.585792730566464</v>
      </c>
      <c r="Q366" s="12">
        <f t="shared" si="65"/>
        <v>144.00353100761404</v>
      </c>
      <c r="R366" s="18">
        <f t="shared" si="66"/>
        <v>-2.7960645853875032E-3</v>
      </c>
    </row>
    <row r="367" spans="1:18" x14ac:dyDescent="0.25">
      <c r="A367" s="2">
        <v>43733</v>
      </c>
      <c r="B367">
        <v>599.383544921875</v>
      </c>
      <c r="C367" s="17">
        <f t="shared" si="60"/>
        <v>3.2868728393377511E-2</v>
      </c>
      <c r="D367" s="12">
        <f t="shared" si="67"/>
        <v>28.523993469460304</v>
      </c>
      <c r="E367">
        <v>13406.4912109375</v>
      </c>
      <c r="F367" s="18">
        <f t="shared" si="61"/>
        <v>2.0698706339978834E-3</v>
      </c>
      <c r="G367" s="12">
        <f t="shared" si="68"/>
        <v>35.24561560404166</v>
      </c>
      <c r="H367">
        <v>1741.568359375</v>
      </c>
      <c r="I367" s="18">
        <f t="shared" si="62"/>
        <v>-7.984558218187443E-3</v>
      </c>
      <c r="J367" s="12">
        <f t="shared" si="69"/>
        <v>26.218293345763339</v>
      </c>
      <c r="K367">
        <v>1239.699951171875</v>
      </c>
      <c r="L367" s="18">
        <f t="shared" si="63"/>
        <v>-1.1245890179561568E-2</v>
      </c>
      <c r="M367" s="12">
        <f t="shared" si="70"/>
        <v>24.915935802443936</v>
      </c>
      <c r="N367">
        <v>774.64080810546875</v>
      </c>
      <c r="O367" s="18">
        <f t="shared" si="64"/>
        <v>-1.7631561478204105E-3</v>
      </c>
      <c r="P367" s="12">
        <f t="shared" si="71"/>
        <v>29.533628358225425</v>
      </c>
      <c r="Q367" s="12">
        <f t="shared" si="65"/>
        <v>144.43746657993466</v>
      </c>
      <c r="R367" s="18">
        <f t="shared" si="66"/>
        <v>3.0133675840051666E-3</v>
      </c>
    </row>
    <row r="368" spans="1:18" x14ac:dyDescent="0.25">
      <c r="A368" s="2">
        <v>43734</v>
      </c>
      <c r="B368">
        <v>617.70855712890625</v>
      </c>
      <c r="C368" s="17">
        <f t="shared" si="60"/>
        <v>3.0573098581509806E-2</v>
      </c>
      <c r="D368" s="12">
        <f t="shared" si="67"/>
        <v>29.396060333740458</v>
      </c>
      <c r="E368">
        <v>13880.7509765625</v>
      </c>
      <c r="F368" s="18">
        <f t="shared" si="61"/>
        <v>3.5375383324615317E-2</v>
      </c>
      <c r="G368" s="12">
        <f t="shared" si="68"/>
        <v>36.492442766546674</v>
      </c>
      <c r="H368">
        <v>1760.6064453125</v>
      </c>
      <c r="I368" s="18">
        <f t="shared" si="62"/>
        <v>1.0931575458991594E-2</v>
      </c>
      <c r="J368" s="12">
        <f t="shared" si="69"/>
        <v>26.504900597878528</v>
      </c>
      <c r="K368">
        <v>1242.5</v>
      </c>
      <c r="L368" s="18">
        <f t="shared" si="63"/>
        <v>2.2586504302739563E-3</v>
      </c>
      <c r="M368" s="12">
        <f t="shared" si="70"/>
        <v>24.972212191564804</v>
      </c>
      <c r="N368">
        <v>764.77032470703125</v>
      </c>
      <c r="O368" s="18">
        <f t="shared" si="64"/>
        <v>-1.2742013195222279E-2</v>
      </c>
      <c r="P368" s="12">
        <f t="shared" si="71"/>
        <v>29.157310475982126</v>
      </c>
      <c r="Q368" s="12">
        <f t="shared" si="65"/>
        <v>146.52292636571258</v>
      </c>
      <c r="R368" s="18">
        <f t="shared" si="66"/>
        <v>1.4438496016016655E-2</v>
      </c>
    </row>
    <row r="369" spans="1:18" x14ac:dyDescent="0.25">
      <c r="A369" s="2">
        <v>43735</v>
      </c>
      <c r="B369">
        <v>590.34588623046875</v>
      </c>
      <c r="C369" s="17">
        <f t="shared" si="60"/>
        <v>-4.4297056569231441E-2</v>
      </c>
      <c r="D369" s="12">
        <f t="shared" si="67"/>
        <v>28.093901386224218</v>
      </c>
      <c r="E369">
        <v>13687.7998046875</v>
      </c>
      <c r="F369" s="18">
        <f t="shared" si="61"/>
        <v>-1.3900629166303413E-2</v>
      </c>
      <c r="G369" s="12">
        <f t="shared" si="68"/>
        <v>35.985174852276359</v>
      </c>
      <c r="H369">
        <v>1765.92529296875</v>
      </c>
      <c r="I369" s="18">
        <f t="shared" si="62"/>
        <v>3.0210315714855884E-3</v>
      </c>
      <c r="J369" s="12">
        <f t="shared" si="69"/>
        <v>26.584972739383808</v>
      </c>
      <c r="K369">
        <v>1244.199951171875</v>
      </c>
      <c r="L369" s="18">
        <f t="shared" si="63"/>
        <v>1.3681699572434258E-3</v>
      </c>
      <c r="M369" s="12">
        <f t="shared" si="70"/>
        <v>25.00637842205121</v>
      </c>
      <c r="N369">
        <v>764.42822265625</v>
      </c>
      <c r="O369" s="18">
        <f t="shared" si="64"/>
        <v>-4.4732652370149673E-4</v>
      </c>
      <c r="P369" s="12">
        <f t="shared" si="71"/>
        <v>29.144267637646418</v>
      </c>
      <c r="Q369" s="12">
        <f t="shared" si="65"/>
        <v>144.81469503758203</v>
      </c>
      <c r="R369" s="18">
        <f t="shared" si="66"/>
        <v>-1.1658457625033369E-2</v>
      </c>
    </row>
    <row r="370" spans="1:18" x14ac:dyDescent="0.25">
      <c r="A370" s="2">
        <v>43738</v>
      </c>
      <c r="B370">
        <v>603.9273681640625</v>
      </c>
      <c r="C370" s="17">
        <f t="shared" si="60"/>
        <v>2.3005973701816451E-2</v>
      </c>
      <c r="D370" s="12">
        <f t="shared" si="67"/>
        <v>28.740228942697115</v>
      </c>
      <c r="E370">
        <v>13836.0244140625</v>
      </c>
      <c r="F370" s="18">
        <f t="shared" si="61"/>
        <v>1.082895801297723E-2</v>
      </c>
      <c r="G370" s="12">
        <f t="shared" si="68"/>
        <v>36.374856799841304</v>
      </c>
      <c r="H370">
        <v>1751.85791015625</v>
      </c>
      <c r="I370" s="18">
        <f t="shared" si="62"/>
        <v>-7.9660124176889058E-3</v>
      </c>
      <c r="J370" s="12">
        <f t="shared" si="69"/>
        <v>26.373196516417956</v>
      </c>
      <c r="K370">
        <v>1227.449951171875</v>
      </c>
      <c r="L370" s="18">
        <f t="shared" si="63"/>
        <v>-1.3462466369833614E-2</v>
      </c>
      <c r="M370" s="12">
        <f t="shared" si="70"/>
        <v>24.669730893513012</v>
      </c>
      <c r="N370">
        <v>787.345458984375</v>
      </c>
      <c r="O370" s="18">
        <f t="shared" si="64"/>
        <v>2.9979579048627691E-2</v>
      </c>
      <c r="P370" s="12">
        <f t="shared" si="71"/>
        <v>30.018000513103601</v>
      </c>
      <c r="Q370" s="12">
        <f t="shared" si="65"/>
        <v>146.17601366557298</v>
      </c>
      <c r="R370" s="18">
        <f t="shared" si="66"/>
        <v>9.400417738252731E-3</v>
      </c>
    </row>
    <row r="371" spans="1:18" x14ac:dyDescent="0.25">
      <c r="A371" s="2">
        <v>43739</v>
      </c>
      <c r="B371">
        <v>639.32916259765625</v>
      </c>
      <c r="C371" s="17">
        <f t="shared" si="60"/>
        <v>5.8619291490655812E-2</v>
      </c>
      <c r="D371" s="12">
        <f t="shared" si="67"/>
        <v>30.424960800597258</v>
      </c>
      <c r="E371">
        <v>13628.62890625</v>
      </c>
      <c r="F371" s="18">
        <f t="shared" si="61"/>
        <v>-1.4989530345270952E-2</v>
      </c>
      <c r="G371" s="12">
        <f t="shared" si="68"/>
        <v>35.8296147800352</v>
      </c>
      <c r="H371">
        <v>1755.784790039062</v>
      </c>
      <c r="I371" s="18">
        <f t="shared" si="62"/>
        <v>2.2415515893419169E-3</v>
      </c>
      <c r="J371" s="12">
        <f t="shared" si="69"/>
        <v>26.432313396985357</v>
      </c>
      <c r="K371">
        <v>1248.800048828125</v>
      </c>
      <c r="L371" s="18">
        <f t="shared" si="63"/>
        <v>1.7393864113047108E-2</v>
      </c>
      <c r="M371" s="12">
        <f t="shared" si="70"/>
        <v>25.098832840380219</v>
      </c>
      <c r="N371">
        <v>775.5203857421875</v>
      </c>
      <c r="O371" s="18">
        <f t="shared" si="64"/>
        <v>-1.5018913371826703E-2</v>
      </c>
      <c r="P371" s="12">
        <f t="shared" si="71"/>
        <v>29.56716276380185</v>
      </c>
      <c r="Q371" s="12">
        <f t="shared" si="65"/>
        <v>147.35288458179991</v>
      </c>
      <c r="R371" s="18">
        <f t="shared" si="66"/>
        <v>8.0510535669648942E-3</v>
      </c>
    </row>
    <row r="372" spans="1:18" x14ac:dyDescent="0.25">
      <c r="A372" s="2">
        <v>43741</v>
      </c>
      <c r="B372">
        <v>630.990478515625</v>
      </c>
      <c r="C372" s="17">
        <f t="shared" si="60"/>
        <v>-1.3042865193494957E-2</v>
      </c>
      <c r="D372" s="12">
        <f t="shared" si="67"/>
        <v>30.028132138357702</v>
      </c>
      <c r="E372">
        <v>13656.8193359375</v>
      </c>
      <c r="F372" s="18">
        <f t="shared" si="61"/>
        <v>2.0684714420957651E-3</v>
      </c>
      <c r="G372" s="12">
        <f t="shared" si="68"/>
        <v>35.903727314988998</v>
      </c>
      <c r="H372">
        <v>1738.73486328125</v>
      </c>
      <c r="I372" s="18">
        <f t="shared" si="62"/>
        <v>-9.7107156039509812E-3</v>
      </c>
      <c r="J372" s="12">
        <f t="shared" si="69"/>
        <v>26.175636718832727</v>
      </c>
      <c r="K372">
        <v>1223.550048828125</v>
      </c>
      <c r="L372" s="18">
        <f t="shared" si="63"/>
        <v>-2.0219409843629133E-2</v>
      </c>
      <c r="M372" s="12">
        <f t="shared" si="70"/>
        <v>24.591349252583832</v>
      </c>
      <c r="N372">
        <v>767.7509765625</v>
      </c>
      <c r="O372" s="18">
        <f t="shared" si="64"/>
        <v>-1.0018317148751676E-2</v>
      </c>
      <c r="P372" s="12">
        <f t="shared" si="71"/>
        <v>29.270949550045323</v>
      </c>
      <c r="Q372" s="12">
        <f t="shared" si="65"/>
        <v>145.96979497480856</v>
      </c>
      <c r="R372" s="18">
        <f t="shared" si="66"/>
        <v>-9.3862404588594961E-3</v>
      </c>
    </row>
    <row r="373" spans="1:18" x14ac:dyDescent="0.25">
      <c r="A373" s="2">
        <v>43742</v>
      </c>
      <c r="B373">
        <v>613.96368408203125</v>
      </c>
      <c r="C373" s="17">
        <f t="shared" si="60"/>
        <v>-2.6984233539701696E-2</v>
      </c>
      <c r="D373" s="12">
        <f t="shared" si="67"/>
        <v>29.217846007975236</v>
      </c>
      <c r="E373">
        <v>13389.05859375</v>
      </c>
      <c r="F373" s="18">
        <f t="shared" si="61"/>
        <v>-1.9606376536218439E-2</v>
      </c>
      <c r="G373" s="12">
        <f t="shared" si="68"/>
        <v>35.199785318197613</v>
      </c>
      <c r="H373">
        <v>1714.328369140625</v>
      </c>
      <c r="I373" s="18">
        <f t="shared" si="62"/>
        <v>-1.4036926880597766E-2</v>
      </c>
      <c r="J373" s="12">
        <f t="shared" si="69"/>
        <v>25.808211220157382</v>
      </c>
      <c r="K373">
        <v>1189.699951171875</v>
      </c>
      <c r="L373" s="18">
        <f t="shared" si="63"/>
        <v>-2.7665478570876978E-2</v>
      </c>
      <c r="M373" s="12">
        <f t="shared" si="70"/>
        <v>23.911017806807521</v>
      </c>
      <c r="N373">
        <v>775.42266845703125</v>
      </c>
      <c r="O373" s="18">
        <f t="shared" si="64"/>
        <v>9.9924221899139187E-3</v>
      </c>
      <c r="P373" s="12">
        <f t="shared" si="71"/>
        <v>29.563437235849047</v>
      </c>
      <c r="Q373" s="12">
        <f t="shared" si="65"/>
        <v>143.70029758898679</v>
      </c>
      <c r="R373" s="18">
        <f t="shared" si="66"/>
        <v>-1.554771921282383E-2</v>
      </c>
    </row>
    <row r="374" spans="1:18" x14ac:dyDescent="0.25">
      <c r="A374" s="2">
        <v>43745</v>
      </c>
      <c r="B374">
        <v>573.01947021484375</v>
      </c>
      <c r="C374" s="17">
        <f t="shared" si="60"/>
        <v>-6.6688331783671062E-2</v>
      </c>
      <c r="D374" s="12">
        <f t="shared" si="67"/>
        <v>27.269356599391173</v>
      </c>
      <c r="E374">
        <v>13550.7314453125</v>
      </c>
      <c r="F374" s="18">
        <f t="shared" si="61"/>
        <v>1.2074997687886002E-2</v>
      </c>
      <c r="G374" s="12">
        <f t="shared" si="68"/>
        <v>35.624822644528933</v>
      </c>
      <c r="H374">
        <v>1715.073974609375</v>
      </c>
      <c r="I374" s="18">
        <f t="shared" si="62"/>
        <v>4.349257016167396E-4</v>
      </c>
      <c r="J374" s="12">
        <f t="shared" si="69"/>
        <v>25.819435874529781</v>
      </c>
      <c r="K374">
        <v>1186.900024414062</v>
      </c>
      <c r="L374" s="18">
        <f t="shared" si="63"/>
        <v>-2.3534730375125434E-3</v>
      </c>
      <c r="M374" s="12">
        <f t="shared" si="70"/>
        <v>23.854743871099718</v>
      </c>
      <c r="N374">
        <v>771.61126708984375</v>
      </c>
      <c r="O374" s="18">
        <f t="shared" si="64"/>
        <v>-4.9152565719694508E-3</v>
      </c>
      <c r="P374" s="12">
        <f t="shared" si="71"/>
        <v>29.418125356685533</v>
      </c>
      <c r="Q374" s="12">
        <f t="shared" si="65"/>
        <v>141.98648434623513</v>
      </c>
      <c r="R374" s="18">
        <f t="shared" si="66"/>
        <v>-1.1926302669556854E-2</v>
      </c>
    </row>
    <row r="375" spans="1:18" x14ac:dyDescent="0.25">
      <c r="A375" s="2">
        <v>43747</v>
      </c>
      <c r="B375">
        <v>570.2232666015625</v>
      </c>
      <c r="C375" s="17">
        <f t="shared" si="60"/>
        <v>-4.8797706860341794E-3</v>
      </c>
      <c r="D375" s="12">
        <f t="shared" si="67"/>
        <v>27.136288392430451</v>
      </c>
      <c r="E375">
        <v>13804.74609375</v>
      </c>
      <c r="F375" s="18">
        <f t="shared" si="61"/>
        <v>1.8745456617057288E-2</v>
      </c>
      <c r="G375" s="12">
        <f t="shared" si="68"/>
        <v>36.292626211902309</v>
      </c>
      <c r="H375">
        <v>1763.091796875</v>
      </c>
      <c r="I375" s="18">
        <f t="shared" si="62"/>
        <v>2.7997522542175801E-2</v>
      </c>
      <c r="J375" s="12">
        <f t="shared" si="69"/>
        <v>26.542316112453189</v>
      </c>
      <c r="K375">
        <v>1228.150024414062</v>
      </c>
      <c r="L375" s="18">
        <f t="shared" si="63"/>
        <v>3.4754401509397459E-2</v>
      </c>
      <c r="M375" s="12">
        <f t="shared" si="70"/>
        <v>24.683801217499756</v>
      </c>
      <c r="N375">
        <v>765.8453369140625</v>
      </c>
      <c r="O375" s="18">
        <f t="shared" si="64"/>
        <v>-7.4725842165674905E-3</v>
      </c>
      <c r="P375" s="12">
        <f t="shared" si="71"/>
        <v>29.19829593746416</v>
      </c>
      <c r="Q375" s="12">
        <f t="shared" si="65"/>
        <v>143.85332787174988</v>
      </c>
      <c r="R375" s="18">
        <f t="shared" si="66"/>
        <v>1.3148036829776277E-2</v>
      </c>
    </row>
    <row r="376" spans="1:18" x14ac:dyDescent="0.25">
      <c r="A376" s="2">
        <v>43748</v>
      </c>
      <c r="B376">
        <v>565.7293701171875</v>
      </c>
      <c r="C376" s="17">
        <f t="shared" si="60"/>
        <v>-7.8809419881407106E-3</v>
      </c>
      <c r="D376" s="12">
        <f t="shared" si="67"/>
        <v>26.92242887783625</v>
      </c>
      <c r="E376">
        <v>13766.39453125</v>
      </c>
      <c r="F376" s="18">
        <f t="shared" si="61"/>
        <v>-2.7781432733025024E-3</v>
      </c>
      <c r="G376" s="12">
        <f t="shared" si="68"/>
        <v>36.191800096521234</v>
      </c>
      <c r="H376">
        <v>1768.211791992188</v>
      </c>
      <c r="I376" s="18">
        <f t="shared" si="62"/>
        <v>2.9039866932980551E-3</v>
      </c>
      <c r="J376" s="12">
        <f t="shared" si="69"/>
        <v>26.619394645253063</v>
      </c>
      <c r="K376">
        <v>1200.550048828125</v>
      </c>
      <c r="L376" s="18">
        <f t="shared" si="63"/>
        <v>-2.2472804655200629E-2</v>
      </c>
      <c r="M376" s="12">
        <f t="shared" si="70"/>
        <v>24.129086974591079</v>
      </c>
      <c r="N376">
        <v>765.2589111328125</v>
      </c>
      <c r="O376" s="18">
        <f t="shared" si="64"/>
        <v>-7.6572351228643143E-4</v>
      </c>
      <c r="P376" s="12">
        <f t="shared" si="71"/>
        <v>29.175938115746145</v>
      </c>
      <c r="Q376" s="12">
        <f t="shared" si="65"/>
        <v>143.03864870994778</v>
      </c>
      <c r="R376" s="18">
        <f t="shared" si="66"/>
        <v>-5.6632625317394325E-3</v>
      </c>
    </row>
    <row r="377" spans="1:18" x14ac:dyDescent="0.25">
      <c r="A377" s="2">
        <v>43749</v>
      </c>
      <c r="B377">
        <v>563.43255615234375</v>
      </c>
      <c r="C377" s="17">
        <f t="shared" si="60"/>
        <v>-4.0599164303030122E-3</v>
      </c>
      <c r="D377" s="12">
        <f t="shared" si="67"/>
        <v>26.81312606649146</v>
      </c>
      <c r="E377">
        <v>13978.173828125</v>
      </c>
      <c r="F377" s="18">
        <f t="shared" si="61"/>
        <v>1.5383788136701826E-2</v>
      </c>
      <c r="G377" s="12">
        <f t="shared" si="68"/>
        <v>36.748567081491984</v>
      </c>
      <c r="H377">
        <v>1779.793701171875</v>
      </c>
      <c r="I377" s="18">
        <f t="shared" si="62"/>
        <v>6.5500689635362708E-3</v>
      </c>
      <c r="J377" s="12">
        <f t="shared" si="69"/>
        <v>26.79375351594706</v>
      </c>
      <c r="K377">
        <v>1198.800048828125</v>
      </c>
      <c r="L377" s="18">
        <f t="shared" si="63"/>
        <v>-1.4576651774811378E-3</v>
      </c>
      <c r="M377" s="12">
        <f t="shared" si="70"/>
        <v>24.093914844743804</v>
      </c>
      <c r="N377">
        <v>796.28753662109375</v>
      </c>
      <c r="O377" s="18">
        <f t="shared" si="64"/>
        <v>4.0546571933869568E-2</v>
      </c>
      <c r="P377" s="12">
        <f t="shared" si="71"/>
        <v>30.358922389294374</v>
      </c>
      <c r="Q377" s="12">
        <f t="shared" si="65"/>
        <v>144.80828389796869</v>
      </c>
      <c r="R377" s="18">
        <f t="shared" si="66"/>
        <v>1.2371727529455034E-2</v>
      </c>
    </row>
    <row r="378" spans="1:18" x14ac:dyDescent="0.25">
      <c r="A378" s="2">
        <v>43752</v>
      </c>
      <c r="B378">
        <v>577.46337890625</v>
      </c>
      <c r="C378" s="17">
        <f t="shared" si="60"/>
        <v>2.4902399764972882E-2</v>
      </c>
      <c r="D378" s="12">
        <f t="shared" si="67"/>
        <v>27.480837250747847</v>
      </c>
      <c r="E378">
        <v>14114.2451171875</v>
      </c>
      <c r="F378" s="18">
        <f t="shared" si="61"/>
        <v>9.734554079497526E-3</v>
      </c>
      <c r="G378" s="12">
        <f t="shared" si="68"/>
        <v>37.106297995090813</v>
      </c>
      <c r="H378">
        <v>1788.1943359375</v>
      </c>
      <c r="I378" s="18">
        <f t="shared" si="62"/>
        <v>4.7200047736395412E-3</v>
      </c>
      <c r="J378" s="12">
        <f t="shared" si="69"/>
        <v>26.92022016044605</v>
      </c>
      <c r="K378">
        <v>1204.400024414062</v>
      </c>
      <c r="L378" s="18">
        <f t="shared" si="63"/>
        <v>4.6713174489867448E-3</v>
      </c>
      <c r="M378" s="12">
        <f t="shared" si="70"/>
        <v>24.206465169572457</v>
      </c>
      <c r="N378">
        <v>768.2396240234375</v>
      </c>
      <c r="O378" s="18">
        <f t="shared" si="64"/>
        <v>-3.5223347481580181E-2</v>
      </c>
      <c r="P378" s="12">
        <f t="shared" si="71"/>
        <v>29.289579516809933</v>
      </c>
      <c r="Q378" s="12">
        <f t="shared" si="65"/>
        <v>145.00340009266708</v>
      </c>
      <c r="R378" s="18">
        <f t="shared" si="66"/>
        <v>1.3474104481194793E-3</v>
      </c>
    </row>
    <row r="379" spans="1:18" x14ac:dyDescent="0.25">
      <c r="A379" s="2">
        <v>43753</v>
      </c>
      <c r="B379">
        <v>594.19061279296875</v>
      </c>
      <c r="C379" s="17">
        <f t="shared" si="60"/>
        <v>2.8966744035615166E-2</v>
      </c>
      <c r="D379" s="12">
        <f t="shared" si="67"/>
        <v>28.276867629274658</v>
      </c>
      <c r="E379">
        <v>14032.3623046875</v>
      </c>
      <c r="F379" s="18">
        <f t="shared" si="61"/>
        <v>-5.8014305278210054E-3</v>
      </c>
      <c r="G379" s="12">
        <f t="shared" si="68"/>
        <v>36.891028385127669</v>
      </c>
      <c r="H379">
        <v>1792.568725585938</v>
      </c>
      <c r="I379" s="18">
        <f t="shared" si="62"/>
        <v>2.4462607673705339E-3</v>
      </c>
      <c r="J379" s="12">
        <f t="shared" si="69"/>
        <v>26.986074038873525</v>
      </c>
      <c r="K379">
        <v>1223.050048828125</v>
      </c>
      <c r="L379" s="18">
        <f t="shared" si="63"/>
        <v>1.5484908698118138E-2</v>
      </c>
      <c r="M379" s="12">
        <f t="shared" si="70"/>
        <v>24.581300072627464</v>
      </c>
      <c r="N379">
        <v>750.84405517578125</v>
      </c>
      <c r="O379" s="18">
        <f t="shared" si="64"/>
        <v>-2.2643415288255864E-2</v>
      </c>
      <c r="P379" s="12">
        <f t="shared" si="71"/>
        <v>28.626363404192414</v>
      </c>
      <c r="Q379" s="12">
        <f t="shared" si="65"/>
        <v>145.36163353009573</v>
      </c>
      <c r="R379" s="18">
        <f t="shared" si="66"/>
        <v>2.4705174995875989E-3</v>
      </c>
    </row>
    <row r="380" spans="1:18" x14ac:dyDescent="0.25">
      <c r="A380" s="2">
        <v>43754</v>
      </c>
      <c r="B380">
        <v>603.87744140625</v>
      </c>
      <c r="C380" s="17">
        <f t="shared" si="60"/>
        <v>1.6302560836073621E-2</v>
      </c>
      <c r="D380" s="12">
        <f t="shared" si="67"/>
        <v>28.737852984054509</v>
      </c>
      <c r="E380">
        <v>14296.0400390625</v>
      </c>
      <c r="F380" s="18">
        <f t="shared" si="61"/>
        <v>1.8790687458726696E-2</v>
      </c>
      <c r="G380" s="12">
        <f t="shared" si="68"/>
        <v>37.584236169543615</v>
      </c>
      <c r="H380">
        <v>1755.387084960938</v>
      </c>
      <c r="I380" s="18">
        <f t="shared" si="62"/>
        <v>-2.0742100480887538E-2</v>
      </c>
      <c r="J380" s="12">
        <f t="shared" si="69"/>
        <v>26.426326179574541</v>
      </c>
      <c r="K380">
        <v>1221.099975585938</v>
      </c>
      <c r="L380" s="18">
        <f t="shared" si="63"/>
        <v>-1.5944345401527338E-3</v>
      </c>
      <c r="M380" s="12">
        <f t="shared" si="70"/>
        <v>24.542106798749806</v>
      </c>
      <c r="N380">
        <v>753.9224853515625</v>
      </c>
      <c r="O380" s="18">
        <f t="shared" si="64"/>
        <v>4.0999594450548127E-3</v>
      </c>
      <c r="P380" s="12">
        <f t="shared" si="71"/>
        <v>28.743730333209005</v>
      </c>
      <c r="Q380" s="12">
        <f t="shared" si="65"/>
        <v>146.03425246513149</v>
      </c>
      <c r="R380" s="18">
        <f t="shared" si="66"/>
        <v>4.6272108994735994E-3</v>
      </c>
    </row>
    <row r="381" spans="1:18" x14ac:dyDescent="0.25">
      <c r="A381" s="2">
        <v>43755</v>
      </c>
      <c r="B381">
        <v>598.58465576171875</v>
      </c>
      <c r="C381" s="17">
        <f t="shared" si="60"/>
        <v>-8.764668592696423E-3</v>
      </c>
      <c r="D381" s="12">
        <f t="shared" si="67"/>
        <v>28.485975226583641</v>
      </c>
      <c r="E381">
        <v>14460.701171875</v>
      </c>
      <c r="F381" s="18">
        <f t="shared" si="61"/>
        <v>1.1517954088165583E-2</v>
      </c>
      <c r="G381" s="12">
        <f t="shared" si="68"/>
        <v>38.017129676183188</v>
      </c>
      <c r="H381">
        <v>1801.714965820312</v>
      </c>
      <c r="I381" s="18">
        <f t="shared" si="62"/>
        <v>2.6391831896384943E-2</v>
      </c>
      <c r="J381" s="12">
        <f t="shared" si="69"/>
        <v>27.12376533774491</v>
      </c>
      <c r="K381">
        <v>1220</v>
      </c>
      <c r="L381" s="18">
        <f t="shared" si="63"/>
        <v>-9.0080714759666058E-4</v>
      </c>
      <c r="M381" s="12">
        <f t="shared" si="70"/>
        <v>24.519999093528412</v>
      </c>
      <c r="N381">
        <v>752.01678466796875</v>
      </c>
      <c r="O381" s="18">
        <f t="shared" si="64"/>
        <v>-2.5277143481203801E-3</v>
      </c>
      <c r="P381" s="12">
        <f t="shared" si="71"/>
        <v>28.671074393627251</v>
      </c>
      <c r="Q381" s="12">
        <f t="shared" si="65"/>
        <v>146.8179437276674</v>
      </c>
      <c r="R381" s="18">
        <f t="shared" si="66"/>
        <v>5.3664893633296185E-3</v>
      </c>
    </row>
    <row r="382" spans="1:18" x14ac:dyDescent="0.25">
      <c r="A382" s="2">
        <v>43756</v>
      </c>
      <c r="B382">
        <v>610.66815185546875</v>
      </c>
      <c r="C382" s="17">
        <f t="shared" si="60"/>
        <v>2.0186778891572832E-2</v>
      </c>
      <c r="D382" s="12">
        <f t="shared" si="67"/>
        <v>29.061015309993508</v>
      </c>
      <c r="E382">
        <v>14778.169921875</v>
      </c>
      <c r="F382" s="18">
        <f t="shared" si="61"/>
        <v>2.1953897409722645E-2</v>
      </c>
      <c r="G382" s="12">
        <f t="shared" si="68"/>
        <v>38.851753840906234</v>
      </c>
      <c r="H382">
        <v>1806.139038085938</v>
      </c>
      <c r="I382" s="18">
        <f t="shared" si="62"/>
        <v>2.4554784466763735E-3</v>
      </c>
      <c r="J382" s="12">
        <f t="shared" si="69"/>
        <v>27.190367158924449</v>
      </c>
      <c r="K382">
        <v>1229</v>
      </c>
      <c r="L382" s="18">
        <f t="shared" si="63"/>
        <v>7.3770491803277771E-3</v>
      </c>
      <c r="M382" s="12">
        <f t="shared" si="70"/>
        <v>24.700884332742962</v>
      </c>
      <c r="N382">
        <v>750.40423583984375</v>
      </c>
      <c r="O382" s="18">
        <f t="shared" si="64"/>
        <v>-2.1442989850778416E-3</v>
      </c>
      <c r="P382" s="12">
        <f t="shared" si="71"/>
        <v>28.609595037903905</v>
      </c>
      <c r="Q382" s="12">
        <f t="shared" si="65"/>
        <v>148.41361568047105</v>
      </c>
      <c r="R382" s="18">
        <f t="shared" si="66"/>
        <v>1.086837148300801E-2</v>
      </c>
    </row>
    <row r="383" spans="1:18" x14ac:dyDescent="0.25">
      <c r="A383" s="2">
        <v>43760</v>
      </c>
      <c r="B383">
        <v>607.123046875</v>
      </c>
      <c r="C383" s="17">
        <f t="shared" si="60"/>
        <v>-5.805288796701169E-3</v>
      </c>
      <c r="D383" s="12">
        <f t="shared" si="67"/>
        <v>28.892307723393643</v>
      </c>
      <c r="E383">
        <v>14961.95703125</v>
      </c>
      <c r="F383" s="18">
        <f t="shared" si="61"/>
        <v>1.2436391674110814E-2</v>
      </c>
      <c r="G383" s="12">
        <f t="shared" si="68"/>
        <v>39.334929468897883</v>
      </c>
      <c r="H383">
        <v>1769.802490234375</v>
      </c>
      <c r="I383" s="18">
        <f t="shared" si="62"/>
        <v>-2.0118355832710821E-2</v>
      </c>
      <c r="J383" s="12">
        <f t="shared" si="69"/>
        <v>26.643341677199153</v>
      </c>
      <c r="K383">
        <v>1239.300048828125</v>
      </c>
      <c r="L383" s="18">
        <f t="shared" si="63"/>
        <v>8.3808371262203973E-3</v>
      </c>
      <c r="M383" s="12">
        <f t="shared" si="70"/>
        <v>24.907898421209289</v>
      </c>
      <c r="N383">
        <v>635.54998779296875</v>
      </c>
      <c r="O383" s="18">
        <f t="shared" si="64"/>
        <v>-0.15305650283054628</v>
      </c>
      <c r="P383" s="12">
        <f t="shared" si="71"/>
        <v>24.230710474004184</v>
      </c>
      <c r="Q383" s="12">
        <f t="shared" si="65"/>
        <v>144.00918776470417</v>
      </c>
      <c r="R383" s="18">
        <f t="shared" si="66"/>
        <v>-2.9676710560367026E-2</v>
      </c>
    </row>
    <row r="384" spans="1:18" x14ac:dyDescent="0.25">
      <c r="A384" s="2">
        <v>43761</v>
      </c>
      <c r="B384">
        <v>612.216064453125</v>
      </c>
      <c r="C384" s="17">
        <f t="shared" si="60"/>
        <v>8.3887732550096406E-3</v>
      </c>
      <c r="D384" s="12">
        <f t="shared" si="67"/>
        <v>29.134678741699155</v>
      </c>
      <c r="E384">
        <v>14925.099609375</v>
      </c>
      <c r="F384" s="18">
        <f t="shared" si="61"/>
        <v>-2.463409151491236E-3</v>
      </c>
      <c r="G384" s="12">
        <f t="shared" si="68"/>
        <v>39.238031443670941</v>
      </c>
      <c r="H384">
        <v>1757.0771484375</v>
      </c>
      <c r="I384" s="18">
        <f t="shared" si="62"/>
        <v>-7.1902609851056676E-3</v>
      </c>
      <c r="J384" s="12">
        <f t="shared" si="69"/>
        <v>26.451769097024748</v>
      </c>
      <c r="K384">
        <v>1241.599975585938</v>
      </c>
      <c r="L384" s="18">
        <f t="shared" si="63"/>
        <v>1.8558272147151111E-3</v>
      </c>
      <c r="M384" s="12">
        <f t="shared" si="70"/>
        <v>24.954123176960728</v>
      </c>
      <c r="N384">
        <v>650.5999755859375</v>
      </c>
      <c r="O384" s="18">
        <f t="shared" si="64"/>
        <v>2.3680258173290003E-2</v>
      </c>
      <c r="P384" s="12">
        <f t="shared" si="71"/>
        <v>24.804499953750845</v>
      </c>
      <c r="Q384" s="12">
        <f t="shared" si="65"/>
        <v>144.58310241310642</v>
      </c>
      <c r="R384" s="18">
        <f t="shared" si="66"/>
        <v>3.9852641162032576E-3</v>
      </c>
    </row>
    <row r="385" spans="1:18" x14ac:dyDescent="0.25">
      <c r="A385" s="2">
        <v>43762</v>
      </c>
      <c r="B385">
        <v>586.151611328125</v>
      </c>
      <c r="C385" s="17">
        <f t="shared" si="60"/>
        <v>-4.2573945112470479E-2</v>
      </c>
      <c r="D385" s="12">
        <f t="shared" si="67"/>
        <v>27.894300528080596</v>
      </c>
      <c r="E385">
        <v>14609.32421875</v>
      </c>
      <c r="F385" s="18">
        <f t="shared" si="61"/>
        <v>-2.1157338904904233E-2</v>
      </c>
      <c r="G385" s="12">
        <f t="shared" si="68"/>
        <v>38.40785911445591</v>
      </c>
      <c r="H385">
        <v>1780.042236328125</v>
      </c>
      <c r="I385" s="18">
        <f t="shared" si="62"/>
        <v>1.3070050971323077E-2</v>
      </c>
      <c r="J385" s="12">
        <f t="shared" si="69"/>
        <v>26.79749506740453</v>
      </c>
      <c r="K385">
        <v>1236.099975585938</v>
      </c>
      <c r="L385" s="18">
        <f t="shared" si="63"/>
        <v>-4.4297681283413937E-3</v>
      </c>
      <c r="M385" s="12">
        <f t="shared" si="70"/>
        <v>24.843582197440721</v>
      </c>
      <c r="N385">
        <v>635.3499755859375</v>
      </c>
      <c r="O385" s="18">
        <f t="shared" si="64"/>
        <v>-2.3439902508858301E-2</v>
      </c>
      <c r="P385" s="12">
        <f t="shared" si="71"/>
        <v>24.223084893053944</v>
      </c>
      <c r="Q385" s="12">
        <f t="shared" si="65"/>
        <v>142.1663218004357</v>
      </c>
      <c r="R385" s="18">
        <f t="shared" si="66"/>
        <v>-1.6715512202563176E-2</v>
      </c>
    </row>
    <row r="386" spans="1:18" x14ac:dyDescent="0.25">
      <c r="A386" s="2">
        <v>43763</v>
      </c>
      <c r="B386">
        <v>587.4498291015625</v>
      </c>
      <c r="C386" s="17">
        <f t="shared" si="60"/>
        <v>2.2148156694408172E-3</v>
      </c>
      <c r="D386" s="12">
        <f t="shared" si="67"/>
        <v>27.95608126197828</v>
      </c>
      <c r="E386">
        <v>14746.09375</v>
      </c>
      <c r="F386" s="18">
        <f t="shared" si="61"/>
        <v>9.3617972468889032E-3</v>
      </c>
      <c r="G386" s="12">
        <f t="shared" si="68"/>
        <v>38.767425704172517</v>
      </c>
      <c r="H386">
        <v>1785.808471679688</v>
      </c>
      <c r="I386" s="18">
        <f t="shared" si="62"/>
        <v>3.2393811977504683E-3</v>
      </c>
      <c r="J386" s="12">
        <f t="shared" si="69"/>
        <v>26.884302369072692</v>
      </c>
      <c r="K386">
        <v>1229</v>
      </c>
      <c r="L386" s="18">
        <f t="shared" si="63"/>
        <v>-5.7438522175946582E-3</v>
      </c>
      <c r="M386" s="12">
        <f t="shared" si="70"/>
        <v>24.700884332742955</v>
      </c>
      <c r="N386">
        <v>637.45001220703125</v>
      </c>
      <c r="O386" s="18">
        <f t="shared" si="64"/>
        <v>3.305322580924086E-3</v>
      </c>
      <c r="P386" s="12">
        <f t="shared" si="71"/>
        <v>24.303150002530597</v>
      </c>
      <c r="Q386" s="12">
        <f t="shared" si="65"/>
        <v>142.61184367049705</v>
      </c>
      <c r="R386" s="18">
        <f t="shared" si="66"/>
        <v>3.1338073913649289E-3</v>
      </c>
    </row>
    <row r="387" spans="1:18" x14ac:dyDescent="0.25">
      <c r="A387" s="2">
        <v>43767</v>
      </c>
      <c r="B387">
        <v>596.48748779296875</v>
      </c>
      <c r="C387" s="17">
        <f t="shared" si="60"/>
        <v>1.538456263614596E-2</v>
      </c>
      <c r="D387" s="12">
        <f t="shared" si="67"/>
        <v>28.38617334521437</v>
      </c>
      <c r="E387">
        <v>14642.994140625</v>
      </c>
      <c r="F387" s="18">
        <f t="shared" si="61"/>
        <v>-6.9916556291390597E-3</v>
      </c>
      <c r="G387" s="12">
        <f t="shared" si="68"/>
        <v>38.496377214020711</v>
      </c>
      <c r="H387">
        <v>1803.653686523438</v>
      </c>
      <c r="I387" s="18">
        <f t="shared" si="62"/>
        <v>9.9927932512076101E-3</v>
      </c>
      <c r="J387" s="12">
        <f t="shared" si="69"/>
        <v>27.152951644349788</v>
      </c>
      <c r="K387">
        <v>1242.5</v>
      </c>
      <c r="L387" s="18">
        <f t="shared" si="63"/>
        <v>1.0984540276647747E-2</v>
      </c>
      <c r="M387" s="12">
        <f t="shared" si="70"/>
        <v>24.972212191564786</v>
      </c>
      <c r="N387">
        <v>650.6500244140625</v>
      </c>
      <c r="O387" s="18">
        <f t="shared" si="64"/>
        <v>2.0707525224337386E-2</v>
      </c>
      <c r="P387" s="12">
        <f t="shared" si="71"/>
        <v>24.806408094238854</v>
      </c>
      <c r="Q387" s="12">
        <f t="shared" si="65"/>
        <v>143.81412248938852</v>
      </c>
      <c r="R387" s="18">
        <f t="shared" si="66"/>
        <v>8.4304275714246479E-3</v>
      </c>
    </row>
    <row r="388" spans="1:18" x14ac:dyDescent="0.25">
      <c r="A388" s="2">
        <v>43768</v>
      </c>
      <c r="B388">
        <v>592.04351806640625</v>
      </c>
      <c r="C388" s="17">
        <f t="shared" si="60"/>
        <v>-7.4502312580023711E-3</v>
      </c>
      <c r="D388" s="12">
        <f t="shared" si="67"/>
        <v>28.174689789262782</v>
      </c>
      <c r="E388">
        <v>14909.9580078125</v>
      </c>
      <c r="F388" s="18">
        <f t="shared" si="61"/>
        <v>1.823150816176633E-2</v>
      </c>
      <c r="G388" s="12">
        <f t="shared" si="68"/>
        <v>39.198224229396565</v>
      </c>
      <c r="H388">
        <v>1814.011962890625</v>
      </c>
      <c r="I388" s="18">
        <f t="shared" si="62"/>
        <v>5.7429408120761583E-3</v>
      </c>
      <c r="J388" s="12">
        <f t="shared" si="69"/>
        <v>27.308889438516456</v>
      </c>
      <c r="K388">
        <v>1248.349975585938</v>
      </c>
      <c r="L388" s="18">
        <f t="shared" si="63"/>
        <v>4.7082298478373641E-3</v>
      </c>
      <c r="M388" s="12">
        <f t="shared" si="70"/>
        <v>25.089787106371638</v>
      </c>
      <c r="N388">
        <v>660.5999755859375</v>
      </c>
      <c r="O388" s="18">
        <f t="shared" si="64"/>
        <v>1.5292324288830095E-2</v>
      </c>
      <c r="P388" s="12">
        <f t="shared" si="71"/>
        <v>25.185755731257014</v>
      </c>
      <c r="Q388" s="12">
        <f t="shared" si="65"/>
        <v>144.95734629480447</v>
      </c>
      <c r="R388" s="18">
        <f t="shared" si="66"/>
        <v>7.9493153080310019E-3</v>
      </c>
    </row>
    <row r="389" spans="1:18" x14ac:dyDescent="0.25">
      <c r="A389" s="2">
        <v>43769</v>
      </c>
      <c r="B389">
        <v>587.54962158203125</v>
      </c>
      <c r="C389" s="17">
        <f t="shared" ref="C389:C452" si="72">B389/B388 -1</f>
        <v>-7.5904833804311123E-3</v>
      </c>
      <c r="D389" s="12">
        <f t="shared" si="67"/>
        <v>27.960830274668581</v>
      </c>
      <c r="E389">
        <v>14889.23828125</v>
      </c>
      <c r="F389" s="18">
        <f t="shared" ref="F389:F452" si="73">E389/E388 -1</f>
        <v>-1.3896569360989375E-3</v>
      </c>
      <c r="G389" s="12">
        <f t="shared" si="68"/>
        <v>39.143752145213426</v>
      </c>
      <c r="H389">
        <v>1802.358764648438</v>
      </c>
      <c r="I389" s="18">
        <f t="shared" ref="I389:I452" si="74">H389/H388 -1</f>
        <v>-6.4239919474498031E-3</v>
      </c>
      <c r="J389" s="12">
        <f t="shared" si="69"/>
        <v>27.13345735266963</v>
      </c>
      <c r="K389">
        <v>1230.349975585938</v>
      </c>
      <c r="L389" s="18">
        <f t="shared" ref="L389:L452" si="75">K389/K388 -1</f>
        <v>-1.4419033405717263E-2</v>
      </c>
      <c r="M389" s="12">
        <f t="shared" si="70"/>
        <v>24.72801662794253</v>
      </c>
      <c r="N389">
        <v>685.5999755859375</v>
      </c>
      <c r="O389" s="18">
        <f t="shared" ref="O389:O452" si="76">N389/N388-1</f>
        <v>3.7844385292060467E-2</v>
      </c>
      <c r="P389" s="12">
        <f t="shared" si="71"/>
        <v>26.138895175022427</v>
      </c>
      <c r="Q389" s="12">
        <f t="shared" ref="Q389:Q452" si="77">SUM(D389,G389,J389,M389,P389)</f>
        <v>145.10495157551662</v>
      </c>
      <c r="R389" s="18">
        <f t="shared" ref="R389:R452" si="78">Q389/Q388 -1</f>
        <v>1.0182669901528385E-3</v>
      </c>
    </row>
    <row r="390" spans="1:18" x14ac:dyDescent="0.25">
      <c r="A390" s="2">
        <v>43770</v>
      </c>
      <c r="B390">
        <v>579.91009521484375</v>
      </c>
      <c r="C390" s="17">
        <f t="shared" si="72"/>
        <v>-1.3002350927598938E-2</v>
      </c>
      <c r="D390" s="12">
        <f t="shared" ref="D390:D453" si="79">(D389)*(1+C390)</f>
        <v>27.597273747210309</v>
      </c>
      <c r="E390">
        <v>14901.9892578125</v>
      </c>
      <c r="F390" s="18">
        <f t="shared" si="73"/>
        <v>8.5638877702409744E-4</v>
      </c>
      <c r="G390" s="12">
        <f t="shared" ref="G390:G453" si="80">(G389)*(1+F390)</f>
        <v>39.1772744152412</v>
      </c>
      <c r="H390">
        <v>1759.281860351562</v>
      </c>
      <c r="I390" s="18">
        <f t="shared" si="74"/>
        <v>-2.3900293960219643E-2</v>
      </c>
      <c r="J390" s="12">
        <f t="shared" ref="J390:J453" si="81">(J389)*(1+I390)</f>
        <v>26.484959745783744</v>
      </c>
      <c r="K390">
        <v>1240.050048828125</v>
      </c>
      <c r="L390" s="18">
        <f t="shared" si="75"/>
        <v>7.8839951515157214E-3</v>
      </c>
      <c r="M390" s="12">
        <f t="shared" ref="M390:M453" si="82">(M389)*(1+L390)</f>
        <v>24.922972191143828</v>
      </c>
      <c r="N390">
        <v>687.9000244140625</v>
      </c>
      <c r="O390" s="18">
        <f t="shared" si="76"/>
        <v>3.3547971266469911E-3</v>
      </c>
      <c r="P390" s="12">
        <f t="shared" ref="P390:P453" si="83">(P389)*(1+O390)</f>
        <v>26.226585865449319</v>
      </c>
      <c r="Q390" s="12">
        <f t="shared" si="77"/>
        <v>144.40906596482839</v>
      </c>
      <c r="R390" s="18">
        <f t="shared" si="78"/>
        <v>-4.7957399325968542E-3</v>
      </c>
    </row>
    <row r="391" spans="1:18" x14ac:dyDescent="0.25">
      <c r="A391" s="2">
        <v>43773</v>
      </c>
      <c r="B391">
        <v>577.91278076171875</v>
      </c>
      <c r="C391" s="17">
        <f t="shared" si="72"/>
        <v>-3.4441794850718077E-3</v>
      </c>
      <c r="D391" s="12">
        <f t="shared" si="79"/>
        <v>27.502223783126258</v>
      </c>
      <c r="E391">
        <v>14756.0556640625</v>
      </c>
      <c r="F391" s="18">
        <f t="shared" si="73"/>
        <v>-9.7928935006776907E-3</v>
      </c>
      <c r="G391" s="12">
        <f t="shared" si="80"/>
        <v>38.79361553924592</v>
      </c>
      <c r="H391">
        <v>1778.753662109375</v>
      </c>
      <c r="I391" s="18">
        <f t="shared" si="74"/>
        <v>1.1068039861402257E-2</v>
      </c>
      <c r="J391" s="12">
        <f t="shared" si="81"/>
        <v>26.778096335977711</v>
      </c>
      <c r="K391">
        <v>1236.849975585938</v>
      </c>
      <c r="L391" s="18">
        <f t="shared" si="75"/>
        <v>-2.5806000694981179E-3</v>
      </c>
      <c r="M391" s="12">
        <f t="shared" si="82"/>
        <v>24.858655967375263</v>
      </c>
      <c r="N391">
        <v>709</v>
      </c>
      <c r="O391" s="18">
        <f t="shared" si="76"/>
        <v>3.0673026365873435E-2</v>
      </c>
      <c r="P391" s="12">
        <f t="shared" si="83"/>
        <v>27.03103462518709</v>
      </c>
      <c r="Q391" s="12">
        <f t="shared" si="77"/>
        <v>144.96362625091223</v>
      </c>
      <c r="R391" s="18">
        <f t="shared" si="78"/>
        <v>3.8402040923033454E-3</v>
      </c>
    </row>
    <row r="392" spans="1:18" x14ac:dyDescent="0.25">
      <c r="A392" s="2">
        <v>43774</v>
      </c>
      <c r="B392">
        <v>576.0653076171875</v>
      </c>
      <c r="C392" s="17">
        <f t="shared" si="72"/>
        <v>-3.1968027114682718E-3</v>
      </c>
      <c r="D392" s="12">
        <f t="shared" si="79"/>
        <v>27.414304599564954</v>
      </c>
      <c r="E392">
        <v>14593.5859375</v>
      </c>
      <c r="F392" s="18">
        <f t="shared" si="73"/>
        <v>-1.1010376367594277E-2</v>
      </c>
      <c r="G392" s="12">
        <f t="shared" si="80"/>
        <v>38.366483231499068</v>
      </c>
      <c r="H392">
        <v>1786.671752929688</v>
      </c>
      <c r="I392" s="18">
        <f t="shared" si="74"/>
        <v>4.4514825121557688E-3</v>
      </c>
      <c r="J392" s="12">
        <f t="shared" si="81"/>
        <v>26.897298563526139</v>
      </c>
      <c r="K392">
        <v>1239.5</v>
      </c>
      <c r="L392" s="18">
        <f t="shared" si="75"/>
        <v>2.1425592968999929E-3</v>
      </c>
      <c r="M392" s="12">
        <f t="shared" si="82"/>
        <v>24.9119171118266</v>
      </c>
      <c r="N392">
        <v>696.0999755859375</v>
      </c>
      <c r="O392" s="18">
        <f t="shared" si="76"/>
        <v>-1.8194674773007735E-2</v>
      </c>
      <c r="P392" s="12">
        <f t="shared" si="83"/>
        <v>26.539213741403898</v>
      </c>
      <c r="Q392" s="12">
        <f t="shared" si="77"/>
        <v>144.12921724782063</v>
      </c>
      <c r="R392" s="18">
        <f t="shared" si="78"/>
        <v>-5.7559887584995861E-3</v>
      </c>
    </row>
    <row r="393" spans="1:18" x14ac:dyDescent="0.25">
      <c r="A393" s="2">
        <v>43775</v>
      </c>
      <c r="B393">
        <v>579.61053466796875</v>
      </c>
      <c r="C393" s="17">
        <f t="shared" si="72"/>
        <v>6.1542103020324479E-3</v>
      </c>
      <c r="D393" s="12">
        <f t="shared" si="79"/>
        <v>27.583017995354652</v>
      </c>
      <c r="E393">
        <v>14593.087890625</v>
      </c>
      <c r="F393" s="18">
        <f t="shared" si="73"/>
        <v>-3.4127792657212552E-5</v>
      </c>
      <c r="G393" s="12">
        <f t="shared" si="80"/>
        <v>38.365173868114354</v>
      </c>
      <c r="H393">
        <v>1790.40673828125</v>
      </c>
      <c r="I393" s="18">
        <f t="shared" si="74"/>
        <v>2.0904709247446807E-3</v>
      </c>
      <c r="J393" s="12">
        <f t="shared" si="81"/>
        <v>26.953526584127367</v>
      </c>
      <c r="K393">
        <v>1256.650024414062</v>
      </c>
      <c r="L393" s="18">
        <f t="shared" si="75"/>
        <v>1.383624398068739E-2</v>
      </c>
      <c r="M393" s="12">
        <f t="shared" si="82"/>
        <v>25.256604475012495</v>
      </c>
      <c r="N393">
        <v>712.29998779296875</v>
      </c>
      <c r="O393" s="18">
        <f t="shared" si="76"/>
        <v>2.3272536668881516E-2</v>
      </c>
      <c r="P393" s="12">
        <f t="shared" si="83"/>
        <v>27.156848566364005</v>
      </c>
      <c r="Q393" s="12">
        <f t="shared" si="77"/>
        <v>145.31517148897288</v>
      </c>
      <c r="R393" s="18">
        <f t="shared" si="78"/>
        <v>8.2284096437788001E-3</v>
      </c>
    </row>
    <row r="394" spans="1:18" x14ac:dyDescent="0.25">
      <c r="A394" s="2">
        <v>43776</v>
      </c>
      <c r="B394">
        <v>578.8115234375</v>
      </c>
      <c r="C394" s="17">
        <f t="shared" si="72"/>
        <v>-1.3785312424082763E-3</v>
      </c>
      <c r="D394" s="12">
        <f t="shared" si="79"/>
        <v>27.544993943288144</v>
      </c>
      <c r="E394">
        <v>14654.3505859375</v>
      </c>
      <c r="F394" s="18">
        <f t="shared" si="73"/>
        <v>4.198062519163992E-3</v>
      </c>
      <c r="G394" s="12">
        <f t="shared" si="80"/>
        <v>38.526233266571296</v>
      </c>
      <c r="H394">
        <v>1819.639282226562</v>
      </c>
      <c r="I394" s="18">
        <f t="shared" si="74"/>
        <v>1.6327320111280796E-2</v>
      </c>
      <c r="J394" s="12">
        <f t="shared" si="81"/>
        <v>27.393605440794332</v>
      </c>
      <c r="K394">
        <v>1263.699951171875</v>
      </c>
      <c r="L394" s="18">
        <f t="shared" si="75"/>
        <v>5.6100955881492887E-3</v>
      </c>
      <c r="M394" s="12">
        <f t="shared" si="82"/>
        <v>25.398296440349394</v>
      </c>
      <c r="N394">
        <v>720.0999755859375</v>
      </c>
      <c r="O394" s="18">
        <f t="shared" si="76"/>
        <v>1.0950425279574461E-2</v>
      </c>
      <c r="P394" s="12">
        <f t="shared" si="83"/>
        <v>27.454227607418691</v>
      </c>
      <c r="Q394" s="12">
        <f t="shared" si="77"/>
        <v>146.31735669842186</v>
      </c>
      <c r="R394" s="18">
        <f t="shared" si="78"/>
        <v>6.8966316399043937E-3</v>
      </c>
    </row>
    <row r="395" spans="1:18" x14ac:dyDescent="0.25">
      <c r="A395" s="2">
        <v>43777</v>
      </c>
      <c r="B395">
        <v>570.1234130859375</v>
      </c>
      <c r="C395" s="17">
        <f t="shared" si="72"/>
        <v>-1.5010258088789863E-2</v>
      </c>
      <c r="D395" s="12">
        <f t="shared" si="79"/>
        <v>27.131536475145236</v>
      </c>
      <c r="E395">
        <v>14415.376953125</v>
      </c>
      <c r="F395" s="18">
        <f t="shared" si="73"/>
        <v>-1.6307350599474635E-2</v>
      </c>
      <c r="G395" s="12">
        <f t="shared" si="80"/>
        <v>37.897972473416175</v>
      </c>
      <c r="H395">
        <v>1787.667724609375</v>
      </c>
      <c r="I395" s="18">
        <f t="shared" si="74"/>
        <v>-1.7570272267405485E-2</v>
      </c>
      <c r="J395" s="12">
        <f t="shared" si="81"/>
        <v>26.912292334813696</v>
      </c>
      <c r="K395">
        <v>1255.599975585938</v>
      </c>
      <c r="L395" s="18">
        <f t="shared" si="75"/>
        <v>-6.4097300774805799E-3</v>
      </c>
      <c r="M395" s="12">
        <f t="shared" si="82"/>
        <v>25.23550021573892</v>
      </c>
      <c r="N395">
        <v>708.1500244140625</v>
      </c>
      <c r="O395" s="18">
        <f t="shared" si="76"/>
        <v>-1.6594850127791605E-2</v>
      </c>
      <c r="P395" s="12">
        <f t="shared" si="83"/>
        <v>26.998628814899298</v>
      </c>
      <c r="Q395" s="12">
        <f t="shared" si="77"/>
        <v>144.17593031401333</v>
      </c>
      <c r="R395" s="18">
        <f t="shared" si="78"/>
        <v>-1.4635491186614891E-2</v>
      </c>
    </row>
    <row r="396" spans="1:18" x14ac:dyDescent="0.25">
      <c r="A396" s="2">
        <v>43780</v>
      </c>
      <c r="B396">
        <v>581.55780029296875</v>
      </c>
      <c r="C396" s="17">
        <f t="shared" si="72"/>
        <v>2.0055986027901707E-2</v>
      </c>
      <c r="D396" s="12">
        <f t="shared" si="79"/>
        <v>27.675686191606253</v>
      </c>
      <c r="E396">
        <v>14053.9794921875</v>
      </c>
      <c r="F396" s="18">
        <f t="shared" si="73"/>
        <v>-2.5070274756787136E-2</v>
      </c>
      <c r="G396" s="12">
        <f t="shared" si="80"/>
        <v>36.947859890782475</v>
      </c>
      <c r="H396">
        <v>1766.851440429688</v>
      </c>
      <c r="I396" s="18">
        <f t="shared" si="74"/>
        <v>-1.1644381051985286E-2</v>
      </c>
      <c r="J396" s="12">
        <f t="shared" si="81"/>
        <v>26.598915347884702</v>
      </c>
      <c r="K396">
        <v>1264.75</v>
      </c>
      <c r="L396" s="18">
        <f t="shared" si="75"/>
        <v>7.2873722459194656E-3</v>
      </c>
      <c r="M396" s="12">
        <f t="shared" si="82"/>
        <v>25.41940069962299</v>
      </c>
      <c r="N396">
        <v>704.4000244140625</v>
      </c>
      <c r="O396" s="18">
        <f t="shared" si="76"/>
        <v>-5.295488061449749E-3</v>
      </c>
      <c r="P396" s="12">
        <f t="shared" si="83"/>
        <v>26.855657898334485</v>
      </c>
      <c r="Q396" s="12">
        <f t="shared" si="77"/>
        <v>143.49752002823089</v>
      </c>
      <c r="R396" s="18">
        <f t="shared" si="78"/>
        <v>-4.7054337315866057E-3</v>
      </c>
    </row>
    <row r="397" spans="1:18" x14ac:dyDescent="0.25">
      <c r="A397" s="2">
        <v>43782</v>
      </c>
      <c r="B397">
        <v>576.215087890625</v>
      </c>
      <c r="C397" s="17">
        <f t="shared" si="72"/>
        <v>-9.186898361009499E-3</v>
      </c>
      <c r="D397" s="12">
        <f t="shared" si="79"/>
        <v>27.421432475492772</v>
      </c>
      <c r="E397">
        <v>14178.197265625</v>
      </c>
      <c r="F397" s="18">
        <f t="shared" si="73"/>
        <v>8.8386192328337998E-3</v>
      </c>
      <c r="G397" s="12">
        <f t="shared" si="80"/>
        <v>37.274427955825196</v>
      </c>
      <c r="H397">
        <v>1763.365356445312</v>
      </c>
      <c r="I397" s="18">
        <f t="shared" si="74"/>
        <v>-1.9730487264555396E-3</v>
      </c>
      <c r="J397" s="12">
        <f t="shared" si="81"/>
        <v>26.546434391832459</v>
      </c>
      <c r="K397">
        <v>1257.550048828125</v>
      </c>
      <c r="L397" s="18">
        <f t="shared" si="75"/>
        <v>-5.6927860619687687E-3</v>
      </c>
      <c r="M397" s="12">
        <f t="shared" si="82"/>
        <v>25.274693489616578</v>
      </c>
      <c r="N397">
        <v>691.3499755859375</v>
      </c>
      <c r="O397" s="18">
        <f t="shared" si="76"/>
        <v>-1.8526474128078507E-2</v>
      </c>
      <c r="P397" s="12">
        <f t="shared" si="83"/>
        <v>26.358117247088465</v>
      </c>
      <c r="Q397" s="12">
        <f t="shared" si="77"/>
        <v>142.87510555985548</v>
      </c>
      <c r="R397" s="18">
        <f t="shared" si="78"/>
        <v>-4.3374580149744268E-3</v>
      </c>
    </row>
    <row r="398" spans="1:18" x14ac:dyDescent="0.25">
      <c r="A398" s="2">
        <v>43783</v>
      </c>
      <c r="B398">
        <v>574.6173095703125</v>
      </c>
      <c r="C398" s="17">
        <f t="shared" si="72"/>
        <v>-2.7728852539449234E-3</v>
      </c>
      <c r="D398" s="12">
        <f t="shared" si="79"/>
        <v>27.34539598973943</v>
      </c>
      <c r="E398">
        <v>14176.3046875</v>
      </c>
      <c r="F398" s="18">
        <f t="shared" si="73"/>
        <v>-1.3348510318644813E-4</v>
      </c>
      <c r="G398" s="12">
        <f t="shared" si="80"/>
        <v>37.269452374963294</v>
      </c>
      <c r="H398">
        <v>1764.759765625</v>
      </c>
      <c r="I398" s="18">
        <f t="shared" si="74"/>
        <v>7.9076589238358252E-4</v>
      </c>
      <c r="J398" s="12">
        <f t="shared" si="81"/>
        <v>26.567426406713921</v>
      </c>
      <c r="K398">
        <v>1273.900024414062</v>
      </c>
      <c r="L398" s="18">
        <f t="shared" si="75"/>
        <v>1.3001451195658653E-2</v>
      </c>
      <c r="M398" s="12">
        <f t="shared" si="82"/>
        <v>25.60330118350706</v>
      </c>
      <c r="N398">
        <v>705.29998779296875</v>
      </c>
      <c r="O398" s="18">
        <f t="shared" si="76"/>
        <v>2.0177931148704031E-2</v>
      </c>
      <c r="P398" s="12">
        <f t="shared" si="83"/>
        <v>26.889969522109684</v>
      </c>
      <c r="Q398" s="12">
        <f t="shared" si="77"/>
        <v>143.67554547703338</v>
      </c>
      <c r="R398" s="18">
        <f t="shared" si="78"/>
        <v>5.6023749836711101E-3</v>
      </c>
    </row>
    <row r="399" spans="1:18" x14ac:dyDescent="0.25">
      <c r="A399" s="2">
        <v>43784</v>
      </c>
      <c r="B399">
        <v>569.9237060546875</v>
      </c>
      <c r="C399" s="17">
        <f t="shared" si="72"/>
        <v>-8.1682250733706718E-3</v>
      </c>
      <c r="D399" s="12">
        <f t="shared" si="79"/>
        <v>27.12203264057479</v>
      </c>
      <c r="E399">
        <v>14240.2568359375</v>
      </c>
      <c r="F399" s="18">
        <f t="shared" si="73"/>
        <v>4.5112001926630452E-3</v>
      </c>
      <c r="G399" s="12">
        <f t="shared" si="80"/>
        <v>37.437582335697677</v>
      </c>
      <c r="H399">
        <v>1753.654418945312</v>
      </c>
      <c r="I399" s="18">
        <f t="shared" si="74"/>
        <v>-6.2928376405696484E-3</v>
      </c>
      <c r="J399" s="12">
        <f t="shared" si="81"/>
        <v>26.400241905808688</v>
      </c>
      <c r="K399">
        <v>1277.900024414062</v>
      </c>
      <c r="L399" s="18">
        <f t="shared" si="75"/>
        <v>3.1399638302385124E-3</v>
      </c>
      <c r="M399" s="12">
        <f t="shared" si="82"/>
        <v>25.683694623157976</v>
      </c>
      <c r="N399">
        <v>703.9000244140625</v>
      </c>
      <c r="O399" s="18">
        <f t="shared" si="76"/>
        <v>-1.9849190459892974E-3</v>
      </c>
      <c r="P399" s="12">
        <f t="shared" si="83"/>
        <v>26.836595109459179</v>
      </c>
      <c r="Q399" s="12">
        <f t="shared" si="77"/>
        <v>143.4801466146983</v>
      </c>
      <c r="R399" s="18">
        <f t="shared" si="78"/>
        <v>-1.3600008385999951E-3</v>
      </c>
    </row>
    <row r="400" spans="1:18" x14ac:dyDescent="0.25">
      <c r="A400" s="2">
        <v>43787</v>
      </c>
      <c r="B400">
        <v>568.37579345703125</v>
      </c>
      <c r="C400" s="17">
        <f t="shared" si="72"/>
        <v>-2.7159996701519029E-3</v>
      </c>
      <c r="D400" s="12">
        <f t="shared" si="79"/>
        <v>27.04836920886914</v>
      </c>
      <c r="E400">
        <v>14031.068359375</v>
      </c>
      <c r="F400" s="18">
        <f t="shared" si="73"/>
        <v>-1.468993705468713E-2</v>
      </c>
      <c r="G400" s="12">
        <f t="shared" si="80"/>
        <v>36.887626607706608</v>
      </c>
      <c r="H400">
        <v>1732.041259765625</v>
      </c>
      <c r="I400" s="18">
        <f t="shared" si="74"/>
        <v>-1.2324639875560983E-2</v>
      </c>
      <c r="J400" s="12">
        <f t="shared" si="81"/>
        <v>26.0748684316919</v>
      </c>
      <c r="K400">
        <v>1262.050048828125</v>
      </c>
      <c r="L400" s="18">
        <f t="shared" si="75"/>
        <v>-1.2403142094941644E-2</v>
      </c>
      <c r="M400" s="12">
        <f t="shared" si="82"/>
        <v>25.365136109223858</v>
      </c>
      <c r="N400">
        <v>705.20001220703125</v>
      </c>
      <c r="O400" s="18">
        <f t="shared" si="76"/>
        <v>1.8468358401477758E-3</v>
      </c>
      <c r="P400" s="12">
        <f t="shared" si="83"/>
        <v>26.886157895134861</v>
      </c>
      <c r="Q400" s="12">
        <f t="shared" si="77"/>
        <v>142.26215825262636</v>
      </c>
      <c r="R400" s="18">
        <f t="shared" si="78"/>
        <v>-8.48889822605714E-3</v>
      </c>
    </row>
    <row r="401" spans="1:18" x14ac:dyDescent="0.25">
      <c r="A401" s="2">
        <v>43788</v>
      </c>
      <c r="B401">
        <v>567.377197265625</v>
      </c>
      <c r="C401" s="17">
        <f t="shared" si="72"/>
        <v>-1.7569294873247543E-3</v>
      </c>
      <c r="D401" s="12">
        <f t="shared" si="79"/>
        <v>27.000847131422031</v>
      </c>
      <c r="E401">
        <v>14062.544921875</v>
      </c>
      <c r="F401" s="18">
        <f t="shared" si="73"/>
        <v>2.2433475266314673E-3</v>
      </c>
      <c r="G401" s="12">
        <f t="shared" si="80"/>
        <v>36.970378373620314</v>
      </c>
      <c r="H401">
        <v>1714.4619140625</v>
      </c>
      <c r="I401" s="18">
        <f t="shared" si="74"/>
        <v>-1.0149495922229801E-2</v>
      </c>
      <c r="J401" s="12">
        <f t="shared" si="81"/>
        <v>25.810221660871765</v>
      </c>
      <c r="K401">
        <v>1271.900024414062</v>
      </c>
      <c r="L401" s="18">
        <f t="shared" si="75"/>
        <v>7.8047424466907156E-3</v>
      </c>
      <c r="M401" s="12">
        <f t="shared" si="82"/>
        <v>25.563104463681604</v>
      </c>
      <c r="N401">
        <v>712.8499755859375</v>
      </c>
      <c r="O401" s="18">
        <f t="shared" si="76"/>
        <v>1.0847934268980675E-2</v>
      </c>
      <c r="P401" s="12">
        <f t="shared" si="83"/>
        <v>27.177817168726719</v>
      </c>
      <c r="Q401" s="12">
        <f t="shared" si="77"/>
        <v>142.52236879832242</v>
      </c>
      <c r="R401" s="18">
        <f t="shared" si="78"/>
        <v>1.8290917900596337E-3</v>
      </c>
    </row>
    <row r="402" spans="1:18" x14ac:dyDescent="0.25">
      <c r="A402" s="2">
        <v>43789</v>
      </c>
      <c r="B402">
        <v>577.36358642578125</v>
      </c>
      <c r="C402" s="17">
        <f t="shared" si="72"/>
        <v>1.7600970233354385E-2</v>
      </c>
      <c r="D402" s="12">
        <f t="shared" si="79"/>
        <v>27.476088238057542</v>
      </c>
      <c r="E402">
        <v>14173.71484375</v>
      </c>
      <c r="F402" s="18">
        <f t="shared" si="73"/>
        <v>7.9053914133329073E-3</v>
      </c>
      <c r="G402" s="12">
        <f t="shared" si="80"/>
        <v>37.262643685362804</v>
      </c>
      <c r="H402">
        <v>1716.603271484375</v>
      </c>
      <c r="I402" s="18">
        <f t="shared" si="74"/>
        <v>1.2489967868700713E-3</v>
      </c>
      <c r="J402" s="12">
        <f t="shared" si="81"/>
        <v>25.842458544794599</v>
      </c>
      <c r="K402">
        <v>1273.349975585938</v>
      </c>
      <c r="L402" s="18">
        <f t="shared" si="75"/>
        <v>1.1399883198712768E-3</v>
      </c>
      <c r="M402" s="12">
        <f t="shared" si="82"/>
        <v>25.592246104189851</v>
      </c>
      <c r="N402">
        <v>713</v>
      </c>
      <c r="O402" s="18">
        <f t="shared" si="76"/>
        <v>2.1045720586454486E-4</v>
      </c>
      <c r="P402" s="12">
        <f t="shared" si="83"/>
        <v>27.183536936189547</v>
      </c>
      <c r="Q402" s="12">
        <f t="shared" si="77"/>
        <v>143.35697350859434</v>
      </c>
      <c r="R402" s="18">
        <f t="shared" si="78"/>
        <v>5.8559559268407391E-3</v>
      </c>
    </row>
    <row r="403" spans="1:18" x14ac:dyDescent="0.25">
      <c r="A403" s="2">
        <v>43790</v>
      </c>
      <c r="B403">
        <v>576.36492919921875</v>
      </c>
      <c r="C403" s="17">
        <f t="shared" si="72"/>
        <v>-1.7296851586099393E-3</v>
      </c>
      <c r="D403" s="12">
        <f t="shared" si="79"/>
        <v>27.428563256015519</v>
      </c>
      <c r="E403">
        <v>14124.705078125</v>
      </c>
      <c r="F403" s="18">
        <f t="shared" si="73"/>
        <v>-3.4577925522899511E-3</v>
      </c>
      <c r="G403" s="12">
        <f t="shared" si="80"/>
        <v>37.133797193548922</v>
      </c>
      <c r="H403">
        <v>1713.465942382812</v>
      </c>
      <c r="I403" s="18">
        <f t="shared" si="74"/>
        <v>-1.8276378436876684E-3</v>
      </c>
      <c r="J403" s="12">
        <f t="shared" si="81"/>
        <v>25.795227889584204</v>
      </c>
      <c r="K403">
        <v>1283.349975585938</v>
      </c>
      <c r="L403" s="18">
        <f t="shared" si="75"/>
        <v>7.8533005000438472E-3</v>
      </c>
      <c r="M403" s="12">
        <f t="shared" si="82"/>
        <v>25.793229703317131</v>
      </c>
      <c r="N403">
        <v>713.25</v>
      </c>
      <c r="O403" s="18">
        <f t="shared" si="76"/>
        <v>3.506311360448322E-4</v>
      </c>
      <c r="P403" s="12">
        <f t="shared" si="83"/>
        <v>27.193068330627199</v>
      </c>
      <c r="Q403" s="12">
        <f t="shared" si="77"/>
        <v>143.34388637309297</v>
      </c>
      <c r="R403" s="18">
        <f t="shared" si="78"/>
        <v>-9.1290539839583573E-5</v>
      </c>
    </row>
    <row r="404" spans="1:18" x14ac:dyDescent="0.25">
      <c r="A404" s="2">
        <v>43791</v>
      </c>
      <c r="B404">
        <v>557.3907470703125</v>
      </c>
      <c r="C404" s="17">
        <f t="shared" si="72"/>
        <v>-3.2920431427478247E-2</v>
      </c>
      <c r="D404" s="12">
        <f t="shared" si="79"/>
        <v>26.525603120191612</v>
      </c>
      <c r="E404">
        <v>14116.7353515625</v>
      </c>
      <c r="F404" s="18">
        <f t="shared" si="73"/>
        <v>-5.6424021021461712E-4</v>
      </c>
      <c r="G404" s="12">
        <f t="shared" si="80"/>
        <v>37.112844812014366</v>
      </c>
      <c r="H404">
        <v>1676.016357421875</v>
      </c>
      <c r="I404" s="18">
        <f t="shared" si="74"/>
        <v>-2.1856042792924302E-2</v>
      </c>
      <c r="J404" s="12">
        <f t="shared" si="81"/>
        <v>25.231446284976219</v>
      </c>
      <c r="K404">
        <v>1264.75</v>
      </c>
      <c r="L404" s="18">
        <f t="shared" si="75"/>
        <v>-1.4493299520612624E-2</v>
      </c>
      <c r="M404" s="12">
        <f t="shared" si="82"/>
        <v>25.419400699622994</v>
      </c>
      <c r="N404">
        <v>693.20001220703125</v>
      </c>
      <c r="O404" s="18">
        <f t="shared" si="76"/>
        <v>-2.8110743488214185E-2</v>
      </c>
      <c r="P404" s="12">
        <f t="shared" si="83"/>
        <v>26.428650962127456</v>
      </c>
      <c r="Q404" s="12">
        <f t="shared" si="77"/>
        <v>140.71794587893265</v>
      </c>
      <c r="R404" s="18">
        <f t="shared" si="78"/>
        <v>-1.8319166311185131E-2</v>
      </c>
    </row>
    <row r="405" spans="1:18" x14ac:dyDescent="0.25">
      <c r="A405" s="2">
        <v>43794</v>
      </c>
      <c r="B405">
        <v>558.389404296875</v>
      </c>
      <c r="C405" s="17">
        <f t="shared" si="72"/>
        <v>1.7916645222610939E-3</v>
      </c>
      <c r="D405" s="12">
        <f t="shared" si="79"/>
        <v>26.573128102233635</v>
      </c>
      <c r="E405">
        <v>14430.8173828125</v>
      </c>
      <c r="F405" s="18">
        <f t="shared" si="73"/>
        <v>2.2248914032041878E-2</v>
      </c>
      <c r="G405" s="12">
        <f t="shared" si="80"/>
        <v>37.938565305721383</v>
      </c>
      <c r="H405">
        <v>1703.8544921875</v>
      </c>
      <c r="I405" s="18">
        <f t="shared" si="74"/>
        <v>1.6609703504592899E-2</v>
      </c>
      <c r="J405" s="12">
        <f t="shared" si="81"/>
        <v>25.650533126761736</v>
      </c>
      <c r="K405">
        <v>1271.099975585938</v>
      </c>
      <c r="L405" s="18">
        <f t="shared" si="75"/>
        <v>5.0207357864699986E-3</v>
      </c>
      <c r="M405" s="12">
        <f t="shared" si="82"/>
        <v>25.547024794386211</v>
      </c>
      <c r="N405">
        <v>698.0999755859375</v>
      </c>
      <c r="O405" s="18">
        <f t="shared" si="76"/>
        <v>7.068614097835324E-3</v>
      </c>
      <c r="P405" s="12">
        <f t="shared" si="83"/>
        <v>26.61546489690512</v>
      </c>
      <c r="Q405" s="12">
        <f t="shared" si="77"/>
        <v>142.32471622600806</v>
      </c>
      <c r="R405" s="18">
        <f t="shared" si="78"/>
        <v>1.141837551024083E-2</v>
      </c>
    </row>
    <row r="406" spans="1:18" x14ac:dyDescent="0.25">
      <c r="A406" s="2">
        <v>43795</v>
      </c>
      <c r="B406">
        <v>556.39215087890625</v>
      </c>
      <c r="C406" s="17">
        <f t="shared" si="72"/>
        <v>-3.5768110974163658E-3</v>
      </c>
      <c r="D406" s="12">
        <f t="shared" si="79"/>
        <v>26.478081042744499</v>
      </c>
      <c r="E406">
        <v>14468.2724609375</v>
      </c>
      <c r="F406" s="18">
        <f t="shared" si="73"/>
        <v>2.5954924888460518E-3</v>
      </c>
      <c r="G406" s="12">
        <f t="shared" si="80"/>
        <v>38.037034567009975</v>
      </c>
      <c r="H406">
        <v>1703.456176757812</v>
      </c>
      <c r="I406" s="18">
        <f t="shared" si="74"/>
        <v>-2.3377314877193189E-4</v>
      </c>
      <c r="J406" s="12">
        <f t="shared" si="81"/>
        <v>25.644536720865016</v>
      </c>
      <c r="K406">
        <v>1275.050048828125</v>
      </c>
      <c r="L406" s="18">
        <f t="shared" si="75"/>
        <v>3.1076023271625619E-3</v>
      </c>
      <c r="M406" s="12">
        <f t="shared" si="82"/>
        <v>25.626414788089324</v>
      </c>
      <c r="N406">
        <v>690.5999755859375</v>
      </c>
      <c r="O406" s="18">
        <f t="shared" si="76"/>
        <v>-1.0743446873357931E-2</v>
      </c>
      <c r="P406" s="12">
        <f t="shared" si="83"/>
        <v>26.329523063775497</v>
      </c>
      <c r="Q406" s="12">
        <f t="shared" si="77"/>
        <v>142.11559018248431</v>
      </c>
      <c r="R406" s="18">
        <f t="shared" si="78"/>
        <v>-1.4693585841525358E-3</v>
      </c>
    </row>
    <row r="407" spans="1:18" x14ac:dyDescent="0.25">
      <c r="A407" s="2">
        <v>43796</v>
      </c>
      <c r="B407">
        <v>550.69989013671875</v>
      </c>
      <c r="C407" s="17">
        <f t="shared" si="72"/>
        <v>-1.0230663270852647E-2</v>
      </c>
      <c r="D407" s="12">
        <f t="shared" si="79"/>
        <v>26.207192711537832</v>
      </c>
      <c r="E407">
        <v>14506.423828125</v>
      </c>
      <c r="F407" s="18">
        <f t="shared" si="73"/>
        <v>2.6368985855431681E-3</v>
      </c>
      <c r="G407" s="12">
        <f t="shared" si="80"/>
        <v>38.137334369657978</v>
      </c>
      <c r="H407">
        <v>1708.485961914062</v>
      </c>
      <c r="I407" s="18">
        <f t="shared" si="74"/>
        <v>2.9526941901276693E-3</v>
      </c>
      <c r="J407" s="12">
        <f t="shared" si="81"/>
        <v>25.720257195449229</v>
      </c>
      <c r="K407">
        <v>1278.400024414062</v>
      </c>
      <c r="L407" s="18">
        <f t="shared" si="75"/>
        <v>2.6273286989917377E-3</v>
      </c>
      <c r="M407" s="12">
        <f t="shared" si="82"/>
        <v>25.693743803114337</v>
      </c>
      <c r="N407">
        <v>695.75</v>
      </c>
      <c r="O407" s="18">
        <f t="shared" si="76"/>
        <v>7.4573191371647418E-3</v>
      </c>
      <c r="P407" s="12">
        <f t="shared" si="83"/>
        <v>26.52587071999141</v>
      </c>
      <c r="Q407" s="12">
        <f t="shared" si="77"/>
        <v>142.28439879975079</v>
      </c>
      <c r="R407" s="18">
        <f t="shared" si="78"/>
        <v>1.187826170582218E-3</v>
      </c>
    </row>
    <row r="408" spans="1:18" x14ac:dyDescent="0.25">
      <c r="A408" s="2">
        <v>43797</v>
      </c>
      <c r="B408">
        <v>552.09796142578125</v>
      </c>
      <c r="C408" s="17">
        <f t="shared" si="72"/>
        <v>2.5387172107760314E-3</v>
      </c>
      <c r="D408" s="12">
        <f t="shared" si="79"/>
        <v>26.273725362720736</v>
      </c>
      <c r="E408">
        <v>14602.849609375</v>
      </c>
      <c r="F408" s="18">
        <f t="shared" si="73"/>
        <v>6.6471090595774385E-3</v>
      </c>
      <c r="G408" s="12">
        <f t="shared" si="80"/>
        <v>38.390837390454664</v>
      </c>
      <c r="H408">
        <v>1707.738891601562</v>
      </c>
      <c r="I408" s="18">
        <f t="shared" si="74"/>
        <v>-4.372703839269354E-4</v>
      </c>
      <c r="J408" s="12">
        <f t="shared" si="81"/>
        <v>25.709010488710675</v>
      </c>
      <c r="K408">
        <v>1265.300048828125</v>
      </c>
      <c r="L408" s="18">
        <f t="shared" si="75"/>
        <v>-1.0247164686922772E-2</v>
      </c>
      <c r="M408" s="12">
        <f t="shared" si="82"/>
        <v>25.430455778940225</v>
      </c>
      <c r="N408">
        <v>701.8499755859375</v>
      </c>
      <c r="O408" s="18">
        <f t="shared" si="76"/>
        <v>8.7674819776319968E-3</v>
      </c>
      <c r="P408" s="12">
        <f t="shared" si="83"/>
        <v>26.75843581346993</v>
      </c>
      <c r="Q408" s="12">
        <f t="shared" si="77"/>
        <v>142.56246483429624</v>
      </c>
      <c r="R408" s="18">
        <f t="shared" si="78"/>
        <v>1.9542974274839864E-3</v>
      </c>
    </row>
    <row r="409" spans="1:18" x14ac:dyDescent="0.25">
      <c r="A409" s="2">
        <v>43798</v>
      </c>
      <c r="B409">
        <v>578.21240234375</v>
      </c>
      <c r="C409" s="17">
        <f t="shared" si="72"/>
        <v>4.7300375553875895E-2</v>
      </c>
      <c r="D409" s="12">
        <f t="shared" si="79"/>
        <v>27.516482439576819</v>
      </c>
      <c r="E409">
        <v>14398.1435546875</v>
      </c>
      <c r="F409" s="18">
        <f t="shared" si="73"/>
        <v>-1.4018226590245764E-2</v>
      </c>
      <c r="G409" s="12">
        <f t="shared" si="80"/>
        <v>37.852665932925994</v>
      </c>
      <c r="H409">
        <v>1699.32275390625</v>
      </c>
      <c r="I409" s="18">
        <f t="shared" si="74"/>
        <v>-4.9282344840312353E-3</v>
      </c>
      <c r="J409" s="12">
        <f t="shared" si="81"/>
        <v>25.582310456669891</v>
      </c>
      <c r="K409">
        <v>1274.949951171875</v>
      </c>
      <c r="L409" s="18">
        <f t="shared" si="75"/>
        <v>7.6265723317463507E-3</v>
      </c>
      <c r="M409" s="12">
        <f t="shared" si="82"/>
        <v>25.624402989367589</v>
      </c>
      <c r="N409">
        <v>696.3499755859375</v>
      </c>
      <c r="O409" s="18">
        <f t="shared" si="76"/>
        <v>-7.8364325586937067E-3</v>
      </c>
      <c r="P409" s="12">
        <f t="shared" si="83"/>
        <v>26.548745135841539</v>
      </c>
      <c r="Q409" s="12">
        <f t="shared" si="77"/>
        <v>143.12460695438182</v>
      </c>
      <c r="R409" s="18">
        <f t="shared" si="78"/>
        <v>3.9431285137989658E-3</v>
      </c>
    </row>
    <row r="410" spans="1:18" x14ac:dyDescent="0.25">
      <c r="A410" s="2">
        <v>43801</v>
      </c>
      <c r="B410">
        <v>571.221923828125</v>
      </c>
      <c r="C410" s="17">
        <f t="shared" si="72"/>
        <v>-1.208981074651716E-2</v>
      </c>
      <c r="D410" s="12">
        <f t="shared" si="79"/>
        <v>27.183813374472471</v>
      </c>
      <c r="E410">
        <v>14501.443359375</v>
      </c>
      <c r="F410" s="18">
        <f t="shared" si="73"/>
        <v>7.1745224858428269E-3</v>
      </c>
      <c r="G410" s="12">
        <f t="shared" si="80"/>
        <v>38.124240735810865</v>
      </c>
      <c r="H410">
        <v>1731.294311523438</v>
      </c>
      <c r="I410" s="18">
        <f t="shared" si="74"/>
        <v>1.8814293837762452E-2</v>
      </c>
      <c r="J410" s="12">
        <f t="shared" si="81"/>
        <v>26.063623562650541</v>
      </c>
      <c r="K410">
        <v>1265.75</v>
      </c>
      <c r="L410" s="18">
        <f t="shared" si="75"/>
        <v>-7.2159312319819424E-3</v>
      </c>
      <c r="M410" s="12">
        <f t="shared" si="82"/>
        <v>25.43949905953572</v>
      </c>
      <c r="N410">
        <v>692.70001220703125</v>
      </c>
      <c r="O410" s="18">
        <f t="shared" si="76"/>
        <v>-5.2415645966455982E-3</v>
      </c>
      <c r="P410" s="12">
        <f t="shared" si="83"/>
        <v>26.409588173252146</v>
      </c>
      <c r="Q410" s="12">
        <f t="shared" si="77"/>
        <v>143.22076490572175</v>
      </c>
      <c r="R410" s="18">
        <f t="shared" si="78"/>
        <v>6.7184779323503641E-4</v>
      </c>
    </row>
    <row r="411" spans="1:18" x14ac:dyDescent="0.25">
      <c r="A411" s="2">
        <v>43802</v>
      </c>
      <c r="B411">
        <v>559.4879150390625</v>
      </c>
      <c r="C411" s="17">
        <f t="shared" si="72"/>
        <v>-2.0541944031884141E-2</v>
      </c>
      <c r="D411" s="12">
        <f t="shared" si="79"/>
        <v>26.625405001560875</v>
      </c>
      <c r="E411">
        <v>14298.0322265625</v>
      </c>
      <c r="F411" s="18">
        <f t="shared" si="73"/>
        <v>-1.4026957715281285E-2</v>
      </c>
      <c r="G411" s="12">
        <f t="shared" si="80"/>
        <v>37.589473623082441</v>
      </c>
      <c r="H411">
        <v>1729.50146484375</v>
      </c>
      <c r="I411" s="18">
        <f t="shared" si="74"/>
        <v>-1.0355528044855289E-3</v>
      </c>
      <c r="J411" s="12">
        <f t="shared" si="81"/>
        <v>26.036633304175183</v>
      </c>
      <c r="K411">
        <v>1255.400024414062</v>
      </c>
      <c r="L411" s="18">
        <f t="shared" si="75"/>
        <v>-8.1769508875669805E-3</v>
      </c>
      <c r="M411" s="12">
        <f t="shared" si="82"/>
        <v>25.231481525121591</v>
      </c>
      <c r="N411">
        <v>698.3499755859375</v>
      </c>
      <c r="O411" s="18">
        <f t="shared" si="76"/>
        <v>8.1564360897075083E-3</v>
      </c>
      <c r="P411" s="12">
        <f t="shared" si="83"/>
        <v>26.624996291342772</v>
      </c>
      <c r="Q411" s="12">
        <f t="shared" si="77"/>
        <v>142.10798974528288</v>
      </c>
      <c r="R411" s="18">
        <f t="shared" si="78"/>
        <v>-7.769649611712226E-3</v>
      </c>
    </row>
    <row r="412" spans="1:18" x14ac:dyDescent="0.25">
      <c r="A412" s="2">
        <v>43803</v>
      </c>
      <c r="B412">
        <v>555.0938720703125</v>
      </c>
      <c r="C412" s="17">
        <f t="shared" si="72"/>
        <v>-7.8536870067036357E-3</v>
      </c>
      <c r="D412" s="12">
        <f t="shared" si="79"/>
        <v>26.416297404251893</v>
      </c>
      <c r="E412">
        <v>14250.9150390625</v>
      </c>
      <c r="F412" s="18">
        <f t="shared" si="73"/>
        <v>-3.295361680082598E-3</v>
      </c>
      <c r="G412" s="12">
        <f t="shared" si="80"/>
        <v>37.465602712130462</v>
      </c>
      <c r="H412">
        <v>1713.416137695312</v>
      </c>
      <c r="I412" s="18">
        <f t="shared" si="74"/>
        <v>-9.3005571116363539E-3</v>
      </c>
      <c r="J412" s="12">
        <f t="shared" si="81"/>
        <v>25.794478109134968</v>
      </c>
      <c r="K412">
        <v>1251.650024414062</v>
      </c>
      <c r="L412" s="18">
        <f t="shared" si="75"/>
        <v>-2.9870956882849242E-3</v>
      </c>
      <c r="M412" s="12">
        <f t="shared" si="82"/>
        <v>25.15611267544886</v>
      </c>
      <c r="N412">
        <v>708.8499755859375</v>
      </c>
      <c r="O412" s="18">
        <f t="shared" si="76"/>
        <v>1.5035441207240208E-2</v>
      </c>
      <c r="P412" s="12">
        <f t="shared" si="83"/>
        <v>27.025314857724243</v>
      </c>
      <c r="Q412" s="12">
        <f t="shared" si="77"/>
        <v>141.85780575869043</v>
      </c>
      <c r="R412" s="18">
        <f t="shared" si="78"/>
        <v>-1.7605202004538079E-3</v>
      </c>
    </row>
    <row r="413" spans="1:18" x14ac:dyDescent="0.25">
      <c r="A413" s="2">
        <v>43804</v>
      </c>
      <c r="B413">
        <v>566.827880859375</v>
      </c>
      <c r="C413" s="17">
        <f t="shared" si="72"/>
        <v>2.1138782788753474E-2</v>
      </c>
      <c r="D413" s="12">
        <f t="shared" si="79"/>
        <v>26.974705777163486</v>
      </c>
      <c r="E413">
        <v>14234.478515625</v>
      </c>
      <c r="F413" s="18">
        <f t="shared" si="73"/>
        <v>-1.1533661798169836E-3</v>
      </c>
      <c r="G413" s="12">
        <f t="shared" si="80"/>
        <v>37.422391153055834</v>
      </c>
      <c r="H413">
        <v>1708.98388671875</v>
      </c>
      <c r="I413" s="18">
        <f t="shared" si="74"/>
        <v>-2.5867918943052182E-3</v>
      </c>
      <c r="J413" s="12">
        <f t="shared" si="81"/>
        <v>25.727753162244422</v>
      </c>
      <c r="K413">
        <v>1245.599975585938</v>
      </c>
      <c r="L413" s="18">
        <f t="shared" si="75"/>
        <v>-4.8336585388206732E-3</v>
      </c>
      <c r="M413" s="12">
        <f t="shared" si="82"/>
        <v>25.03451661661164</v>
      </c>
      <c r="N413">
        <v>714.8499755859375</v>
      </c>
      <c r="O413" s="18">
        <f t="shared" si="76"/>
        <v>8.4644144835306356E-3</v>
      </c>
      <c r="P413" s="12">
        <f t="shared" si="83"/>
        <v>27.254068324227941</v>
      </c>
      <c r="Q413" s="12">
        <f t="shared" si="77"/>
        <v>142.41343503330333</v>
      </c>
      <c r="R413" s="18">
        <f t="shared" si="78"/>
        <v>3.9168043777446648E-3</v>
      </c>
    </row>
    <row r="414" spans="1:18" x14ac:dyDescent="0.25">
      <c r="A414" s="2">
        <v>43805</v>
      </c>
      <c r="B414">
        <v>561.58502197265625</v>
      </c>
      <c r="C414" s="17">
        <f t="shared" si="72"/>
        <v>-9.2494724831989616E-3</v>
      </c>
      <c r="D414" s="12">
        <f t="shared" si="79"/>
        <v>26.725203978335223</v>
      </c>
      <c r="E414">
        <v>14111.5556640625</v>
      </c>
      <c r="F414" s="18">
        <f t="shared" si="73"/>
        <v>-8.6355711189257667E-3</v>
      </c>
      <c r="G414" s="12">
        <f t="shared" si="80"/>
        <v>37.099227432813365</v>
      </c>
      <c r="H414">
        <v>1709.78076171875</v>
      </c>
      <c r="I414" s="18">
        <f t="shared" si="74"/>
        <v>4.6628584751018387E-4</v>
      </c>
      <c r="J414" s="12">
        <f t="shared" si="81"/>
        <v>25.739749649432213</v>
      </c>
      <c r="K414">
        <v>1246.050048828125</v>
      </c>
      <c r="L414" s="18">
        <f t="shared" si="75"/>
        <v>3.6133048411102209E-4</v>
      </c>
      <c r="M414" s="12">
        <f t="shared" si="82"/>
        <v>25.043562350620206</v>
      </c>
      <c r="N414">
        <v>715.0999755859375</v>
      </c>
      <c r="O414" s="18">
        <f t="shared" si="76"/>
        <v>3.4972373020658587E-4</v>
      </c>
      <c r="P414" s="12">
        <f t="shared" si="83"/>
        <v>27.263599718665596</v>
      </c>
      <c r="Q414" s="12">
        <f t="shared" si="77"/>
        <v>141.8713431298666</v>
      </c>
      <c r="R414" s="18">
        <f t="shared" si="78"/>
        <v>-3.8064660353847035E-3</v>
      </c>
    </row>
    <row r="415" spans="1:18" x14ac:dyDescent="0.25">
      <c r="A415" s="2">
        <v>43808</v>
      </c>
      <c r="B415">
        <v>558.4892578125</v>
      </c>
      <c r="C415" s="17">
        <f t="shared" si="72"/>
        <v>-5.5125475912478628E-3</v>
      </c>
      <c r="D415" s="12">
        <f t="shared" si="79"/>
        <v>26.577880019518844</v>
      </c>
      <c r="E415">
        <v>14177.5</v>
      </c>
      <c r="F415" s="18">
        <f t="shared" si="73"/>
        <v>4.6730734376394523E-3</v>
      </c>
      <c r="G415" s="12">
        <f t="shared" si="80"/>
        <v>37.272594847086587</v>
      </c>
      <c r="H415">
        <v>1719.44189453125</v>
      </c>
      <c r="I415" s="18">
        <f t="shared" si="74"/>
        <v>5.6505097196135612E-3</v>
      </c>
      <c r="J415" s="12">
        <f t="shared" si="81"/>
        <v>25.885192355006748</v>
      </c>
      <c r="K415">
        <v>1242.949951171875</v>
      </c>
      <c r="L415" s="18">
        <f t="shared" si="75"/>
        <v>-2.487939917955595E-3</v>
      </c>
      <c r="M415" s="12">
        <f t="shared" si="82"/>
        <v>24.981255472160289</v>
      </c>
      <c r="N415">
        <v>717.25</v>
      </c>
      <c r="O415" s="18">
        <f t="shared" si="76"/>
        <v>3.0066067507565908E-3</v>
      </c>
      <c r="P415" s="12">
        <f t="shared" si="83"/>
        <v>27.34557064162966</v>
      </c>
      <c r="Q415" s="12">
        <f t="shared" si="77"/>
        <v>142.06249333540211</v>
      </c>
      <c r="R415" s="18">
        <f t="shared" si="78"/>
        <v>1.347348952356997E-3</v>
      </c>
    </row>
    <row r="416" spans="1:18" x14ac:dyDescent="0.25">
      <c r="A416" s="2">
        <v>43809</v>
      </c>
      <c r="B416">
        <v>552.7969970703125</v>
      </c>
      <c r="C416" s="17">
        <f t="shared" si="72"/>
        <v>-1.0192247500843687E-2</v>
      </c>
      <c r="D416" s="12">
        <f t="shared" si="79"/>
        <v>26.306991688312181</v>
      </c>
      <c r="E416">
        <v>14091.7001953125</v>
      </c>
      <c r="F416" s="18">
        <f t="shared" si="73"/>
        <v>-6.0518289322870622E-3</v>
      </c>
      <c r="G416" s="12">
        <f t="shared" si="80"/>
        <v>37.047027479209575</v>
      </c>
      <c r="H416">
        <v>1706.294799804688</v>
      </c>
      <c r="I416" s="18">
        <f t="shared" si="74"/>
        <v>-7.6461407439104567E-3</v>
      </c>
      <c r="J416" s="12">
        <f t="shared" si="81"/>
        <v>25.687270531077171</v>
      </c>
      <c r="K416">
        <v>1249.5</v>
      </c>
      <c r="L416" s="18">
        <f t="shared" si="75"/>
        <v>5.2697607188041395E-3</v>
      </c>
      <c r="M416" s="12">
        <f t="shared" si="82"/>
        <v>25.112900710953891</v>
      </c>
      <c r="N416">
        <v>714.54998779296875</v>
      </c>
      <c r="O416" s="18">
        <f t="shared" si="76"/>
        <v>-3.7643948512112724E-3</v>
      </c>
      <c r="P416" s="12">
        <f t="shared" si="83"/>
        <v>27.242631116302874</v>
      </c>
      <c r="Q416" s="12">
        <f t="shared" si="77"/>
        <v>141.3968215258557</v>
      </c>
      <c r="R416" s="18">
        <f t="shared" si="78"/>
        <v>-4.6857674669611438E-3</v>
      </c>
    </row>
    <row r="417" spans="1:18" x14ac:dyDescent="0.25">
      <c r="A417" s="2">
        <v>43810</v>
      </c>
      <c r="B417">
        <v>557.98992919921875</v>
      </c>
      <c r="C417" s="17">
        <f t="shared" si="72"/>
        <v>9.3939224641730323E-3</v>
      </c>
      <c r="D417" s="12">
        <f t="shared" si="79"/>
        <v>26.55411752849783</v>
      </c>
      <c r="E417">
        <v>14066</v>
      </c>
      <c r="F417" s="18">
        <f t="shared" si="73"/>
        <v>-1.8237824362066224E-3</v>
      </c>
      <c r="G417" s="12">
        <f t="shared" si="80"/>
        <v>36.97946176117933</v>
      </c>
      <c r="H417">
        <v>1731.244384765625</v>
      </c>
      <c r="I417" s="18">
        <f t="shared" si="74"/>
        <v>1.4622083454625123E-2</v>
      </c>
      <c r="J417" s="12">
        <f t="shared" si="81"/>
        <v>26.062871944504113</v>
      </c>
      <c r="K417">
        <v>1248.75</v>
      </c>
      <c r="L417" s="18">
        <f t="shared" si="75"/>
        <v>-6.0024009603842909E-4</v>
      </c>
      <c r="M417" s="12">
        <f t="shared" si="82"/>
        <v>25.097826941019346</v>
      </c>
      <c r="N417">
        <v>721.04998779296875</v>
      </c>
      <c r="O417" s="18">
        <f t="shared" si="76"/>
        <v>9.0966344007317179E-3</v>
      </c>
      <c r="P417" s="12">
        <f t="shared" si="83"/>
        <v>27.490447371681878</v>
      </c>
      <c r="Q417" s="12">
        <f t="shared" si="77"/>
        <v>142.1847255468825</v>
      </c>
      <c r="R417" s="18">
        <f t="shared" si="78"/>
        <v>5.5722894795249278E-3</v>
      </c>
    </row>
    <row r="418" spans="1:18" x14ac:dyDescent="0.25">
      <c r="A418" s="2">
        <v>43811</v>
      </c>
      <c r="B418">
        <v>560.9359130859375</v>
      </c>
      <c r="C418" s="17">
        <f t="shared" si="72"/>
        <v>5.2796363026597071E-3</v>
      </c>
      <c r="D418" s="12">
        <f t="shared" si="79"/>
        <v>26.694313611386381</v>
      </c>
      <c r="E418">
        <v>14155</v>
      </c>
      <c r="F418" s="18">
        <f t="shared" si="73"/>
        <v>6.3273140907151859E-3</v>
      </c>
      <c r="G418" s="12">
        <f t="shared" si="80"/>
        <v>37.213442430647902</v>
      </c>
      <c r="H418">
        <v>1743.644653320312</v>
      </c>
      <c r="I418" s="18">
        <f t="shared" si="74"/>
        <v>7.1626332271776949E-3</v>
      </c>
      <c r="J418" s="12">
        <f t="shared" si="81"/>
        <v>26.249550737089496</v>
      </c>
      <c r="K418">
        <v>1263.599975585938</v>
      </c>
      <c r="L418" s="18">
        <f t="shared" si="75"/>
        <v>1.1891872341091458E-2</v>
      </c>
      <c r="M418" s="12">
        <f t="shared" si="82"/>
        <v>25.396287095040755</v>
      </c>
      <c r="N418">
        <v>702.0999755859375</v>
      </c>
      <c r="O418" s="18">
        <f t="shared" si="76"/>
        <v>-2.6281135188746862E-2</v>
      </c>
      <c r="P418" s="12">
        <f t="shared" si="83"/>
        <v>26.767967207907574</v>
      </c>
      <c r="Q418" s="12">
        <f t="shared" si="77"/>
        <v>142.32156108207209</v>
      </c>
      <c r="R418" s="18">
        <f t="shared" si="78"/>
        <v>9.623785864711909E-4</v>
      </c>
    </row>
    <row r="419" spans="1:18" x14ac:dyDescent="0.25">
      <c r="A419" s="2">
        <v>43812</v>
      </c>
      <c r="B419">
        <v>576.8642578125</v>
      </c>
      <c r="C419" s="17">
        <f t="shared" si="72"/>
        <v>2.8396015222013737E-2</v>
      </c>
      <c r="D419" s="12">
        <f t="shared" si="79"/>
        <v>27.452325747036518</v>
      </c>
      <c r="E419">
        <v>14301.599609375</v>
      </c>
      <c r="F419" s="18">
        <f t="shared" si="73"/>
        <v>1.0356736797951349E-2</v>
      </c>
      <c r="G419" s="12">
        <f t="shared" si="80"/>
        <v>37.598852259247835</v>
      </c>
      <c r="H419">
        <v>1736.971435546875</v>
      </c>
      <c r="I419" s="18">
        <f t="shared" si="74"/>
        <v>-3.8271661377389243E-3</v>
      </c>
      <c r="J419" s="12">
        <f t="shared" si="81"/>
        <v>26.149089345377647</v>
      </c>
      <c r="K419">
        <v>1263.849975585938</v>
      </c>
      <c r="L419" s="18">
        <f t="shared" si="75"/>
        <v>1.9784742389217236E-4</v>
      </c>
      <c r="M419" s="12">
        <f t="shared" si="82"/>
        <v>25.401311685018936</v>
      </c>
      <c r="N419">
        <v>711.29998779296875</v>
      </c>
      <c r="O419" s="18">
        <f t="shared" si="76"/>
        <v>1.31035643454529E-2</v>
      </c>
      <c r="P419" s="12">
        <f t="shared" si="83"/>
        <v>27.118722988613364</v>
      </c>
      <c r="Q419" s="12">
        <f t="shared" si="77"/>
        <v>143.7203020252943</v>
      </c>
      <c r="R419" s="18">
        <f t="shared" si="78"/>
        <v>9.8280326086053194E-3</v>
      </c>
    </row>
    <row r="420" spans="1:18" x14ac:dyDescent="0.25">
      <c r="A420" s="2">
        <v>43815</v>
      </c>
      <c r="B420">
        <v>572.22052001953125</v>
      </c>
      <c r="C420" s="17">
        <f t="shared" si="72"/>
        <v>-8.0499662270254735E-3</v>
      </c>
      <c r="D420" s="12">
        <f t="shared" si="79"/>
        <v>27.231335451919573</v>
      </c>
      <c r="E420">
        <v>14151.7001953125</v>
      </c>
      <c r="F420" s="18">
        <f t="shared" si="73"/>
        <v>-1.0481304060857455E-2</v>
      </c>
      <c r="G420" s="12">
        <f t="shared" si="80"/>
        <v>37.204767256379398</v>
      </c>
      <c r="H420">
        <v>1724.521484375</v>
      </c>
      <c r="I420" s="18">
        <f t="shared" si="74"/>
        <v>-7.1676199833160537E-3</v>
      </c>
      <c r="J420" s="12">
        <f t="shared" si="81"/>
        <v>25.9616626100402</v>
      </c>
      <c r="K420">
        <v>1257.349975585938</v>
      </c>
      <c r="L420" s="18">
        <f t="shared" si="75"/>
        <v>-5.1430154888332247E-3</v>
      </c>
      <c r="M420" s="12">
        <f t="shared" si="82"/>
        <v>25.270672345586203</v>
      </c>
      <c r="N420">
        <v>714</v>
      </c>
      <c r="O420" s="18">
        <f t="shared" si="76"/>
        <v>3.795883949624157E-3</v>
      </c>
      <c r="P420" s="12">
        <f t="shared" si="83"/>
        <v>27.221662513940146</v>
      </c>
      <c r="Q420" s="12">
        <f t="shared" si="77"/>
        <v>142.89010017786552</v>
      </c>
      <c r="R420" s="18">
        <f t="shared" si="78"/>
        <v>-5.7765105954388218E-3</v>
      </c>
    </row>
    <row r="421" spans="1:18" x14ac:dyDescent="0.25">
      <c r="A421" s="2">
        <v>43816</v>
      </c>
      <c r="B421">
        <v>574.9168701171875</v>
      </c>
      <c r="C421" s="17">
        <f t="shared" si="72"/>
        <v>4.7120821489663456E-3</v>
      </c>
      <c r="D421" s="12">
        <f t="shared" si="79"/>
        <v>27.359651741595076</v>
      </c>
      <c r="E421">
        <v>14149.2001953125</v>
      </c>
      <c r="F421" s="18">
        <f t="shared" si="73"/>
        <v>-1.7665721895576691E-4</v>
      </c>
      <c r="G421" s="12">
        <f t="shared" si="80"/>
        <v>37.198194765663992</v>
      </c>
      <c r="H421">
        <v>1738.415649414062</v>
      </c>
      <c r="I421" s="18">
        <f t="shared" si="74"/>
        <v>8.0568233941704648E-3</v>
      </c>
      <c r="J421" s="12">
        <f t="shared" si="81"/>
        <v>26.170831140708334</v>
      </c>
      <c r="K421">
        <v>1271.099975585938</v>
      </c>
      <c r="L421" s="18">
        <f t="shared" si="75"/>
        <v>1.0935698307539488E-2</v>
      </c>
      <c r="M421" s="12">
        <f t="shared" si="82"/>
        <v>25.547024794386214</v>
      </c>
      <c r="N421">
        <v>729.70001220703125</v>
      </c>
      <c r="O421" s="18">
        <f t="shared" si="76"/>
        <v>2.1988812614889719E-2</v>
      </c>
      <c r="P421" s="12">
        <f t="shared" si="83"/>
        <v>27.820234550024942</v>
      </c>
      <c r="Q421" s="12">
        <f t="shared" si="77"/>
        <v>144.09593699237857</v>
      </c>
      <c r="R421" s="18">
        <f t="shared" si="78"/>
        <v>8.4389108343549957E-3</v>
      </c>
    </row>
    <row r="422" spans="1:18" x14ac:dyDescent="0.25">
      <c r="A422" s="2">
        <v>43817</v>
      </c>
      <c r="B422">
        <v>572.570068359375</v>
      </c>
      <c r="C422" s="17">
        <f t="shared" si="72"/>
        <v>-4.0819845090546147E-3</v>
      </c>
      <c r="D422" s="12">
        <f t="shared" si="79"/>
        <v>27.247970067012755</v>
      </c>
      <c r="E422">
        <v>14191.099609375</v>
      </c>
      <c r="F422" s="18">
        <f t="shared" si="73"/>
        <v>2.9612567130388179E-3</v>
      </c>
      <c r="G422" s="12">
        <f t="shared" si="80"/>
        <v>37.30834816962674</v>
      </c>
      <c r="H422">
        <v>1771.333374023438</v>
      </c>
      <c r="I422" s="18">
        <f t="shared" si="74"/>
        <v>1.8935474160320043E-2</v>
      </c>
      <c r="J422" s="12">
        <f t="shared" si="81"/>
        <v>26.666388237527315</v>
      </c>
      <c r="K422">
        <v>1292.349975585938</v>
      </c>
      <c r="L422" s="18">
        <f t="shared" si="75"/>
        <v>1.6717803798402597E-2</v>
      </c>
      <c r="M422" s="12">
        <f t="shared" si="82"/>
        <v>25.974114942531688</v>
      </c>
      <c r="N422">
        <v>732.45001220703125</v>
      </c>
      <c r="O422" s="18">
        <f t="shared" si="76"/>
        <v>3.7686719939642455E-3</v>
      </c>
      <c r="P422" s="12">
        <f t="shared" si="83"/>
        <v>27.925079888839139</v>
      </c>
      <c r="Q422" s="12">
        <f t="shared" si="77"/>
        <v>145.12190130553765</v>
      </c>
      <c r="R422" s="18">
        <f t="shared" si="78"/>
        <v>7.1200086176845812E-3</v>
      </c>
    </row>
    <row r="423" spans="1:18" x14ac:dyDescent="0.25">
      <c r="A423" s="2">
        <v>43818</v>
      </c>
      <c r="B423">
        <v>568.72528076171875</v>
      </c>
      <c r="C423" s="17">
        <f t="shared" si="72"/>
        <v>-6.7149643513029211E-3</v>
      </c>
      <c r="D423" s="12">
        <f t="shared" si="79"/>
        <v>27.065000919367396</v>
      </c>
      <c r="E423">
        <v>14285.400390625</v>
      </c>
      <c r="F423" s="18">
        <f t="shared" si="73"/>
        <v>6.6450651355940415E-3</v>
      </c>
      <c r="G423" s="12">
        <f t="shared" si="80"/>
        <v>37.556264573315332</v>
      </c>
      <c r="H423">
        <v>1795.884765625</v>
      </c>
      <c r="I423" s="18">
        <f t="shared" si="74"/>
        <v>1.3860401413764212E-2</v>
      </c>
      <c r="J423" s="12">
        <f t="shared" si="81"/>
        <v>27.035995082754724</v>
      </c>
      <c r="K423">
        <v>1288.800048828125</v>
      </c>
      <c r="L423" s="18">
        <f t="shared" si="75"/>
        <v>-2.7468772583861822E-3</v>
      </c>
      <c r="M423" s="12">
        <f t="shared" si="82"/>
        <v>25.902767236889339</v>
      </c>
      <c r="N423">
        <v>730.8499755859375</v>
      </c>
      <c r="O423" s="18">
        <f t="shared" si="76"/>
        <v>-2.1844994121476002E-3</v>
      </c>
      <c r="P423" s="12">
        <f t="shared" si="83"/>
        <v>27.864077568237796</v>
      </c>
      <c r="Q423" s="12">
        <f t="shared" si="77"/>
        <v>145.42410538056458</v>
      </c>
      <c r="R423" s="18">
        <f t="shared" si="78"/>
        <v>2.0824153508758325E-3</v>
      </c>
    </row>
    <row r="424" spans="1:18" x14ac:dyDescent="0.25">
      <c r="A424" s="2">
        <v>43819</v>
      </c>
      <c r="B424">
        <v>580.6590576171875</v>
      </c>
      <c r="C424" s="17">
        <f t="shared" si="72"/>
        <v>2.0983376788676011E-2</v>
      </c>
      <c r="D424" s="12">
        <f t="shared" si="79"/>
        <v>27.632916031444346</v>
      </c>
      <c r="E424">
        <v>14858.2001953125</v>
      </c>
      <c r="F424" s="18">
        <f t="shared" si="73"/>
        <v>4.0096867362808375E-2</v>
      </c>
      <c r="G424" s="12">
        <f t="shared" si="80"/>
        <v>39.062153132554094</v>
      </c>
      <c r="H424">
        <v>1792.050170898438</v>
      </c>
      <c r="I424" s="18">
        <f t="shared" si="74"/>
        <v>-2.1352120135768038E-3</v>
      </c>
      <c r="J424" s="12">
        <f t="shared" si="81"/>
        <v>26.978267501255022</v>
      </c>
      <c r="K424">
        <v>1296.699951171875</v>
      </c>
      <c r="L424" s="18">
        <f t="shared" si="75"/>
        <v>6.1296570798032857E-3</v>
      </c>
      <c r="M424" s="12">
        <f t="shared" si="82"/>
        <v>26.061542317469435</v>
      </c>
      <c r="N424">
        <v>731.54998779296875</v>
      </c>
      <c r="O424" s="18">
        <f t="shared" si="76"/>
        <v>9.5780561047442703E-4</v>
      </c>
      <c r="P424" s="12">
        <f t="shared" si="83"/>
        <v>27.89076593806335</v>
      </c>
      <c r="Q424" s="12">
        <f t="shared" si="77"/>
        <v>147.62564492078624</v>
      </c>
      <c r="R424" s="18">
        <f t="shared" si="78"/>
        <v>1.5138752509155085E-2</v>
      </c>
    </row>
    <row r="425" spans="1:18" x14ac:dyDescent="0.25">
      <c r="A425" s="2">
        <v>43822</v>
      </c>
      <c r="B425">
        <v>581.0584716796875</v>
      </c>
      <c r="C425" s="17">
        <f t="shared" si="72"/>
        <v>6.8786331197356887E-4</v>
      </c>
      <c r="D425" s="12">
        <f t="shared" si="79"/>
        <v>27.651923700585222</v>
      </c>
      <c r="E425">
        <v>14532.5</v>
      </c>
      <c r="F425" s="18">
        <f t="shared" si="73"/>
        <v>-2.1920568509721128E-2</v>
      </c>
      <c r="G425" s="12">
        <f t="shared" si="80"/>
        <v>38.205888528674727</v>
      </c>
      <c r="H425">
        <v>1800.317016601562</v>
      </c>
      <c r="I425" s="18">
        <f t="shared" si="74"/>
        <v>4.6130659941174823E-3</v>
      </c>
      <c r="J425" s="12">
        <f t="shared" si="81"/>
        <v>27.102720029645265</v>
      </c>
      <c r="K425">
        <v>1302.400024414062</v>
      </c>
      <c r="L425" s="18">
        <f t="shared" si="75"/>
        <v>4.3958305366138539E-3</v>
      </c>
      <c r="M425" s="12">
        <f t="shared" si="82"/>
        <v>26.17610444101982</v>
      </c>
      <c r="N425">
        <v>736</v>
      </c>
      <c r="O425" s="18">
        <f t="shared" si="76"/>
        <v>6.0829912942197417E-3</v>
      </c>
      <c r="P425" s="12">
        <f t="shared" si="83"/>
        <v>28.060425224453709</v>
      </c>
      <c r="Q425" s="12">
        <f t="shared" si="77"/>
        <v>147.19706192437874</v>
      </c>
      <c r="R425" s="18">
        <f t="shared" si="78"/>
        <v>-2.9031744222859368E-3</v>
      </c>
    </row>
    <row r="426" spans="1:18" x14ac:dyDescent="0.25">
      <c r="A426" s="2">
        <v>43823</v>
      </c>
      <c r="B426">
        <v>574.41754150390625</v>
      </c>
      <c r="C426" s="17">
        <f t="shared" si="72"/>
        <v>-1.142902220594777E-2</v>
      </c>
      <c r="D426" s="12">
        <f t="shared" si="79"/>
        <v>27.335889250574059</v>
      </c>
      <c r="E426">
        <v>14586</v>
      </c>
      <c r="F426" s="18">
        <f t="shared" si="73"/>
        <v>3.6814037502150843E-3</v>
      </c>
      <c r="G426" s="12">
        <f t="shared" si="80"/>
        <v>38.346539829984486</v>
      </c>
      <c r="H426">
        <v>1796.2333984375</v>
      </c>
      <c r="I426" s="18">
        <f t="shared" si="74"/>
        <v>-2.2682772680617802E-3</v>
      </c>
      <c r="J426" s="12">
        <f t="shared" si="81"/>
        <v>27.041243545899377</v>
      </c>
      <c r="K426">
        <v>1289.150024414062</v>
      </c>
      <c r="L426" s="18">
        <f t="shared" si="75"/>
        <v>-1.017352560781859E-2</v>
      </c>
      <c r="M426" s="12">
        <f t="shared" si="82"/>
        <v>25.90980117217617</v>
      </c>
      <c r="N426">
        <v>733.4000244140625</v>
      </c>
      <c r="O426" s="18">
        <f t="shared" si="76"/>
        <v>-3.532575524371584E-3</v>
      </c>
      <c r="P426" s="12">
        <f t="shared" si="83"/>
        <v>27.961299653102344</v>
      </c>
      <c r="Q426" s="12">
        <f t="shared" si="77"/>
        <v>146.59477345173644</v>
      </c>
      <c r="R426" s="18">
        <f t="shared" si="78"/>
        <v>-4.0917153152942864E-3</v>
      </c>
    </row>
    <row r="427" spans="1:18" x14ac:dyDescent="0.25">
      <c r="A427" s="2">
        <v>43825</v>
      </c>
      <c r="B427">
        <v>566.4783935546875</v>
      </c>
      <c r="C427" s="17">
        <f t="shared" si="72"/>
        <v>-1.3821214318129882E-2</v>
      </c>
      <c r="D427" s="12">
        <f t="shared" si="79"/>
        <v>26.958074066665212</v>
      </c>
      <c r="E427">
        <v>14599.2001953125</v>
      </c>
      <c r="F427" s="18">
        <f t="shared" si="73"/>
        <v>9.0499076597416739E-4</v>
      </c>
      <c r="G427" s="12">
        <f t="shared" si="80"/>
        <v>38.381243094437686</v>
      </c>
      <c r="H427">
        <v>1802.358764648438</v>
      </c>
      <c r="I427" s="18">
        <f t="shared" si="74"/>
        <v>3.4101170907223644E-3</v>
      </c>
      <c r="J427" s="12">
        <f t="shared" si="81"/>
        <v>27.133457352669634</v>
      </c>
      <c r="K427">
        <v>1270.449951171875</v>
      </c>
      <c r="L427" s="18">
        <f t="shared" si="75"/>
        <v>-1.4505738578166283E-2</v>
      </c>
      <c r="M427" s="12">
        <f t="shared" si="82"/>
        <v>25.533960369760315</v>
      </c>
      <c r="N427">
        <v>728.95001220703125</v>
      </c>
      <c r="O427" s="18">
        <f t="shared" si="76"/>
        <v>-6.0676466578883925E-3</v>
      </c>
      <c r="P427" s="12">
        <f t="shared" si="83"/>
        <v>27.791640366711981</v>
      </c>
      <c r="Q427" s="12">
        <f t="shared" si="77"/>
        <v>145.79837525024485</v>
      </c>
      <c r="R427" s="18">
        <f t="shared" si="78"/>
        <v>-5.4326507196642559E-3</v>
      </c>
    </row>
    <row r="428" spans="1:18" x14ac:dyDescent="0.25">
      <c r="A428" s="2">
        <v>43826</v>
      </c>
      <c r="B428">
        <v>572.27044677734375</v>
      </c>
      <c r="C428" s="17">
        <f t="shared" si="72"/>
        <v>1.0224667504634688E-2</v>
      </c>
      <c r="D428" s="12">
        <f t="shared" si="79"/>
        <v>27.233711410562179</v>
      </c>
      <c r="E428">
        <v>14664.2001953125</v>
      </c>
      <c r="F428" s="18">
        <f t="shared" si="73"/>
        <v>4.4522986965320754E-3</v>
      </c>
      <c r="G428" s="12">
        <f t="shared" si="80"/>
        <v>38.552127853038328</v>
      </c>
      <c r="H428">
        <v>1804.998168945312</v>
      </c>
      <c r="I428" s="18">
        <f t="shared" si="74"/>
        <v>1.4644167125010821E-3</v>
      </c>
      <c r="J428" s="12">
        <f t="shared" si="81"/>
        <v>27.173192041084818</v>
      </c>
      <c r="K428">
        <v>1275</v>
      </c>
      <c r="L428" s="18">
        <f t="shared" si="75"/>
        <v>3.5814467338346478E-3</v>
      </c>
      <c r="M428" s="12">
        <f t="shared" si="82"/>
        <v>25.625408888728458</v>
      </c>
      <c r="N428">
        <v>736.95001220703125</v>
      </c>
      <c r="O428" s="18">
        <f t="shared" si="76"/>
        <v>1.0974689438276508E-2</v>
      </c>
      <c r="P428" s="12">
        <f t="shared" si="83"/>
        <v>28.096644988716914</v>
      </c>
      <c r="Q428" s="12">
        <f t="shared" si="77"/>
        <v>146.68108518213069</v>
      </c>
      <c r="R428" s="18">
        <f t="shared" si="78"/>
        <v>6.0543194008217949E-3</v>
      </c>
    </row>
    <row r="429" spans="1:18" x14ac:dyDescent="0.25">
      <c r="A429" s="2">
        <v>43829</v>
      </c>
      <c r="B429">
        <v>575.91552734375</v>
      </c>
      <c r="C429" s="17">
        <f t="shared" si="72"/>
        <v>6.3695069122178261E-3</v>
      </c>
      <c r="D429" s="12">
        <f t="shared" si="79"/>
        <v>27.4071767236371</v>
      </c>
      <c r="E429">
        <v>14851.900390625</v>
      </c>
      <c r="F429" s="18">
        <f t="shared" si="73"/>
        <v>1.2799893128334405E-2</v>
      </c>
      <c r="G429" s="12">
        <f t="shared" si="80"/>
        <v>39.045590969427103</v>
      </c>
      <c r="H429">
        <v>1795.088012695312</v>
      </c>
      <c r="I429" s="18">
        <f t="shared" si="74"/>
        <v>-5.4903968438874129E-3</v>
      </c>
      <c r="J429" s="12">
        <f t="shared" si="81"/>
        <v>27.024000433264099</v>
      </c>
      <c r="K429">
        <v>1282.150024414062</v>
      </c>
      <c r="L429" s="18">
        <f t="shared" si="75"/>
        <v>5.6078622855388893E-3</v>
      </c>
      <c r="M429" s="12">
        <f t="shared" si="82"/>
        <v>25.769112652787072</v>
      </c>
      <c r="N429">
        <v>732.9000244140625</v>
      </c>
      <c r="O429" s="18">
        <f t="shared" si="76"/>
        <v>-5.4956071997879219E-3</v>
      </c>
      <c r="P429" s="12">
        <f t="shared" si="83"/>
        <v>27.942236864227038</v>
      </c>
      <c r="Q429" s="12">
        <f t="shared" si="77"/>
        <v>147.18811764334239</v>
      </c>
      <c r="R429" s="18">
        <f t="shared" si="78"/>
        <v>3.4566996868214961E-3</v>
      </c>
    </row>
    <row r="430" spans="1:18" x14ac:dyDescent="0.25">
      <c r="A430" s="2">
        <v>43830</v>
      </c>
      <c r="B430">
        <v>571.1220703125</v>
      </c>
      <c r="C430" s="17">
        <f t="shared" si="72"/>
        <v>-8.3231946416838509E-3</v>
      </c>
      <c r="D430" s="12">
        <f t="shared" si="79"/>
        <v>27.179061457187242</v>
      </c>
      <c r="E430">
        <v>14785.2998046875</v>
      </c>
      <c r="F430" s="18">
        <f t="shared" si="73"/>
        <v>-4.4843140733383802E-3</v>
      </c>
      <c r="G430" s="12">
        <f t="shared" si="80"/>
        <v>38.870498276341088</v>
      </c>
      <c r="H430">
        <v>1777.807373046875</v>
      </c>
      <c r="I430" s="18">
        <f t="shared" si="74"/>
        <v>-9.6266252831193055E-3</v>
      </c>
      <c r="J430" s="12">
        <f t="shared" si="81"/>
        <v>26.763850507442211</v>
      </c>
      <c r="K430">
        <v>1272.099975585938</v>
      </c>
      <c r="L430" s="18">
        <f t="shared" si="75"/>
        <v>-7.8384343772226472E-3</v>
      </c>
      <c r="M430" s="12">
        <f t="shared" si="82"/>
        <v>25.567123154298944</v>
      </c>
      <c r="N430">
        <v>731.1500244140625</v>
      </c>
      <c r="O430" s="18">
        <f t="shared" si="76"/>
        <v>-2.3877745145377549E-3</v>
      </c>
      <c r="P430" s="12">
        <f t="shared" si="83"/>
        <v>27.87551710316346</v>
      </c>
      <c r="Q430" s="12">
        <f t="shared" si="77"/>
        <v>146.25605049843296</v>
      </c>
      <c r="R430" s="18">
        <f t="shared" si="78"/>
        <v>-6.3324890611616835E-3</v>
      </c>
    </row>
    <row r="431" spans="1:18" x14ac:dyDescent="0.25">
      <c r="A431" s="2">
        <v>43831</v>
      </c>
      <c r="B431">
        <v>572.22052001953125</v>
      </c>
      <c r="C431" s="17">
        <f t="shared" si="72"/>
        <v>1.9233186110811928E-3</v>
      </c>
      <c r="D431" s="12">
        <f t="shared" si="79"/>
        <v>27.23133545191957</v>
      </c>
      <c r="E431">
        <v>14779</v>
      </c>
      <c r="F431" s="18">
        <f t="shared" si="73"/>
        <v>-4.2608569124191753E-4</v>
      </c>
      <c r="G431" s="12">
        <f t="shared" si="80"/>
        <v>38.853936113214097</v>
      </c>
      <c r="H431">
        <v>1786.0244140625</v>
      </c>
      <c r="I431" s="18">
        <f t="shared" si="74"/>
        <v>4.6220086271451244E-3</v>
      </c>
      <c r="J431" s="12">
        <f t="shared" si="81"/>
        <v>26.887553255383231</v>
      </c>
      <c r="K431">
        <v>1278.599975585938</v>
      </c>
      <c r="L431" s="18">
        <f t="shared" si="75"/>
        <v>5.1096612882222114E-3</v>
      </c>
      <c r="M431" s="12">
        <f t="shared" si="82"/>
        <v>25.697762493731673</v>
      </c>
      <c r="N431">
        <v>736.8499755859375</v>
      </c>
      <c r="O431" s="18">
        <f t="shared" si="76"/>
        <v>7.7958708630869733E-3</v>
      </c>
      <c r="P431" s="12">
        <f t="shared" si="83"/>
        <v>28.092831034741494</v>
      </c>
      <c r="Q431" s="12">
        <f t="shared" si="77"/>
        <v>146.76341834899006</v>
      </c>
      <c r="R431" s="18">
        <f t="shared" si="78"/>
        <v>3.4690383668096736E-3</v>
      </c>
    </row>
    <row r="432" spans="1:18" x14ac:dyDescent="0.25">
      <c r="A432" s="2">
        <v>43832</v>
      </c>
      <c r="B432">
        <v>571.221923828125</v>
      </c>
      <c r="C432" s="17">
        <f t="shared" si="72"/>
        <v>-1.7451247490603006E-3</v>
      </c>
      <c r="D432" s="12">
        <f t="shared" si="79"/>
        <v>27.183813374472461</v>
      </c>
      <c r="E432">
        <v>14729.2998046875</v>
      </c>
      <c r="F432" s="18">
        <f t="shared" si="73"/>
        <v>-3.3628929773665828E-3</v>
      </c>
      <c r="G432" s="12">
        <f t="shared" si="80"/>
        <v>38.723274484315922</v>
      </c>
      <c r="H432">
        <v>1783.484619140625</v>
      </c>
      <c r="I432" s="18">
        <f t="shared" si="74"/>
        <v>-1.4220381882115163E-3</v>
      </c>
      <c r="J432" s="12">
        <f t="shared" si="81"/>
        <v>26.849318127866507</v>
      </c>
      <c r="K432">
        <v>1286.75</v>
      </c>
      <c r="L432" s="18">
        <f t="shared" si="75"/>
        <v>6.3741784527464596E-3</v>
      </c>
      <c r="M432" s="12">
        <f t="shared" si="82"/>
        <v>25.861564617703014</v>
      </c>
      <c r="N432">
        <v>734.70001220703125</v>
      </c>
      <c r="O432" s="18">
        <f t="shared" si="76"/>
        <v>-2.9177762775883798E-3</v>
      </c>
      <c r="P432" s="12">
        <f t="shared" si="83"/>
        <v>28.010862438778027</v>
      </c>
      <c r="Q432" s="12">
        <f t="shared" si="77"/>
        <v>146.62883304313593</v>
      </c>
      <c r="R432" s="18">
        <f t="shared" si="78"/>
        <v>-9.1702215285083266E-4</v>
      </c>
    </row>
    <row r="433" spans="1:18" x14ac:dyDescent="0.25">
      <c r="A433" s="2">
        <v>43833</v>
      </c>
      <c r="B433">
        <v>568.925048828125</v>
      </c>
      <c r="C433" s="17">
        <f t="shared" si="72"/>
        <v>-4.0209853722125155E-3</v>
      </c>
      <c r="D433" s="12">
        <f t="shared" si="79"/>
        <v>27.074507658532752</v>
      </c>
      <c r="E433">
        <v>14593.599609375</v>
      </c>
      <c r="F433" s="18">
        <f t="shared" si="73"/>
        <v>-9.2129427136321551E-3</v>
      </c>
      <c r="G433" s="12">
        <f t="shared" si="80"/>
        <v>38.366519174807664</v>
      </c>
      <c r="H433">
        <v>1744.391723632812</v>
      </c>
      <c r="I433" s="18">
        <f t="shared" si="74"/>
        <v>-2.1919390326253563E-2</v>
      </c>
      <c r="J433" s="12">
        <f t="shared" si="81"/>
        <v>26.260797443828046</v>
      </c>
      <c r="K433">
        <v>1268.400024414062</v>
      </c>
      <c r="L433" s="18">
        <f t="shared" si="75"/>
        <v>-1.4260715434962434E-2</v>
      </c>
      <c r="M433" s="12">
        <f t="shared" si="82"/>
        <v>25.492760203987057</v>
      </c>
      <c r="N433">
        <v>746</v>
      </c>
      <c r="O433" s="18">
        <f t="shared" si="76"/>
        <v>1.5380410514794551E-2</v>
      </c>
      <c r="P433" s="12">
        <f t="shared" si="83"/>
        <v>28.441681001959871</v>
      </c>
      <c r="Q433" s="12">
        <f t="shared" si="77"/>
        <v>145.63626548311541</v>
      </c>
      <c r="R433" s="18">
        <f t="shared" si="78"/>
        <v>-6.769252263833514E-3</v>
      </c>
    </row>
    <row r="434" spans="1:18" x14ac:dyDescent="0.25">
      <c r="A434" s="2">
        <v>43836</v>
      </c>
      <c r="B434">
        <v>561.43524169921875</v>
      </c>
      <c r="C434" s="17">
        <f t="shared" si="72"/>
        <v>-1.3164839805056561E-2</v>
      </c>
      <c r="D434" s="12">
        <f t="shared" si="79"/>
        <v>26.718076102407391</v>
      </c>
      <c r="E434">
        <v>14416.7001953125</v>
      </c>
      <c r="F434" s="18">
        <f t="shared" si="73"/>
        <v>-1.2121712175031774E-2</v>
      </c>
      <c r="G434" s="12">
        <f t="shared" si="80"/>
        <v>37.90145127221281</v>
      </c>
      <c r="H434">
        <v>1700.318725585938</v>
      </c>
      <c r="I434" s="18">
        <f t="shared" si="74"/>
        <v>-2.5265539528638192E-2</v>
      </c>
      <c r="J434" s="12">
        <f t="shared" si="81"/>
        <v>25.597304227957448</v>
      </c>
      <c r="K434">
        <v>1240.949951171875</v>
      </c>
      <c r="L434" s="18">
        <f t="shared" si="75"/>
        <v>-2.1641495359374208E-2</v>
      </c>
      <c r="M434" s="12">
        <f t="shared" si="82"/>
        <v>24.941058752334833</v>
      </c>
      <c r="N434">
        <v>738.8499755859375</v>
      </c>
      <c r="O434" s="18">
        <f t="shared" si="76"/>
        <v>-9.5844831287701382E-3</v>
      </c>
      <c r="P434" s="12">
        <f t="shared" si="83"/>
        <v>28.169082190242726</v>
      </c>
      <c r="Q434" s="12">
        <f t="shared" si="77"/>
        <v>143.32697254515523</v>
      </c>
      <c r="R434" s="18">
        <f t="shared" si="78"/>
        <v>-1.5856578924896336E-2</v>
      </c>
    </row>
    <row r="435" spans="1:18" x14ac:dyDescent="0.25">
      <c r="A435" s="2">
        <v>43837</v>
      </c>
      <c r="B435">
        <v>555.59320068359375</v>
      </c>
      <c r="C435" s="17">
        <f t="shared" si="72"/>
        <v>-1.040554739304167E-2</v>
      </c>
      <c r="D435" s="12">
        <f t="shared" si="79"/>
        <v>26.440059895272896</v>
      </c>
      <c r="E435">
        <v>14290.7998046875</v>
      </c>
      <c r="F435" s="18">
        <f t="shared" si="73"/>
        <v>-8.7329547621400883E-3</v>
      </c>
      <c r="G435" s="12">
        <f t="shared" si="80"/>
        <v>37.570459612833119</v>
      </c>
      <c r="H435">
        <v>1717.499755859375</v>
      </c>
      <c r="I435" s="18">
        <f t="shared" si="74"/>
        <v>1.0104593929891825E-2</v>
      </c>
      <c r="J435" s="12">
        <f t="shared" si="81"/>
        <v>25.85595459288086</v>
      </c>
      <c r="K435">
        <v>1260.599975585938</v>
      </c>
      <c r="L435" s="18">
        <f t="shared" si="75"/>
        <v>1.5834663110713354E-2</v>
      </c>
      <c r="M435" s="12">
        <f t="shared" si="82"/>
        <v>25.335992015302562</v>
      </c>
      <c r="N435">
        <v>727.9000244140625</v>
      </c>
      <c r="O435" s="18">
        <f t="shared" si="76"/>
        <v>-1.4820263292546265E-2</v>
      </c>
      <c r="P435" s="12">
        <f t="shared" si="83"/>
        <v>27.751608975473953</v>
      </c>
      <c r="Q435" s="12">
        <f t="shared" si="77"/>
        <v>142.9540750917634</v>
      </c>
      <c r="R435" s="18">
        <f t="shared" si="78"/>
        <v>-2.6017255982598853E-3</v>
      </c>
    </row>
    <row r="436" spans="1:18" x14ac:dyDescent="0.25">
      <c r="A436" s="2">
        <v>43838</v>
      </c>
      <c r="B436">
        <v>552.09796142578125</v>
      </c>
      <c r="C436" s="17">
        <f t="shared" si="72"/>
        <v>-6.291004377865006E-3</v>
      </c>
      <c r="D436" s="12">
        <f t="shared" si="79"/>
        <v>26.273725362720722</v>
      </c>
      <c r="E436">
        <v>14391.2001953125</v>
      </c>
      <c r="F436" s="18">
        <f t="shared" si="73"/>
        <v>7.0255263524205969E-3</v>
      </c>
      <c r="G436" s="12">
        <f t="shared" si="80"/>
        <v>37.83441186691563</v>
      </c>
      <c r="H436">
        <v>1721.882202148438</v>
      </c>
      <c r="I436" s="18">
        <f t="shared" si="74"/>
        <v>2.5516430346566032E-3</v>
      </c>
      <c r="J436" s="12">
        <f t="shared" si="81"/>
        <v>25.921929759322182</v>
      </c>
      <c r="K436">
        <v>1257.300048828125</v>
      </c>
      <c r="L436" s="18">
        <f t="shared" si="75"/>
        <v>-2.6177429967655375E-3</v>
      </c>
      <c r="M436" s="12">
        <f t="shared" si="82"/>
        <v>25.269668899638397</v>
      </c>
      <c r="N436">
        <v>718.20001220703125</v>
      </c>
      <c r="O436" s="18">
        <f t="shared" si="76"/>
        <v>-1.3326022642792812E-2</v>
      </c>
      <c r="P436" s="12">
        <f t="shared" si="83"/>
        <v>27.381790405892854</v>
      </c>
      <c r="Q436" s="12">
        <f t="shared" si="77"/>
        <v>142.68152629448977</v>
      </c>
      <c r="R436" s="18">
        <f t="shared" si="78"/>
        <v>-1.9065479392502693E-3</v>
      </c>
    </row>
    <row r="437" spans="1:18" x14ac:dyDescent="0.25">
      <c r="A437" s="2">
        <v>43839</v>
      </c>
      <c r="B437">
        <v>560.686279296875</v>
      </c>
      <c r="C437" s="17">
        <f t="shared" si="72"/>
        <v>1.5555786239301872E-2</v>
      </c>
      <c r="D437" s="12">
        <f t="shared" si="79"/>
        <v>26.68243381817333</v>
      </c>
      <c r="E437">
        <v>14643.5</v>
      </c>
      <c r="F437" s="18">
        <f t="shared" si="73"/>
        <v>1.7531533246940567E-2</v>
      </c>
      <c r="G437" s="12">
        <f t="shared" si="80"/>
        <v>38.497707116438903</v>
      </c>
      <c r="H437">
        <v>1765.45703125</v>
      </c>
      <c r="I437" s="18">
        <f t="shared" si="74"/>
        <v>2.530650996171091E-2</v>
      </c>
      <c r="J437" s="12">
        <f t="shared" si="81"/>
        <v>26.577923333003241</v>
      </c>
      <c r="K437">
        <v>1271.400024414062</v>
      </c>
      <c r="L437" s="18">
        <f t="shared" si="75"/>
        <v>1.1214487424126895E-2</v>
      </c>
      <c r="M437" s="12">
        <f t="shared" si="82"/>
        <v>25.553055283725243</v>
      </c>
      <c r="N437">
        <v>727.54998779296875</v>
      </c>
      <c r="O437" s="18">
        <f t="shared" si="76"/>
        <v>1.3018623540822505E-2</v>
      </c>
      <c r="P437" s="12">
        <f t="shared" si="83"/>
        <v>27.738263627060878</v>
      </c>
      <c r="Q437" s="12">
        <f t="shared" si="77"/>
        <v>145.0493831784016</v>
      </c>
      <c r="R437" s="18">
        <f t="shared" si="78"/>
        <v>1.6595399176096981E-2</v>
      </c>
    </row>
    <row r="438" spans="1:18" x14ac:dyDescent="0.25">
      <c r="A438" s="2">
        <v>43840</v>
      </c>
      <c r="B438">
        <v>562.78338623046875</v>
      </c>
      <c r="C438" s="17">
        <f t="shared" si="72"/>
        <v>3.7402501381407216E-3</v>
      </c>
      <c r="D438" s="12">
        <f t="shared" si="79"/>
        <v>26.782232794947681</v>
      </c>
      <c r="E438">
        <v>14685.7998046875</v>
      </c>
      <c r="F438" s="18">
        <f t="shared" si="73"/>
        <v>2.8886403310341979E-3</v>
      </c>
      <c r="G438" s="12">
        <f t="shared" si="80"/>
        <v>38.608913145867788</v>
      </c>
      <c r="H438">
        <v>1785.377075195312</v>
      </c>
      <c r="I438" s="18">
        <f t="shared" si="74"/>
        <v>1.1283222187066233E-2</v>
      </c>
      <c r="J438" s="12">
        <f t="shared" si="81"/>
        <v>26.877807947240328</v>
      </c>
      <c r="K438">
        <v>1282.699951171875</v>
      </c>
      <c r="L438" s="18">
        <f t="shared" si="75"/>
        <v>8.8877823980069159E-3</v>
      </c>
      <c r="M438" s="12">
        <f t="shared" si="82"/>
        <v>25.780165278691232</v>
      </c>
      <c r="N438">
        <v>738.1500244140625</v>
      </c>
      <c r="O438" s="18">
        <f t="shared" si="76"/>
        <v>1.4569495978206337E-2</v>
      </c>
      <c r="P438" s="12">
        <f t="shared" si="83"/>
        <v>28.142396147417767</v>
      </c>
      <c r="Q438" s="12">
        <f t="shared" si="77"/>
        <v>146.1915153141648</v>
      </c>
      <c r="R438" s="18">
        <f t="shared" si="78"/>
        <v>7.8740916420061424E-3</v>
      </c>
    </row>
    <row r="439" spans="1:18" x14ac:dyDescent="0.25">
      <c r="A439" s="2">
        <v>43843</v>
      </c>
      <c r="B439">
        <v>561.0357666015625</v>
      </c>
      <c r="C439" s="17">
        <f t="shared" si="72"/>
        <v>-3.105314889644939E-3</v>
      </c>
      <c r="D439" s="12">
        <f t="shared" si="79"/>
        <v>26.699065528671593</v>
      </c>
      <c r="E439">
        <v>14658.2001953125</v>
      </c>
      <c r="F439" s="18">
        <f t="shared" si="73"/>
        <v>-1.8793398890124546E-3</v>
      </c>
      <c r="G439" s="12">
        <f t="shared" si="80"/>
        <v>38.536353875321339</v>
      </c>
      <c r="H439">
        <v>1797.677612304688</v>
      </c>
      <c r="I439" s="18">
        <f t="shared" si="74"/>
        <v>6.8896017991215697E-3</v>
      </c>
      <c r="J439" s="12">
        <f t="shared" si="81"/>
        <v>27.062985341230078</v>
      </c>
      <c r="K439">
        <v>1286</v>
      </c>
      <c r="L439" s="18">
        <f t="shared" si="75"/>
        <v>2.5727363793146552E-3</v>
      </c>
      <c r="M439" s="12">
        <f t="shared" si="82"/>
        <v>25.846490847768465</v>
      </c>
      <c r="N439">
        <v>773.54998779296875</v>
      </c>
      <c r="O439" s="18">
        <f t="shared" si="76"/>
        <v>4.7957680970079908E-2</v>
      </c>
      <c r="P439" s="12">
        <f t="shared" si="83"/>
        <v>29.492040203589234</v>
      </c>
      <c r="Q439" s="12">
        <f t="shared" si="77"/>
        <v>147.6369357965807</v>
      </c>
      <c r="R439" s="18">
        <f t="shared" si="78"/>
        <v>9.8871708067989061E-3</v>
      </c>
    </row>
    <row r="440" spans="1:18" x14ac:dyDescent="0.25">
      <c r="A440" s="2">
        <v>43844</v>
      </c>
      <c r="B440">
        <v>566.17877197265625</v>
      </c>
      <c r="C440" s="17">
        <f t="shared" si="72"/>
        <v>9.166983064639922E-3</v>
      </c>
      <c r="D440" s="12">
        <f t="shared" si="79"/>
        <v>26.943815410214636</v>
      </c>
      <c r="E440">
        <v>14868.599609375</v>
      </c>
      <c r="F440" s="18">
        <f t="shared" si="73"/>
        <v>1.4353700403804126E-2</v>
      </c>
      <c r="G440" s="12">
        <f t="shared" si="80"/>
        <v>39.08949315350268</v>
      </c>
      <c r="H440">
        <v>1811.87060546875</v>
      </c>
      <c r="I440" s="18">
        <f t="shared" si="74"/>
        <v>7.8951826884388066E-3</v>
      </c>
      <c r="J440" s="12">
        <f t="shared" si="81"/>
        <v>27.276652554593632</v>
      </c>
      <c r="K440">
        <v>1289.5</v>
      </c>
      <c r="L440" s="18">
        <f t="shared" si="75"/>
        <v>2.7216174183515296E-3</v>
      </c>
      <c r="M440" s="12">
        <f t="shared" si="82"/>
        <v>25.916835107463015</v>
      </c>
      <c r="N440">
        <v>775.6500244140625</v>
      </c>
      <c r="O440" s="18">
        <f t="shared" si="76"/>
        <v>2.7148040258979655E-3</v>
      </c>
      <c r="P440" s="12">
        <f t="shared" si="83"/>
        <v>29.572105313065883</v>
      </c>
      <c r="Q440" s="12">
        <f t="shared" si="77"/>
        <v>148.79890153883986</v>
      </c>
      <c r="R440" s="18">
        <f t="shared" si="78"/>
        <v>7.8704271122245206E-3</v>
      </c>
    </row>
    <row r="441" spans="1:18" x14ac:dyDescent="0.25">
      <c r="A441" s="2">
        <v>43845</v>
      </c>
      <c r="B441">
        <v>556.3421630859375</v>
      </c>
      <c r="C441" s="17">
        <f t="shared" si="72"/>
        <v>-1.7373680140720271E-2</v>
      </c>
      <c r="D441" s="12">
        <f t="shared" si="79"/>
        <v>26.475702179506957</v>
      </c>
      <c r="E441">
        <v>14860.2001953125</v>
      </c>
      <c r="F441" s="18">
        <f t="shared" si="73"/>
        <v>-5.6490955995636138E-4</v>
      </c>
      <c r="G441" s="12">
        <f t="shared" si="80"/>
        <v>39.067411125126419</v>
      </c>
      <c r="H441">
        <v>1834.878173828125</v>
      </c>
      <c r="I441" s="18">
        <f t="shared" si="74"/>
        <v>1.2698240310280218E-2</v>
      </c>
      <c r="J441" s="12">
        <f t="shared" si="81"/>
        <v>27.62301804359188</v>
      </c>
      <c r="K441">
        <v>1284.25</v>
      </c>
      <c r="L441" s="18">
        <f t="shared" si="75"/>
        <v>-4.0713454827452367E-3</v>
      </c>
      <c r="M441" s="12">
        <f t="shared" si="82"/>
        <v>25.811318717921193</v>
      </c>
      <c r="N441">
        <v>767.54998779296875</v>
      </c>
      <c r="O441" s="18">
        <f t="shared" si="76"/>
        <v>-1.0442901264926308E-2</v>
      </c>
      <c r="P441" s="12">
        <f t="shared" si="83"/>
        <v>29.263286737085533</v>
      </c>
      <c r="Q441" s="12">
        <f t="shared" si="77"/>
        <v>148.24073680323198</v>
      </c>
      <c r="R441" s="18">
        <f t="shared" si="78"/>
        <v>-3.751134785509036E-3</v>
      </c>
    </row>
    <row r="442" spans="1:18" x14ac:dyDescent="0.25">
      <c r="A442" s="2">
        <v>43846</v>
      </c>
      <c r="B442">
        <v>557.2908935546875</v>
      </c>
      <c r="C442" s="17">
        <f t="shared" si="72"/>
        <v>1.7053003200180328E-3</v>
      </c>
      <c r="D442" s="12">
        <f t="shared" si="79"/>
        <v>26.520851202906371</v>
      </c>
      <c r="E442">
        <v>15354.900390625</v>
      </c>
      <c r="F442" s="18">
        <f t="shared" si="73"/>
        <v>3.329027797812234E-2</v>
      </c>
      <c r="G442" s="12">
        <f t="shared" si="80"/>
        <v>40.367976101367468</v>
      </c>
      <c r="H442">
        <v>1827.806518554688</v>
      </c>
      <c r="I442" s="18">
        <f t="shared" si="74"/>
        <v>-3.8540189612061848E-3</v>
      </c>
      <c r="J442" s="12">
        <f t="shared" si="81"/>
        <v>27.516558408286137</v>
      </c>
      <c r="K442">
        <v>1287.650024414062</v>
      </c>
      <c r="L442" s="18">
        <f t="shared" si="75"/>
        <v>2.6474786171399867E-3</v>
      </c>
      <c r="M442" s="12">
        <f t="shared" si="82"/>
        <v>25.879653632307075</v>
      </c>
      <c r="N442">
        <v>767</v>
      </c>
      <c r="O442" s="18">
        <f t="shared" si="76"/>
        <v>-7.1654980355118081E-4</v>
      </c>
      <c r="P442" s="12">
        <f t="shared" si="83"/>
        <v>29.242318134722812</v>
      </c>
      <c r="Q442" s="12">
        <f t="shared" si="77"/>
        <v>149.52735747958985</v>
      </c>
      <c r="R442" s="18">
        <f t="shared" si="78"/>
        <v>8.6792652553102645E-3</v>
      </c>
    </row>
    <row r="443" spans="1:18" x14ac:dyDescent="0.25">
      <c r="A443" s="2">
        <v>43847</v>
      </c>
      <c r="B443">
        <v>553.6458740234375</v>
      </c>
      <c r="C443" s="17">
        <f t="shared" si="72"/>
        <v>-6.5406048679536033E-3</v>
      </c>
      <c r="D443" s="12">
        <f t="shared" si="79"/>
        <v>26.347388794426369</v>
      </c>
      <c r="E443">
        <v>15439.5</v>
      </c>
      <c r="F443" s="18">
        <f t="shared" si="73"/>
        <v>5.5096162933530035E-3</v>
      </c>
      <c r="G443" s="12">
        <f t="shared" si="80"/>
        <v>40.590388160225245</v>
      </c>
      <c r="H443">
        <v>1822.72705078125</v>
      </c>
      <c r="I443" s="18">
        <f t="shared" si="74"/>
        <v>-2.778996421051394E-3</v>
      </c>
      <c r="J443" s="12">
        <f t="shared" si="81"/>
        <v>27.440089990949858</v>
      </c>
      <c r="K443">
        <v>1278.150024414062</v>
      </c>
      <c r="L443" s="18">
        <f t="shared" si="75"/>
        <v>-7.3777810894873896E-3</v>
      </c>
      <c r="M443" s="12">
        <f t="shared" si="82"/>
        <v>25.688719213136157</v>
      </c>
      <c r="N443">
        <v>767.8499755859375</v>
      </c>
      <c r="O443" s="18">
        <f t="shared" si="76"/>
        <v>1.108181989488255E-3</v>
      </c>
      <c r="P443" s="12">
        <f t="shared" si="83"/>
        <v>29.274723945010596</v>
      </c>
      <c r="Q443" s="12">
        <f t="shared" si="77"/>
        <v>149.34131010374821</v>
      </c>
      <c r="R443" s="18">
        <f t="shared" si="78"/>
        <v>-1.2442363656900435E-3</v>
      </c>
    </row>
    <row r="444" spans="1:18" x14ac:dyDescent="0.25">
      <c r="A444" s="2">
        <v>43850</v>
      </c>
      <c r="B444">
        <v>550.2005615234375</v>
      </c>
      <c r="C444" s="17">
        <f t="shared" si="72"/>
        <v>-6.2229534466903269E-3</v>
      </c>
      <c r="D444" s="12">
        <f t="shared" si="79"/>
        <v>26.183430220516804</v>
      </c>
      <c r="E444">
        <v>15417.2001953125</v>
      </c>
      <c r="F444" s="18">
        <f t="shared" si="73"/>
        <v>-1.4443346408562485E-3</v>
      </c>
      <c r="G444" s="12">
        <f t="shared" si="80"/>
        <v>40.531762056519632</v>
      </c>
      <c r="H444">
        <v>1841.352172851562</v>
      </c>
      <c r="I444" s="18">
        <f t="shared" si="74"/>
        <v>1.0218272704258791E-2</v>
      </c>
      <c r="J444" s="12">
        <f t="shared" si="81"/>
        <v>27.720480313506787</v>
      </c>
      <c r="K444">
        <v>1254.900024414062</v>
      </c>
      <c r="L444" s="18">
        <f t="shared" si="75"/>
        <v>-1.8190352897468731E-2</v>
      </c>
      <c r="M444" s="12">
        <f t="shared" si="82"/>
        <v>25.221432345165226</v>
      </c>
      <c r="N444">
        <v>768.45001220703125</v>
      </c>
      <c r="O444" s="18">
        <f t="shared" si="76"/>
        <v>7.8145033557608379E-4</v>
      </c>
      <c r="P444" s="12">
        <f t="shared" si="83"/>
        <v>29.297600687861323</v>
      </c>
      <c r="Q444" s="12">
        <f t="shared" si="77"/>
        <v>148.95470562356977</v>
      </c>
      <c r="R444" s="18">
        <f t="shared" si="78"/>
        <v>-2.5887310075817238E-3</v>
      </c>
    </row>
    <row r="445" spans="1:18" x14ac:dyDescent="0.25">
      <c r="A445" s="2">
        <v>43851</v>
      </c>
      <c r="B445">
        <v>550.79974365234375</v>
      </c>
      <c r="C445" s="17">
        <f t="shared" si="72"/>
        <v>1.0890249316488632E-3</v>
      </c>
      <c r="D445" s="12">
        <f t="shared" si="79"/>
        <v>26.211944628823037</v>
      </c>
      <c r="E445">
        <v>15280.7998046875</v>
      </c>
      <c r="F445" s="18">
        <f t="shared" si="73"/>
        <v>-8.8472867250223297E-3</v>
      </c>
      <c r="G445" s="12">
        <f t="shared" si="80"/>
        <v>40.17316593613522</v>
      </c>
      <c r="H445">
        <v>1803.504150390625</v>
      </c>
      <c r="I445" s="18">
        <f t="shared" si="74"/>
        <v>-2.0554472424644699E-2</v>
      </c>
      <c r="J445" s="12">
        <f t="shared" si="81"/>
        <v>27.150700465304904</v>
      </c>
      <c r="K445">
        <v>1244.349975585938</v>
      </c>
      <c r="L445" s="18">
        <f t="shared" si="75"/>
        <v>-8.4070831324193351E-3</v>
      </c>
      <c r="M445" s="12">
        <f t="shared" si="82"/>
        <v>25.009393666720733</v>
      </c>
      <c r="N445">
        <v>762.5</v>
      </c>
      <c r="O445" s="18">
        <f t="shared" si="76"/>
        <v>-7.7428747641534734E-3</v>
      </c>
      <c r="P445" s="12">
        <f t="shared" si="83"/>
        <v>29.070753034845037</v>
      </c>
      <c r="Q445" s="12">
        <f t="shared" si="77"/>
        <v>147.61595773182893</v>
      </c>
      <c r="R445" s="18">
        <f t="shared" si="78"/>
        <v>-8.9876173172001028E-3</v>
      </c>
    </row>
    <row r="446" spans="1:18" x14ac:dyDescent="0.25">
      <c r="A446" s="2">
        <v>43852</v>
      </c>
      <c r="B446">
        <v>549.5513916015625</v>
      </c>
      <c r="C446" s="17">
        <f t="shared" si="72"/>
        <v>-2.266435424431168E-3</v>
      </c>
      <c r="D446" s="12">
        <f t="shared" si="79"/>
        <v>26.152536948973044</v>
      </c>
      <c r="E446">
        <v>15548.7001953125</v>
      </c>
      <c r="F446" s="18">
        <f t="shared" si="73"/>
        <v>1.7531830404768467E-2</v>
      </c>
      <c r="G446" s="12">
        <f t="shared" si="80"/>
        <v>40.877475068150162</v>
      </c>
      <c r="H446">
        <v>1772.130249023438</v>
      </c>
      <c r="I446" s="18">
        <f t="shared" si="74"/>
        <v>-1.7396079382679397E-2</v>
      </c>
      <c r="J446" s="12">
        <f t="shared" si="81"/>
        <v>26.678384724715109</v>
      </c>
      <c r="K446">
        <v>1240.849975585938</v>
      </c>
      <c r="L446" s="18">
        <f t="shared" si="75"/>
        <v>-2.8127135200464171E-3</v>
      </c>
      <c r="M446" s="12">
        <f t="shared" si="82"/>
        <v>24.939049407026186</v>
      </c>
      <c r="N446">
        <v>770.20001220703125</v>
      </c>
      <c r="O446" s="18">
        <f t="shared" si="76"/>
        <v>1.0098376664958941E-2</v>
      </c>
      <c r="P446" s="12">
        <f t="shared" si="83"/>
        <v>29.3643204489249</v>
      </c>
      <c r="Q446" s="12">
        <f t="shared" si="77"/>
        <v>148.0117665977894</v>
      </c>
      <c r="R446" s="18">
        <f t="shared" si="78"/>
        <v>2.6813419906779323E-3</v>
      </c>
    </row>
    <row r="447" spans="1:18" x14ac:dyDescent="0.25">
      <c r="A447" s="2">
        <v>43853</v>
      </c>
      <c r="B447">
        <v>552.14788818359375</v>
      </c>
      <c r="C447" s="17">
        <f t="shared" si="72"/>
        <v>4.7247566318853185E-3</v>
      </c>
      <c r="D447" s="12">
        <f t="shared" si="79"/>
        <v>26.276101321363331</v>
      </c>
      <c r="E447">
        <v>15548.7998046875</v>
      </c>
      <c r="F447" s="18">
        <f t="shared" si="73"/>
        <v>6.4062830815725391E-6</v>
      </c>
      <c r="G447" s="12">
        <f t="shared" si="80"/>
        <v>40.877736940827106</v>
      </c>
      <c r="H447">
        <v>1768.992797851562</v>
      </c>
      <c r="I447" s="18">
        <f t="shared" si="74"/>
        <v>-1.7704405043618143E-3</v>
      </c>
      <c r="J447" s="12">
        <f t="shared" si="81"/>
        <v>26.631152231807526</v>
      </c>
      <c r="K447">
        <v>1244.849975585938</v>
      </c>
      <c r="L447" s="18">
        <f t="shared" si="75"/>
        <v>3.2235967914744368E-3</v>
      </c>
      <c r="M447" s="12">
        <f t="shared" si="82"/>
        <v>25.019442846677098</v>
      </c>
      <c r="N447">
        <v>784.3499755859375</v>
      </c>
      <c r="O447" s="18">
        <f t="shared" si="76"/>
        <v>1.8371803628461469E-2</v>
      </c>
      <c r="P447" s="12">
        <f t="shared" si="83"/>
        <v>29.903795977895765</v>
      </c>
      <c r="Q447" s="12">
        <f t="shared" si="77"/>
        <v>148.7082293185708</v>
      </c>
      <c r="R447" s="18">
        <f t="shared" si="78"/>
        <v>4.7054550917833282E-3</v>
      </c>
    </row>
    <row r="448" spans="1:18" x14ac:dyDescent="0.25">
      <c r="A448" s="2">
        <v>43854</v>
      </c>
      <c r="B448">
        <v>560.58636474609375</v>
      </c>
      <c r="C448" s="17">
        <f t="shared" si="72"/>
        <v>1.528300070160582E-2</v>
      </c>
      <c r="D448" s="12">
        <f t="shared" si="79"/>
        <v>26.677678996293192</v>
      </c>
      <c r="E448">
        <v>15755.5</v>
      </c>
      <c r="F448" s="18">
        <f t="shared" si="73"/>
        <v>1.329364310486425E-2</v>
      </c>
      <c r="G448" s="12">
        <f t="shared" si="80"/>
        <v>41.421150986652989</v>
      </c>
      <c r="H448">
        <v>1779.650024414062</v>
      </c>
      <c r="I448" s="18">
        <f t="shared" si="74"/>
        <v>6.02446011959068E-3</v>
      </c>
      <c r="J448" s="12">
        <f t="shared" si="81"/>
        <v>26.791590546366798</v>
      </c>
      <c r="K448">
        <v>1244.550048828125</v>
      </c>
      <c r="L448" s="18">
        <f t="shared" si="75"/>
        <v>-2.4093405928038436E-4</v>
      </c>
      <c r="M448" s="12">
        <f t="shared" si="82"/>
        <v>25.013414810751115</v>
      </c>
      <c r="N448">
        <v>782.75</v>
      </c>
      <c r="O448" s="18">
        <f t="shared" si="76"/>
        <v>-2.0398745913675631E-3</v>
      </c>
      <c r="P448" s="12">
        <f t="shared" si="83"/>
        <v>29.842795984295016</v>
      </c>
      <c r="Q448" s="12">
        <f t="shared" si="77"/>
        <v>149.74663132435913</v>
      </c>
      <c r="R448" s="18">
        <f t="shared" si="78"/>
        <v>6.9828146737178631E-3</v>
      </c>
    </row>
    <row r="449" spans="1:18" x14ac:dyDescent="0.25">
      <c r="A449" s="2">
        <v>43857</v>
      </c>
      <c r="B449">
        <v>569.42437744140625</v>
      </c>
      <c r="C449" s="17">
        <f t="shared" si="72"/>
        <v>1.5765657624076335E-2</v>
      </c>
      <c r="D449" s="12">
        <f t="shared" si="79"/>
        <v>27.098270149553763</v>
      </c>
      <c r="E449">
        <v>15666</v>
      </c>
      <c r="F449" s="18">
        <f t="shared" si="73"/>
        <v>-5.6805559963187813E-3</v>
      </c>
      <c r="G449" s="12">
        <f t="shared" si="80"/>
        <v>41.185855819041329</v>
      </c>
      <c r="H449">
        <v>1781.19384765625</v>
      </c>
      <c r="I449" s="18">
        <f t="shared" si="74"/>
        <v>8.6748698958172277E-4</v>
      </c>
      <c r="J449" s="12">
        <f t="shared" si="81"/>
        <v>26.814831902595973</v>
      </c>
      <c r="K449">
        <v>1213.199951171875</v>
      </c>
      <c r="L449" s="18">
        <f t="shared" si="75"/>
        <v>-2.5189905127374734E-2</v>
      </c>
      <c r="M449" s="12">
        <f t="shared" si="82"/>
        <v>24.383329264756625</v>
      </c>
      <c r="N449">
        <v>778.0999755859375</v>
      </c>
      <c r="O449" s="18">
        <f t="shared" si="76"/>
        <v>-5.9406252495208811E-3</v>
      </c>
      <c r="P449" s="12">
        <f t="shared" si="83"/>
        <v>29.665511116954413</v>
      </c>
      <c r="Q449" s="12">
        <f t="shared" si="77"/>
        <v>149.14779825290211</v>
      </c>
      <c r="R449" s="18">
        <f t="shared" si="78"/>
        <v>-3.9989752434558268E-3</v>
      </c>
    </row>
    <row r="450" spans="1:18" x14ac:dyDescent="0.25">
      <c r="A450" s="2">
        <v>43858</v>
      </c>
      <c r="B450">
        <v>570.97222900390625</v>
      </c>
      <c r="C450" s="17">
        <f t="shared" si="72"/>
        <v>2.7182741445930247E-3</v>
      </c>
      <c r="D450" s="12">
        <f t="shared" si="79"/>
        <v>27.171930676664491</v>
      </c>
      <c r="E450">
        <v>15416.7001953125</v>
      </c>
      <c r="F450" s="18">
        <f t="shared" si="73"/>
        <v>-1.5913430657953476E-2</v>
      </c>
      <c r="G450" s="12">
        <f t="shared" si="80"/>
        <v>40.530447558376544</v>
      </c>
      <c r="H450">
        <v>1771.980834960938</v>
      </c>
      <c r="I450" s="18">
        <f t="shared" si="74"/>
        <v>-5.1723807082731943E-3</v>
      </c>
      <c r="J450" s="12">
        <f t="shared" si="81"/>
        <v>26.676135383367399</v>
      </c>
      <c r="K450">
        <v>1223.199951171875</v>
      </c>
      <c r="L450" s="18">
        <f t="shared" si="75"/>
        <v>8.2426643607598216E-3</v>
      </c>
      <c r="M450" s="12">
        <f t="shared" si="82"/>
        <v>24.584312863883905</v>
      </c>
      <c r="N450">
        <v>778</v>
      </c>
      <c r="O450" s="18">
        <f t="shared" si="76"/>
        <v>-1.2848681284460817E-4</v>
      </c>
      <c r="P450" s="12">
        <f t="shared" si="83"/>
        <v>29.66169948997959</v>
      </c>
      <c r="Q450" s="12">
        <f t="shared" si="77"/>
        <v>148.62452597227193</v>
      </c>
      <c r="R450" s="18">
        <f t="shared" si="78"/>
        <v>-3.5084143833146175E-3</v>
      </c>
    </row>
    <row r="451" spans="1:18" x14ac:dyDescent="0.25">
      <c r="A451" s="2">
        <v>43859</v>
      </c>
      <c r="B451">
        <v>578.86151123046875</v>
      </c>
      <c r="C451" s="17">
        <f t="shared" si="72"/>
        <v>1.3817278364528951E-2</v>
      </c>
      <c r="D451" s="12">
        <f t="shared" si="79"/>
        <v>27.547372806525647</v>
      </c>
      <c r="E451">
        <v>15866.7998046875</v>
      </c>
      <c r="F451" s="18">
        <f t="shared" si="73"/>
        <v>2.9195586842368115E-2</v>
      </c>
      <c r="G451" s="12">
        <f t="shared" si="80"/>
        <v>41.713757759827175</v>
      </c>
      <c r="H451">
        <v>1789.759399414062</v>
      </c>
      <c r="I451" s="18">
        <f t="shared" si="74"/>
        <v>1.0033158430585498E-2</v>
      </c>
      <c r="J451" s="12">
        <f t="shared" si="81"/>
        <v>26.94378127598447</v>
      </c>
      <c r="K451">
        <v>1235.849975585938</v>
      </c>
      <c r="L451" s="18">
        <f t="shared" si="75"/>
        <v>1.0341746990705669E-2</v>
      </c>
      <c r="M451" s="12">
        <f t="shared" si="82"/>
        <v>24.838557607462544</v>
      </c>
      <c r="N451">
        <v>789.70001220703125</v>
      </c>
      <c r="O451" s="18">
        <f t="shared" si="76"/>
        <v>1.5038576101582546E-2</v>
      </c>
      <c r="P451" s="12">
        <f t="shared" si="83"/>
        <v>30.107769215061921</v>
      </c>
      <c r="Q451" s="12">
        <f t="shared" si="77"/>
        <v>151.15123866486175</v>
      </c>
      <c r="R451" s="18">
        <f t="shared" si="78"/>
        <v>1.7000644248051033E-2</v>
      </c>
    </row>
    <row r="452" spans="1:18" x14ac:dyDescent="0.25">
      <c r="A452" s="2">
        <v>43860</v>
      </c>
      <c r="B452">
        <v>572.02081298828125</v>
      </c>
      <c r="C452" s="17">
        <f t="shared" si="72"/>
        <v>-1.1817504030707471E-2</v>
      </c>
      <c r="D452" s="12">
        <f t="shared" si="79"/>
        <v>27.221831617349128</v>
      </c>
      <c r="E452">
        <v>15520.7998046875</v>
      </c>
      <c r="F452" s="18">
        <f t="shared" si="73"/>
        <v>-2.1806539709272821E-2</v>
      </c>
      <c r="G452" s="12">
        <f t="shared" si="80"/>
        <v>40.804125044814519</v>
      </c>
      <c r="H452">
        <v>1797.777221679688</v>
      </c>
      <c r="I452" s="18">
        <f t="shared" si="74"/>
        <v>4.4798324670070055E-3</v>
      </c>
      <c r="J452" s="12">
        <f t="shared" si="81"/>
        <v>27.064484902128562</v>
      </c>
      <c r="K452">
        <v>1226.050048828125</v>
      </c>
      <c r="L452" s="18">
        <f t="shared" si="75"/>
        <v>-7.9297058311358359E-3</v>
      </c>
      <c r="M452" s="12">
        <f t="shared" si="82"/>
        <v>24.641595152365646</v>
      </c>
      <c r="N452">
        <v>780.70001220703125</v>
      </c>
      <c r="O452" s="18">
        <f t="shared" si="76"/>
        <v>-1.1396732760389661E-2</v>
      </c>
      <c r="P452" s="12">
        <f t="shared" si="83"/>
        <v>29.764639015306376</v>
      </c>
      <c r="Q452" s="12">
        <f t="shared" si="77"/>
        <v>149.49667573196425</v>
      </c>
      <c r="R452" s="18">
        <f t="shared" si="78"/>
        <v>-1.0946406708357004E-2</v>
      </c>
    </row>
    <row r="453" spans="1:18" x14ac:dyDescent="0.25">
      <c r="A453" s="2">
        <v>43861</v>
      </c>
      <c r="B453">
        <v>566.22869873046875</v>
      </c>
      <c r="C453" s="17">
        <f t="shared" ref="C453:C495" si="84">B453/B452 -1</f>
        <v>-1.0125705439901767E-2</v>
      </c>
      <c r="D453" s="12">
        <f t="shared" si="79"/>
        <v>26.946191368857246</v>
      </c>
      <c r="E453">
        <v>15359.5</v>
      </c>
      <c r="F453" s="18">
        <f t="shared" ref="F453:F495" si="85">E453/E452 -1</f>
        <v>-1.0392493087810206E-2</v>
      </c>
      <c r="G453" s="12">
        <f t="shared" si="80"/>
        <v>40.380068457332143</v>
      </c>
      <c r="H453">
        <v>1788.464599609375</v>
      </c>
      <c r="I453" s="18">
        <f t="shared" ref="I453:I495" si="86">H453/H452 -1</f>
        <v>-5.1800756834665673E-3</v>
      </c>
      <c r="J453" s="12">
        <f t="shared" si="81"/>
        <v>26.924288822001497</v>
      </c>
      <c r="K453">
        <v>1226.300048828125</v>
      </c>
      <c r="L453" s="18">
        <f t="shared" ref="L453:L495" si="87">K453/K452 -1</f>
        <v>2.0390684722770835E-4</v>
      </c>
      <c r="M453" s="12">
        <f t="shared" si="82"/>
        <v>24.646619742343827</v>
      </c>
      <c r="N453">
        <v>775.95001220703125</v>
      </c>
      <c r="O453" s="18">
        <f t="shared" ref="O453:O495" si="88">N453/N452-1</f>
        <v>-6.0842832403342761E-3</v>
      </c>
      <c r="P453" s="12">
        <f t="shared" si="83"/>
        <v>29.583542520990946</v>
      </c>
      <c r="Q453" s="12">
        <f t="shared" ref="Q453:Q495" si="89">SUM(D453,G453,J453,M453,P453)</f>
        <v>148.48071091152565</v>
      </c>
      <c r="R453" s="18">
        <f t="shared" ref="R453:R495" si="90">Q453/Q452 -1</f>
        <v>-6.795902420333011E-3</v>
      </c>
    </row>
    <row r="454" spans="1:18" x14ac:dyDescent="0.25">
      <c r="A454" s="2">
        <v>43864</v>
      </c>
      <c r="B454">
        <v>544.408447265625</v>
      </c>
      <c r="C454" s="17">
        <f t="shared" si="84"/>
        <v>-3.8536110080196528E-2</v>
      </c>
      <c r="D454" s="12">
        <f t="shared" ref="D454:D495" si="91">(D453)*(1+C454)</f>
        <v>25.907789972024922</v>
      </c>
      <c r="E454">
        <v>16301</v>
      </c>
      <c r="F454" s="18">
        <f t="shared" si="85"/>
        <v>6.1297568280217485E-2</v>
      </c>
      <c r="G454" s="12">
        <f t="shared" ref="G454:G495" si="92">(G453)*(1+F454)</f>
        <v>42.855268460755319</v>
      </c>
      <c r="H454">
        <v>1860.176513671875</v>
      </c>
      <c r="I454" s="18">
        <f t="shared" si="86"/>
        <v>4.00969155767259E-2</v>
      </c>
      <c r="J454" s="12">
        <f t="shared" ref="J454:J495" si="93">(J453)*(1+I454)</f>
        <v>28.003869757860677</v>
      </c>
      <c r="K454">
        <v>1192.800048828125</v>
      </c>
      <c r="L454" s="18">
        <f t="shared" si="87"/>
        <v>-2.7317947212032845E-2</v>
      </c>
      <c r="M454" s="12">
        <f t="shared" ref="M454:M495" si="94">(M453)*(1+L454)</f>
        <v>23.973324685267432</v>
      </c>
      <c r="N454">
        <v>767.4000244140625</v>
      </c>
      <c r="O454" s="18">
        <f t="shared" si="88"/>
        <v>-1.1018735303128691E-2</v>
      </c>
      <c r="P454" s="12">
        <f t="shared" ref="P454:P495" si="95">(P453)*(1+O454)</f>
        <v>29.257569296623295</v>
      </c>
      <c r="Q454" s="12">
        <f t="shared" si="89"/>
        <v>149.99782217253164</v>
      </c>
      <c r="R454" s="18">
        <f t="shared" si="90"/>
        <v>1.0217564636459731E-2</v>
      </c>
    </row>
    <row r="455" spans="1:18" x14ac:dyDescent="0.25">
      <c r="A455" s="2">
        <v>43865</v>
      </c>
      <c r="B455">
        <v>565.57958984375</v>
      </c>
      <c r="C455" s="17">
        <f t="shared" si="84"/>
        <v>3.88883432732543E-2</v>
      </c>
      <c r="D455" s="12">
        <f t="shared" si="91"/>
        <v>26.915301001908404</v>
      </c>
      <c r="E455">
        <v>16455.599609375</v>
      </c>
      <c r="F455" s="18">
        <f t="shared" si="85"/>
        <v>9.4840567679896903E-3</v>
      </c>
      <c r="G455" s="12">
        <f t="shared" si="92"/>
        <v>43.261710259644559</v>
      </c>
      <c r="H455">
        <v>1883.73193359375</v>
      </c>
      <c r="I455" s="18">
        <f t="shared" si="86"/>
        <v>1.2663002542365298E-2</v>
      </c>
      <c r="J455" s="12">
        <f t="shared" si="93"/>
        <v>28.358482831800533</v>
      </c>
      <c r="K455">
        <v>1229.800048828125</v>
      </c>
      <c r="L455" s="18">
        <f t="shared" si="87"/>
        <v>3.1019448763731194E-2</v>
      </c>
      <c r="M455" s="12">
        <f t="shared" si="94"/>
        <v>24.716964002038377</v>
      </c>
      <c r="N455">
        <v>787.8499755859375</v>
      </c>
      <c r="O455" s="18">
        <f t="shared" si="88"/>
        <v>2.6648358771540703E-2</v>
      </c>
      <c r="P455" s="12">
        <f t="shared" si="95"/>
        <v>30.037235500022927</v>
      </c>
      <c r="Q455" s="12">
        <f t="shared" si="89"/>
        <v>153.2896935954148</v>
      </c>
      <c r="R455" s="18">
        <f t="shared" si="90"/>
        <v>2.1946128118425445E-2</v>
      </c>
    </row>
    <row r="456" spans="1:18" x14ac:dyDescent="0.25">
      <c r="A456" s="2">
        <v>43866</v>
      </c>
      <c r="B456">
        <v>593.6912841796875</v>
      </c>
      <c r="C456" s="17">
        <f t="shared" si="84"/>
        <v>4.9704223491699562E-2</v>
      </c>
      <c r="D456" s="12">
        <f t="shared" si="91"/>
        <v>28.253105138253623</v>
      </c>
      <c r="E456">
        <v>16384.80078125</v>
      </c>
      <c r="F456" s="18">
        <f t="shared" si="85"/>
        <v>-4.3024155792332763E-3</v>
      </c>
      <c r="G456" s="12">
        <f t="shared" si="92"/>
        <v>43.07558040343919</v>
      </c>
      <c r="H456">
        <v>1866.003051757812</v>
      </c>
      <c r="I456" s="18">
        <f t="shared" si="86"/>
        <v>-9.4115736532188743E-3</v>
      </c>
      <c r="J456" s="12">
        <f t="shared" si="93"/>
        <v>28.0915848819355</v>
      </c>
      <c r="K456">
        <v>1244.650024414062</v>
      </c>
      <c r="L456" s="18">
        <f t="shared" si="87"/>
        <v>1.2075113836665929E-2</v>
      </c>
      <c r="M456" s="12">
        <f t="shared" si="94"/>
        <v>25.015424156059765</v>
      </c>
      <c r="N456">
        <v>784.54998779296875</v>
      </c>
      <c r="O456" s="18">
        <f t="shared" si="88"/>
        <v>-4.1885992196858401E-3</v>
      </c>
      <c r="P456" s="12">
        <f t="shared" si="95"/>
        <v>29.911421558846012</v>
      </c>
      <c r="Q456" s="12">
        <f t="shared" si="89"/>
        <v>154.34711613853409</v>
      </c>
      <c r="R456" s="18">
        <f t="shared" si="90"/>
        <v>6.8981972519965851E-3</v>
      </c>
    </row>
    <row r="457" spans="1:18" x14ac:dyDescent="0.25">
      <c r="A457" s="2">
        <v>43867</v>
      </c>
      <c r="B457">
        <v>584.00445556640625</v>
      </c>
      <c r="C457" s="17">
        <f t="shared" si="84"/>
        <v>-1.6316272230045725E-2</v>
      </c>
      <c r="D457" s="12">
        <f t="shared" si="91"/>
        <v>27.792119783473773</v>
      </c>
      <c r="E457">
        <v>16285</v>
      </c>
      <c r="F457" s="18">
        <f t="shared" si="85"/>
        <v>-6.0910585720521659E-3</v>
      </c>
      <c r="G457" s="12">
        <f t="shared" si="92"/>
        <v>42.813204520176697</v>
      </c>
      <c r="H457">
        <v>1849.369995117188</v>
      </c>
      <c r="I457" s="18">
        <f t="shared" si="86"/>
        <v>-8.9137349614489825E-3</v>
      </c>
      <c r="J457" s="12">
        <f t="shared" si="93"/>
        <v>27.841183939650879</v>
      </c>
      <c r="K457">
        <v>1239.800048828125</v>
      </c>
      <c r="L457" s="18">
        <f t="shared" si="87"/>
        <v>-3.8966580892650926E-3</v>
      </c>
      <c r="M457" s="12">
        <f t="shared" si="94"/>
        <v>24.917947601165658</v>
      </c>
      <c r="N457">
        <v>771.3499755859375</v>
      </c>
      <c r="O457" s="18">
        <f t="shared" si="88"/>
        <v>-1.6824947310450478E-2</v>
      </c>
      <c r="P457" s="12">
        <f t="shared" si="95"/>
        <v>29.408163467137754</v>
      </c>
      <c r="Q457" s="12">
        <f t="shared" si="89"/>
        <v>152.77261931160473</v>
      </c>
      <c r="R457" s="18">
        <f t="shared" si="90"/>
        <v>-1.02010122788182E-2</v>
      </c>
    </row>
    <row r="458" spans="1:18" x14ac:dyDescent="0.25">
      <c r="A458" s="2">
        <v>43868</v>
      </c>
      <c r="B458">
        <v>574.41754150390625</v>
      </c>
      <c r="C458" s="17">
        <f t="shared" si="84"/>
        <v>-1.6415823494363546E-2</v>
      </c>
      <c r="D458" s="12">
        <f t="shared" si="91"/>
        <v>27.335889250574059</v>
      </c>
      <c r="E458">
        <v>16327.7998046875</v>
      </c>
      <c r="F458" s="18">
        <f t="shared" si="85"/>
        <v>2.6281734533313283E-3</v>
      </c>
      <c r="G458" s="12">
        <f t="shared" si="92"/>
        <v>42.925725047748671</v>
      </c>
      <c r="H458">
        <v>1851.26220703125</v>
      </c>
      <c r="I458" s="18">
        <f t="shared" si="86"/>
        <v>1.0231656829395863E-3</v>
      </c>
      <c r="J458" s="12">
        <f t="shared" si="93"/>
        <v>27.869670083630339</v>
      </c>
      <c r="K458">
        <v>1242.199951171875</v>
      </c>
      <c r="L458" s="18">
        <f t="shared" si="87"/>
        <v>1.9357172521636823E-3</v>
      </c>
      <c r="M458" s="12">
        <f t="shared" si="94"/>
        <v>24.966181702225743</v>
      </c>
      <c r="N458">
        <v>777.29998779296875</v>
      </c>
      <c r="O458" s="18">
        <f t="shared" si="88"/>
        <v>7.7137646922351699E-3</v>
      </c>
      <c r="P458" s="12">
        <f t="shared" si="95"/>
        <v>29.63501112015404</v>
      </c>
      <c r="Q458" s="12">
        <f t="shared" si="89"/>
        <v>152.73247720433284</v>
      </c>
      <c r="R458" s="18">
        <f t="shared" si="90"/>
        <v>-2.6275721037427591E-4</v>
      </c>
    </row>
    <row r="459" spans="1:18" x14ac:dyDescent="0.25">
      <c r="A459" s="2">
        <v>43871</v>
      </c>
      <c r="B459">
        <v>571.67132568359375</v>
      </c>
      <c r="C459" s="17">
        <f t="shared" si="84"/>
        <v>-4.780870398077508E-3</v>
      </c>
      <c r="D459" s="12">
        <f t="shared" si="91"/>
        <v>27.205199906850865</v>
      </c>
      <c r="E459">
        <v>16172.2001953125</v>
      </c>
      <c r="F459" s="18">
        <f t="shared" si="85"/>
        <v>-9.5297352513061817E-3</v>
      </c>
      <c r="G459" s="12">
        <f t="shared" si="92"/>
        <v>42.516654252573261</v>
      </c>
      <c r="H459">
        <v>1862.01904296875</v>
      </c>
      <c r="I459" s="18">
        <f t="shared" si="86"/>
        <v>5.8105415303377761E-3</v>
      </c>
      <c r="J459" s="12">
        <f t="shared" si="93"/>
        <v>28.031607959088085</v>
      </c>
      <c r="K459">
        <v>1240.300048828125</v>
      </c>
      <c r="L459" s="18">
        <f t="shared" si="87"/>
        <v>-1.5294658013451645E-3</v>
      </c>
      <c r="M459" s="12">
        <f t="shared" si="94"/>
        <v>24.927996781122019</v>
      </c>
      <c r="N459">
        <v>773.20001220703125</v>
      </c>
      <c r="O459" s="18">
        <f t="shared" si="88"/>
        <v>-5.2746373991060524E-3</v>
      </c>
      <c r="P459" s="12">
        <f t="shared" si="95"/>
        <v>29.478697182176752</v>
      </c>
      <c r="Q459" s="12">
        <f t="shared" si="89"/>
        <v>152.16015608181098</v>
      </c>
      <c r="R459" s="18">
        <f t="shared" si="90"/>
        <v>-3.7472129896523043E-3</v>
      </c>
    </row>
    <row r="460" spans="1:18" x14ac:dyDescent="0.25">
      <c r="A460" s="2">
        <v>43872</v>
      </c>
      <c r="B460">
        <v>573.91827392578125</v>
      </c>
      <c r="C460" s="17">
        <f t="shared" si="84"/>
        <v>3.9304896734162487E-3</v>
      </c>
      <c r="D460" s="12">
        <f t="shared" si="91"/>
        <v>27.312129664147967</v>
      </c>
      <c r="E460">
        <v>15997.2001953125</v>
      </c>
      <c r="F460" s="18">
        <f t="shared" si="85"/>
        <v>-1.0821038441678699E-2</v>
      </c>
      <c r="G460" s="12">
        <f t="shared" si="92"/>
        <v>42.056579902494605</v>
      </c>
      <c r="H460">
        <v>1870.584594726562</v>
      </c>
      <c r="I460" s="18">
        <f t="shared" si="86"/>
        <v>4.6001418675909456E-3</v>
      </c>
      <c r="J460" s="12">
        <f t="shared" si="93"/>
        <v>28.160557332476582</v>
      </c>
      <c r="K460">
        <v>1240.599975585938</v>
      </c>
      <c r="L460" s="18">
        <f t="shared" si="87"/>
        <v>2.4181790373734025E-4</v>
      </c>
      <c r="M460" s="12">
        <f t="shared" si="94"/>
        <v>24.934024817048002</v>
      </c>
      <c r="N460">
        <v>773.54998779296875</v>
      </c>
      <c r="O460" s="18">
        <f t="shared" si="88"/>
        <v>4.526326699587635E-4</v>
      </c>
      <c r="P460" s="12">
        <f t="shared" si="95"/>
        <v>29.492040203589227</v>
      </c>
      <c r="Q460" s="12">
        <f t="shared" si="89"/>
        <v>151.95533191975636</v>
      </c>
      <c r="R460" s="18">
        <f t="shared" si="90"/>
        <v>-1.3461090427936417E-3</v>
      </c>
    </row>
    <row r="461" spans="1:18" x14ac:dyDescent="0.25">
      <c r="A461" s="2">
        <v>43873</v>
      </c>
      <c r="B461">
        <v>570.42303466796875</v>
      </c>
      <c r="C461" s="17">
        <f t="shared" si="84"/>
        <v>-6.0901341124824926E-3</v>
      </c>
      <c r="D461" s="12">
        <f t="shared" si="91"/>
        <v>27.145795131595793</v>
      </c>
      <c r="E461">
        <v>16297.7001953125</v>
      </c>
      <c r="F461" s="18">
        <f t="shared" si="85"/>
        <v>1.878453706468286E-2</v>
      </c>
      <c r="G461" s="12">
        <f t="shared" si="92"/>
        <v>42.846593286486808</v>
      </c>
      <c r="H461">
        <v>1886.122192382812</v>
      </c>
      <c r="I461" s="18">
        <f t="shared" si="86"/>
        <v>8.3062790638031014E-3</v>
      </c>
      <c r="J461" s="12">
        <f t="shared" si="93"/>
        <v>28.39446678027236</v>
      </c>
      <c r="K461">
        <v>1249</v>
      </c>
      <c r="L461" s="18">
        <f t="shared" si="87"/>
        <v>6.7709371105659777E-3</v>
      </c>
      <c r="M461" s="12">
        <f t="shared" si="94"/>
        <v>25.102851530997526</v>
      </c>
      <c r="N461">
        <v>781.04998779296875</v>
      </c>
      <c r="O461" s="18">
        <f t="shared" si="88"/>
        <v>9.6955595867804778E-3</v>
      </c>
      <c r="P461" s="12">
        <f t="shared" si="95"/>
        <v>29.77798203671885</v>
      </c>
      <c r="Q461" s="12">
        <f t="shared" si="89"/>
        <v>153.26768876607133</v>
      </c>
      <c r="R461" s="18">
        <f t="shared" si="90"/>
        <v>8.6364646092706998E-3</v>
      </c>
    </row>
    <row r="462" spans="1:18" x14ac:dyDescent="0.25">
      <c r="A462" s="2">
        <v>43874</v>
      </c>
      <c r="B462">
        <v>565.23004150390625</v>
      </c>
      <c r="C462" s="17">
        <f t="shared" si="84"/>
        <v>-9.1037578226222937E-3</v>
      </c>
      <c r="D462" s="12">
        <f t="shared" si="91"/>
        <v>26.898666386815226</v>
      </c>
      <c r="E462">
        <v>16412.19921875</v>
      </c>
      <c r="F462" s="18">
        <f t="shared" si="85"/>
        <v>7.0254712054669266E-3</v>
      </c>
      <c r="G462" s="12">
        <f t="shared" si="92"/>
        <v>43.147610793873376</v>
      </c>
      <c r="H462">
        <v>1866.550903320312</v>
      </c>
      <c r="I462" s="18">
        <f t="shared" si="86"/>
        <v>-1.0376469319718251E-2</v>
      </c>
      <c r="J462" s="12">
        <f t="shared" si="93"/>
        <v>28.099832466877103</v>
      </c>
      <c r="K462">
        <v>1241.400024414062</v>
      </c>
      <c r="L462" s="18">
        <f t="shared" si="87"/>
        <v>-6.0848483474282844E-3</v>
      </c>
      <c r="M462" s="12">
        <f t="shared" si="94"/>
        <v>24.950104486343399</v>
      </c>
      <c r="N462">
        <v>792.25</v>
      </c>
      <c r="O462" s="18">
        <f t="shared" si="88"/>
        <v>1.4339686808880758E-2</v>
      </c>
      <c r="P462" s="12">
        <f t="shared" si="95"/>
        <v>30.204988972925875</v>
      </c>
      <c r="Q462" s="12">
        <f t="shared" si="89"/>
        <v>153.30120310683498</v>
      </c>
      <c r="R462" s="18">
        <f t="shared" si="90"/>
        <v>2.1866540190873529E-4</v>
      </c>
    </row>
    <row r="463" spans="1:18" x14ac:dyDescent="0.25">
      <c r="A463" s="2">
        <v>43875</v>
      </c>
      <c r="B463">
        <v>559.43798828125</v>
      </c>
      <c r="C463" s="17">
        <f t="shared" si="84"/>
        <v>-1.024724943360289E-2</v>
      </c>
      <c r="D463" s="12">
        <f t="shared" si="91"/>
        <v>26.623029042918262</v>
      </c>
      <c r="E463">
        <v>16356.5</v>
      </c>
      <c r="F463" s="18">
        <f t="shared" si="85"/>
        <v>-3.3937693545887937E-3</v>
      </c>
      <c r="G463" s="12">
        <f t="shared" si="92"/>
        <v>43.001177754637403</v>
      </c>
      <c r="H463">
        <v>1869.538940429688</v>
      </c>
      <c r="I463" s="18">
        <f t="shared" si="86"/>
        <v>1.6008334431494298E-3</v>
      </c>
      <c r="J463" s="12">
        <f t="shared" si="93"/>
        <v>28.144815618436976</v>
      </c>
      <c r="K463">
        <v>1219.349975585938</v>
      </c>
      <c r="L463" s="18">
        <f t="shared" si="87"/>
        <v>-1.7762242947056195E-2</v>
      </c>
      <c r="M463" s="12">
        <f t="shared" si="94"/>
        <v>24.506934668902531</v>
      </c>
      <c r="N463">
        <v>786.45001220703125</v>
      </c>
      <c r="O463" s="18">
        <f t="shared" si="88"/>
        <v>-7.3209060182628516E-3</v>
      </c>
      <c r="P463" s="12">
        <f t="shared" si="95"/>
        <v>29.983861087372418</v>
      </c>
      <c r="Q463" s="12">
        <f t="shared" si="89"/>
        <v>152.25981817226761</v>
      </c>
      <c r="R463" s="18">
        <f t="shared" si="90"/>
        <v>-6.7930643299753957E-3</v>
      </c>
    </row>
    <row r="464" spans="1:18" x14ac:dyDescent="0.25">
      <c r="A464" s="2">
        <v>43878</v>
      </c>
      <c r="B464">
        <v>550.5999755859375</v>
      </c>
      <c r="C464" s="17">
        <f t="shared" si="84"/>
        <v>-1.5798020299739313E-2</v>
      </c>
      <c r="D464" s="12">
        <f t="shared" si="91"/>
        <v>26.202437889657691</v>
      </c>
      <c r="E464">
        <v>16588.400390625</v>
      </c>
      <c r="F464" s="18">
        <f t="shared" si="85"/>
        <v>1.4177873666432195E-2</v>
      </c>
      <c r="G464" s="12">
        <f t="shared" si="92"/>
        <v>43.610843020350444</v>
      </c>
      <c r="H464">
        <v>1873.871459960938</v>
      </c>
      <c r="I464" s="18">
        <f t="shared" si="86"/>
        <v>2.317426739586459E-3</v>
      </c>
      <c r="J464" s="12">
        <f t="shared" si="93"/>
        <v>28.210039166731871</v>
      </c>
      <c r="K464">
        <v>1217.150024414062</v>
      </c>
      <c r="L464" s="18">
        <f t="shared" si="87"/>
        <v>-1.8041999556516197E-3</v>
      </c>
      <c r="M464" s="12">
        <f t="shared" si="94"/>
        <v>24.462719258459739</v>
      </c>
      <c r="N464">
        <v>789.45001220703125</v>
      </c>
      <c r="O464" s="18">
        <f t="shared" si="88"/>
        <v>3.8146098969227271E-3</v>
      </c>
      <c r="P464" s="12">
        <f t="shared" si="95"/>
        <v>30.098237820624266</v>
      </c>
      <c r="Q464" s="12">
        <f t="shared" si="89"/>
        <v>152.58427715582403</v>
      </c>
      <c r="R464" s="18">
        <f t="shared" si="90"/>
        <v>2.1309560687201579E-3</v>
      </c>
    </row>
    <row r="465" spans="1:18" x14ac:dyDescent="0.25">
      <c r="A465" s="2">
        <v>43879</v>
      </c>
      <c r="B465">
        <v>535.5</v>
      </c>
      <c r="C465" s="17">
        <f t="shared" si="84"/>
        <v>-2.7424584554091913E-2</v>
      </c>
      <c r="D465" s="12">
        <f t="shared" si="91"/>
        <v>25.483846916229432</v>
      </c>
      <c r="E465">
        <v>16403.80078125</v>
      </c>
      <c r="F465" s="18">
        <f t="shared" si="85"/>
        <v>-1.1128234490850986E-2</v>
      </c>
      <c r="G465" s="12">
        <f t="shared" si="92"/>
        <v>43.125531332876292</v>
      </c>
      <c r="H465">
        <v>1856.192504882812</v>
      </c>
      <c r="I465" s="18">
        <f t="shared" si="86"/>
        <v>-9.434454526829894E-3</v>
      </c>
      <c r="J465" s="12">
        <f t="shared" si="93"/>
        <v>27.943892835013248</v>
      </c>
      <c r="K465">
        <v>1213.25</v>
      </c>
      <c r="L465" s="18">
        <f t="shared" si="87"/>
        <v>-3.204226542195987E-3</v>
      </c>
      <c r="M465" s="12">
        <f t="shared" si="94"/>
        <v>24.384335164117495</v>
      </c>
      <c r="N465">
        <v>797.6500244140625</v>
      </c>
      <c r="O465" s="18">
        <f t="shared" si="88"/>
        <v>1.0386993578107351E-2</v>
      </c>
      <c r="P465" s="12">
        <f t="shared" si="95"/>
        <v>30.41086802357944</v>
      </c>
      <c r="Q465" s="12">
        <f t="shared" si="89"/>
        <v>151.34847427181592</v>
      </c>
      <c r="R465" s="18">
        <f t="shared" si="90"/>
        <v>-8.0991495784723533E-3</v>
      </c>
    </row>
    <row r="466" spans="1:18" x14ac:dyDescent="0.25">
      <c r="A466" s="2">
        <v>43880</v>
      </c>
      <c r="B466">
        <v>554.4000244140625</v>
      </c>
      <c r="C466" s="17">
        <f t="shared" si="84"/>
        <v>3.5294163238211995E-2</v>
      </c>
      <c r="D466" s="12">
        <f t="shared" si="91"/>
        <v>26.383277969228438</v>
      </c>
      <c r="E466">
        <v>16785.099609375</v>
      </c>
      <c r="F466" s="18">
        <f t="shared" si="85"/>
        <v>2.3244541506553418E-2</v>
      </c>
      <c r="G466" s="12">
        <f t="shared" si="92"/>
        <v>44.127964535935504</v>
      </c>
      <c r="H466">
        <v>1877.357543945312</v>
      </c>
      <c r="I466" s="18">
        <f t="shared" si="86"/>
        <v>1.1402394421281326E-2</v>
      </c>
      <c r="J466" s="12">
        <f t="shared" si="93"/>
        <v>28.262520122784085</v>
      </c>
      <c r="K466">
        <v>1227.199951171875</v>
      </c>
      <c r="L466" s="18">
        <f t="shared" si="87"/>
        <v>1.1498002202245949E-2</v>
      </c>
      <c r="M466" s="12">
        <f t="shared" si="94"/>
        <v>24.664706303534821</v>
      </c>
      <c r="N466">
        <v>800.45001220703125</v>
      </c>
      <c r="O466" s="18">
        <f t="shared" si="88"/>
        <v>3.510296128964141E-3</v>
      </c>
      <c r="P466" s="12">
        <f t="shared" si="95"/>
        <v>30.517619175881048</v>
      </c>
      <c r="Q466" s="12">
        <f t="shared" si="89"/>
        <v>153.95608810736388</v>
      </c>
      <c r="R466" s="18">
        <f t="shared" si="90"/>
        <v>1.7229204642425389E-2</v>
      </c>
    </row>
    <row r="467" spans="1:18" x14ac:dyDescent="0.25">
      <c r="A467" s="2">
        <v>43881</v>
      </c>
      <c r="B467">
        <v>550.04998779296875</v>
      </c>
      <c r="C467" s="17">
        <f t="shared" si="84"/>
        <v>-7.8463860561536203E-3</v>
      </c>
      <c r="D467" s="12">
        <f t="shared" si="91"/>
        <v>26.176264584855058</v>
      </c>
      <c r="E467">
        <v>16539.5</v>
      </c>
      <c r="F467" s="18">
        <f t="shared" si="85"/>
        <v>-1.4632001899936631E-2</v>
      </c>
      <c r="G467" s="12">
        <f t="shared" si="92"/>
        <v>43.48228407500536</v>
      </c>
      <c r="H467">
        <v>1834.878173828125</v>
      </c>
      <c r="I467" s="18">
        <f t="shared" si="86"/>
        <v>-2.2627213582297023E-2</v>
      </c>
      <c r="J467" s="12">
        <f t="shared" si="93"/>
        <v>27.623018043591884</v>
      </c>
      <c r="K467">
        <v>1217.099975585938</v>
      </c>
      <c r="L467" s="18">
        <f t="shared" si="87"/>
        <v>-8.2300977736288194E-3</v>
      </c>
      <c r="M467" s="12">
        <f t="shared" si="94"/>
        <v>24.461713359098891</v>
      </c>
      <c r="N467">
        <v>797</v>
      </c>
      <c r="O467" s="18">
        <f t="shared" si="88"/>
        <v>-4.3100907669658683E-3</v>
      </c>
      <c r="P467" s="12">
        <f t="shared" si="95"/>
        <v>30.386085467241301</v>
      </c>
      <c r="Q467" s="12">
        <f t="shared" si="89"/>
        <v>152.12936552979249</v>
      </c>
      <c r="R467" s="18">
        <f t="shared" si="90"/>
        <v>-1.1865218193238936E-2</v>
      </c>
    </row>
    <row r="468" spans="1:18" x14ac:dyDescent="0.25">
      <c r="A468" s="2">
        <v>43885</v>
      </c>
      <c r="B468">
        <v>548</v>
      </c>
      <c r="C468" s="17">
        <f t="shared" si="84"/>
        <v>-3.7269118052236649E-3</v>
      </c>
      <c r="D468" s="12">
        <f t="shared" si="91"/>
        <v>26.078707955357103</v>
      </c>
      <c r="E468">
        <v>16337.2001953125</v>
      </c>
      <c r="F468" s="18">
        <f t="shared" si="85"/>
        <v>-1.2231313200973482E-2</v>
      </c>
      <c r="G468" s="12">
        <f t="shared" si="92"/>
        <v>42.950438639790271</v>
      </c>
      <c r="H468">
        <v>1811.671264648438</v>
      </c>
      <c r="I468" s="18">
        <f t="shared" si="86"/>
        <v>-1.2647656673178576E-2</v>
      </c>
      <c r="J468" s="12">
        <f t="shared" si="93"/>
        <v>27.273651595099516</v>
      </c>
      <c r="K468">
        <v>1209.949951171875</v>
      </c>
      <c r="L468" s="18">
        <f t="shared" si="87"/>
        <v>-5.8746401754060651E-3</v>
      </c>
      <c r="M468" s="12">
        <f t="shared" si="94"/>
        <v>24.318009595040262</v>
      </c>
      <c r="N468">
        <v>795.8499755859375</v>
      </c>
      <c r="O468" s="18">
        <f t="shared" si="88"/>
        <v>-1.4429415483845354E-3</v>
      </c>
      <c r="P468" s="12">
        <f t="shared" si="95"/>
        <v>30.342240122027857</v>
      </c>
      <c r="Q468" s="12">
        <f t="shared" si="89"/>
        <v>150.96304790731503</v>
      </c>
      <c r="R468" s="18">
        <f t="shared" si="90"/>
        <v>-7.6666172794170873E-3</v>
      </c>
    </row>
    <row r="469" spans="1:18" x14ac:dyDescent="0.25">
      <c r="A469" s="2">
        <v>43886</v>
      </c>
      <c r="B469">
        <v>542</v>
      </c>
      <c r="C469" s="17">
        <f t="shared" si="84"/>
        <v>-1.0948905109489093E-2</v>
      </c>
      <c r="D469" s="12">
        <f t="shared" si="91"/>
        <v>25.793174656575822</v>
      </c>
      <c r="E469">
        <v>16380.5</v>
      </c>
      <c r="F469" s="18">
        <f t="shared" si="85"/>
        <v>2.6503809814317769E-3</v>
      </c>
      <c r="G469" s="12">
        <f t="shared" si="92"/>
        <v>43.064273665505326</v>
      </c>
      <c r="H469">
        <v>1818.792724609375</v>
      </c>
      <c r="I469" s="18">
        <f t="shared" si="86"/>
        <v>3.9308786863818668E-3</v>
      </c>
      <c r="J469" s="12">
        <f t="shared" si="93"/>
        <v>27.380861010854495</v>
      </c>
      <c r="K469">
        <v>1200.300048828125</v>
      </c>
      <c r="L469" s="18">
        <f t="shared" si="87"/>
        <v>-7.975455790054542E-3</v>
      </c>
      <c r="M469" s="12">
        <f t="shared" si="94"/>
        <v>24.124062384612898</v>
      </c>
      <c r="N469">
        <v>798.4000244140625</v>
      </c>
      <c r="O469" s="18">
        <f t="shared" si="88"/>
        <v>3.2041828313780218E-3</v>
      </c>
      <c r="P469" s="12">
        <f t="shared" si="95"/>
        <v>30.439462206892408</v>
      </c>
      <c r="Q469" s="12">
        <f t="shared" si="89"/>
        <v>150.80183392444096</v>
      </c>
      <c r="R469" s="18">
        <f t="shared" si="90"/>
        <v>-1.067903603622633E-3</v>
      </c>
    </row>
    <row r="470" spans="1:18" x14ac:dyDescent="0.25">
      <c r="A470" s="2">
        <v>43887</v>
      </c>
      <c r="B470">
        <v>515.79998779296875</v>
      </c>
      <c r="C470" s="17">
        <f t="shared" si="84"/>
        <v>-4.8339505917031844E-2</v>
      </c>
      <c r="D470" s="12">
        <f t="shared" si="91"/>
        <v>24.546345337645239</v>
      </c>
      <c r="E470">
        <v>16240.2001953125</v>
      </c>
      <c r="F470" s="18">
        <f t="shared" si="85"/>
        <v>-8.5650501930649714E-3</v>
      </c>
      <c r="G470" s="12">
        <f t="shared" si="92"/>
        <v>42.695426000032384</v>
      </c>
      <c r="H470">
        <v>1819.340576171875</v>
      </c>
      <c r="I470" s="18">
        <f t="shared" si="86"/>
        <v>3.0121715085362766E-4</v>
      </c>
      <c r="J470" s="12">
        <f t="shared" si="93"/>
        <v>27.389108595796102</v>
      </c>
      <c r="K470">
        <v>1199.25</v>
      </c>
      <c r="L470" s="18">
        <f t="shared" si="87"/>
        <v>-8.7482194902033239E-4</v>
      </c>
      <c r="M470" s="12">
        <f t="shared" si="94"/>
        <v>24.102958125339303</v>
      </c>
      <c r="N470">
        <v>782.75</v>
      </c>
      <c r="O470" s="18">
        <f t="shared" si="88"/>
        <v>-1.9601733386153009E-2</v>
      </c>
      <c r="P470" s="12">
        <f t="shared" si="95"/>
        <v>29.842795984295023</v>
      </c>
      <c r="Q470" s="12">
        <f t="shared" si="89"/>
        <v>148.57663404310804</v>
      </c>
      <c r="R470" s="18">
        <f t="shared" si="90"/>
        <v>-1.4755787933241171E-2</v>
      </c>
    </row>
    <row r="471" spans="1:18" x14ac:dyDescent="0.25">
      <c r="A471" s="2">
        <v>43888</v>
      </c>
      <c r="B471">
        <v>513</v>
      </c>
      <c r="C471" s="17">
        <f t="shared" si="84"/>
        <v>-5.4284371059205583E-3</v>
      </c>
      <c r="D471" s="12">
        <f t="shared" si="91"/>
        <v>24.413097045799624</v>
      </c>
      <c r="E471">
        <v>16263.7998046875</v>
      </c>
      <c r="F471" s="18">
        <f t="shared" si="85"/>
        <v>1.4531600036440384E-3</v>
      </c>
      <c r="G471" s="12">
        <f t="shared" si="92"/>
        <v>42.757469285434176</v>
      </c>
      <c r="H471">
        <v>1836.421997070312</v>
      </c>
      <c r="I471" s="18">
        <f t="shared" si="86"/>
        <v>9.3887978546483009E-3</v>
      </c>
      <c r="J471" s="12">
        <f t="shared" si="93"/>
        <v>27.646259399821041</v>
      </c>
      <c r="K471">
        <v>1199.449951171875</v>
      </c>
      <c r="L471" s="18">
        <f t="shared" si="87"/>
        <v>1.6673018292689967E-4</v>
      </c>
      <c r="M471" s="12">
        <f t="shared" si="94"/>
        <v>24.106976815956621</v>
      </c>
      <c r="N471">
        <v>777.8499755859375</v>
      </c>
      <c r="O471" s="18">
        <f t="shared" si="88"/>
        <v>-6.2600120269082904E-3</v>
      </c>
      <c r="P471" s="12">
        <f t="shared" si="95"/>
        <v>29.655979722516765</v>
      </c>
      <c r="Q471" s="12">
        <f t="shared" si="89"/>
        <v>148.57978226952824</v>
      </c>
      <c r="R471" s="18">
        <f t="shared" si="90"/>
        <v>2.1189243116559453E-5</v>
      </c>
    </row>
    <row r="472" spans="1:18" x14ac:dyDescent="0.25">
      <c r="A472" s="2">
        <v>43889</v>
      </c>
      <c r="B472">
        <v>509.64999389648438</v>
      </c>
      <c r="C472" s="17">
        <f t="shared" si="84"/>
        <v>-6.5302263226425517E-3</v>
      </c>
      <c r="D472" s="12">
        <f t="shared" si="91"/>
        <v>24.253673996853916</v>
      </c>
      <c r="E472">
        <v>15778.7998046875</v>
      </c>
      <c r="F472" s="18">
        <f t="shared" si="85"/>
        <v>-2.982082943865394E-2</v>
      </c>
      <c r="G472" s="12">
        <f t="shared" si="92"/>
        <v>41.482406086644758</v>
      </c>
      <c r="H472">
        <v>1790.75537109375</v>
      </c>
      <c r="I472" s="18">
        <f t="shared" si="86"/>
        <v>-2.4867174347407706E-2</v>
      </c>
      <c r="J472" s="12">
        <f t="shared" si="93"/>
        <v>26.958775047272031</v>
      </c>
      <c r="K472">
        <v>1177.650024414062</v>
      </c>
      <c r="L472" s="18">
        <f t="shared" si="87"/>
        <v>-1.8174936550303111E-2</v>
      </c>
      <c r="M472" s="12">
        <f t="shared" si="94"/>
        <v>23.66883404190698</v>
      </c>
      <c r="N472">
        <v>731.70001220703125</v>
      </c>
      <c r="O472" s="18">
        <f t="shared" si="88"/>
        <v>-5.9330159834667939E-2</v>
      </c>
      <c r="P472" s="12">
        <f t="shared" si="95"/>
        <v>27.896485705526175</v>
      </c>
      <c r="Q472" s="12">
        <f t="shared" si="89"/>
        <v>144.26017487820386</v>
      </c>
      <c r="R472" s="18">
        <f t="shared" si="90"/>
        <v>-2.9072645856274559E-2</v>
      </c>
    </row>
    <row r="473" spans="1:18" x14ac:dyDescent="0.25">
      <c r="A473" s="2">
        <v>43892</v>
      </c>
      <c r="B473">
        <v>496.14999389648437</v>
      </c>
      <c r="C473" s="17">
        <f t="shared" si="84"/>
        <v>-2.6488767117972323E-2</v>
      </c>
      <c r="D473" s="12">
        <f t="shared" si="91"/>
        <v>23.611224074596031</v>
      </c>
      <c r="E473">
        <v>16110</v>
      </c>
      <c r="F473" s="18">
        <f t="shared" si="85"/>
        <v>2.099020200599222E-2</v>
      </c>
      <c r="G473" s="12">
        <f t="shared" si="92"/>
        <v>42.353130170098034</v>
      </c>
      <c r="H473">
        <v>1779.650024414062</v>
      </c>
      <c r="I473" s="18">
        <f t="shared" si="86"/>
        <v>-6.2014872935464149E-3</v>
      </c>
      <c r="J473" s="12">
        <f t="shared" si="93"/>
        <v>26.791590546366798</v>
      </c>
      <c r="K473">
        <v>1179.599975585938</v>
      </c>
      <c r="L473" s="18">
        <f t="shared" si="87"/>
        <v>1.6557985237135586E-3</v>
      </c>
      <c r="M473" s="12">
        <f t="shared" si="94"/>
        <v>23.708024862371591</v>
      </c>
      <c r="N473">
        <v>741.04998779296875</v>
      </c>
      <c r="O473" s="18">
        <f t="shared" si="88"/>
        <v>1.2778427538541637E-2</v>
      </c>
      <c r="P473" s="12">
        <f t="shared" si="95"/>
        <v>28.252958926694202</v>
      </c>
      <c r="Q473" s="12">
        <f t="shared" si="89"/>
        <v>144.71692858012665</v>
      </c>
      <c r="R473" s="18">
        <f t="shared" si="90"/>
        <v>3.1661801485296515E-3</v>
      </c>
    </row>
    <row r="474" spans="1:18" x14ac:dyDescent="0.25">
      <c r="A474" s="2">
        <v>43893</v>
      </c>
      <c r="B474">
        <v>489.54998779296881</v>
      </c>
      <c r="C474" s="17">
        <f t="shared" si="84"/>
        <v>-1.3302441166395673E-2</v>
      </c>
      <c r="D474" s="12">
        <f t="shared" si="91"/>
        <v>23.297137155477131</v>
      </c>
      <c r="E474">
        <v>16359.400390625</v>
      </c>
      <c r="F474" s="18">
        <f t="shared" si="85"/>
        <v>1.5481091907200595E-2</v>
      </c>
      <c r="G474" s="12">
        <f t="shared" si="92"/>
        <v>43.008802870818954</v>
      </c>
      <c r="H474">
        <v>1800.550048828125</v>
      </c>
      <c r="I474" s="18">
        <f t="shared" si="86"/>
        <v>1.1743895781387792E-2</v>
      </c>
      <c r="J474" s="12">
        <f t="shared" si="93"/>
        <v>27.106228193560945</v>
      </c>
      <c r="K474">
        <v>1181.800048828125</v>
      </c>
      <c r="L474" s="18">
        <f t="shared" si="87"/>
        <v>1.8651011255694794E-3</v>
      </c>
      <c r="M474" s="12">
        <f t="shared" si="94"/>
        <v>23.752242726227429</v>
      </c>
      <c r="N474">
        <v>747</v>
      </c>
      <c r="O474" s="18">
        <f t="shared" si="88"/>
        <v>8.0291644356569325E-3</v>
      </c>
      <c r="P474" s="12">
        <f t="shared" si="95"/>
        <v>28.479806579710491</v>
      </c>
      <c r="Q474" s="12">
        <f t="shared" si="89"/>
        <v>145.64421752579494</v>
      </c>
      <c r="R474" s="18">
        <f t="shared" si="90"/>
        <v>6.4076052108503756E-3</v>
      </c>
    </row>
    <row r="475" spans="1:18" x14ac:dyDescent="0.25">
      <c r="A475" s="2">
        <v>43894</v>
      </c>
      <c r="B475">
        <v>478.95001220703119</v>
      </c>
      <c r="C475" s="17">
        <f t="shared" si="84"/>
        <v>-2.165248871463632E-2</v>
      </c>
      <c r="D475" s="12">
        <f t="shared" si="91"/>
        <v>22.792696156134827</v>
      </c>
      <c r="E475">
        <v>16541.5</v>
      </c>
      <c r="F475" s="18">
        <f t="shared" si="85"/>
        <v>1.1131190937740953E-2</v>
      </c>
      <c r="G475" s="12">
        <f t="shared" si="92"/>
        <v>43.487542067577699</v>
      </c>
      <c r="H475">
        <v>1847.949951171875</v>
      </c>
      <c r="I475" s="18">
        <f t="shared" si="86"/>
        <v>2.6325234544077203E-2</v>
      </c>
      <c r="J475" s="12">
        <f t="shared" si="93"/>
        <v>27.819806008361716</v>
      </c>
      <c r="K475">
        <v>1148.849975585938</v>
      </c>
      <c r="L475" s="18">
        <f t="shared" si="87"/>
        <v>-2.7881258995428593E-2</v>
      </c>
      <c r="M475" s="12">
        <f t="shared" si="94"/>
        <v>23.090000295055198</v>
      </c>
      <c r="N475">
        <v>758.75</v>
      </c>
      <c r="O475" s="18">
        <f t="shared" si="88"/>
        <v>1.5729585006693414E-2</v>
      </c>
      <c r="P475" s="12">
        <f t="shared" si="95"/>
        <v>28.927782118280234</v>
      </c>
      <c r="Q475" s="12">
        <f t="shared" si="89"/>
        <v>146.11782664540971</v>
      </c>
      <c r="R475" s="18">
        <f t="shared" si="90"/>
        <v>3.2518223356921006E-3</v>
      </c>
    </row>
    <row r="476" spans="1:18" x14ac:dyDescent="0.25">
      <c r="A476" s="2">
        <v>43895</v>
      </c>
      <c r="B476">
        <v>466.14999389648437</v>
      </c>
      <c r="C476" s="17">
        <f t="shared" si="84"/>
        <v>-2.6725165433368558E-2</v>
      </c>
      <c r="D476" s="12">
        <f t="shared" si="91"/>
        <v>22.183557580689619</v>
      </c>
      <c r="E476">
        <v>16576.30078125</v>
      </c>
      <c r="F476" s="18">
        <f t="shared" si="85"/>
        <v>2.1038467641991687E-3</v>
      </c>
      <c r="G476" s="12">
        <f t="shared" si="92"/>
        <v>43.57903319223955</v>
      </c>
      <c r="H476">
        <v>1874.449951171875</v>
      </c>
      <c r="I476" s="18">
        <f t="shared" si="86"/>
        <v>1.4340215211561924E-2</v>
      </c>
      <c r="J476" s="12">
        <f t="shared" si="93"/>
        <v>28.218748013665525</v>
      </c>
      <c r="K476">
        <v>1151.349975585938</v>
      </c>
      <c r="L476" s="18">
        <f t="shared" si="87"/>
        <v>2.176089178854701E-3</v>
      </c>
      <c r="M476" s="12">
        <f t="shared" si="94"/>
        <v>23.140246194837019</v>
      </c>
      <c r="N476">
        <v>754.5999755859375</v>
      </c>
      <c r="O476" s="18">
        <f t="shared" si="88"/>
        <v>-5.4695544172158606E-3</v>
      </c>
      <c r="P476" s="12">
        <f t="shared" si="95"/>
        <v>28.769560039814937</v>
      </c>
      <c r="Q476" s="12">
        <f t="shared" si="89"/>
        <v>145.89114502124667</v>
      </c>
      <c r="R476" s="18">
        <f t="shared" si="90"/>
        <v>-1.5513618657436723E-3</v>
      </c>
    </row>
    <row r="477" spans="1:18" x14ac:dyDescent="0.25">
      <c r="A477" s="2">
        <v>43896</v>
      </c>
      <c r="B477">
        <v>444.35000610351562</v>
      </c>
      <c r="C477" s="17">
        <f t="shared" si="84"/>
        <v>-4.6766036851670023E-2</v>
      </c>
      <c r="D477" s="12">
        <f t="shared" si="91"/>
        <v>21.146120509369943</v>
      </c>
      <c r="E477">
        <v>16429.30078125</v>
      </c>
      <c r="F477" s="18">
        <f t="shared" si="85"/>
        <v>-8.8680823266839015E-3</v>
      </c>
      <c r="G477" s="12">
        <f t="shared" si="92"/>
        <v>43.19257073817348</v>
      </c>
      <c r="H477">
        <v>1877.449951171875</v>
      </c>
      <c r="I477" s="18">
        <f t="shared" si="86"/>
        <v>1.6004695127360691E-3</v>
      </c>
      <c r="J477" s="12">
        <f t="shared" si="93"/>
        <v>28.26391125954898</v>
      </c>
      <c r="K477">
        <v>1134.900024414062</v>
      </c>
      <c r="L477" s="18">
        <f t="shared" si="87"/>
        <v>-1.4287533348410708E-2</v>
      </c>
      <c r="M477" s="12">
        <f t="shared" si="94"/>
        <v>22.80962915563785</v>
      </c>
      <c r="N477">
        <v>738.95001220703125</v>
      </c>
      <c r="O477" s="18">
        <f t="shared" si="88"/>
        <v>-2.0739416757539986E-2</v>
      </c>
      <c r="P477" s="12">
        <f t="shared" si="95"/>
        <v>28.172896144218146</v>
      </c>
      <c r="Q477" s="12">
        <f t="shared" si="89"/>
        <v>143.58512780694841</v>
      </c>
      <c r="R477" s="18">
        <f t="shared" si="90"/>
        <v>-1.5806423439629791E-2</v>
      </c>
    </row>
    <row r="478" spans="1:18" x14ac:dyDescent="0.25">
      <c r="A478" s="2">
        <v>43899</v>
      </c>
      <c r="B478">
        <v>417.25</v>
      </c>
      <c r="C478" s="17">
        <f t="shared" si="84"/>
        <v>-6.0987972839596227E-2</v>
      </c>
      <c r="D478" s="12">
        <f t="shared" si="91"/>
        <v>19.85646148608166</v>
      </c>
      <c r="E478">
        <v>16031.2998046875</v>
      </c>
      <c r="F478" s="18">
        <f t="shared" si="85"/>
        <v>-2.4225070918217018E-2</v>
      </c>
      <c r="G478" s="12">
        <f t="shared" si="92"/>
        <v>42.146227648901124</v>
      </c>
      <c r="H478">
        <v>1867.150024414062</v>
      </c>
      <c r="I478" s="18">
        <f t="shared" si="86"/>
        <v>-5.4861258758902576E-3</v>
      </c>
      <c r="J478" s="12">
        <f t="shared" si="93"/>
        <v>28.108851884634102</v>
      </c>
      <c r="K478">
        <v>1107.300048828125</v>
      </c>
      <c r="L478" s="18">
        <f t="shared" si="87"/>
        <v>-2.4319301253153736E-2</v>
      </c>
      <c r="M478" s="12">
        <f t="shared" si="94"/>
        <v>22.254914912729173</v>
      </c>
      <c r="N478">
        <v>704.45001220703125</v>
      </c>
      <c r="O478" s="18">
        <f t="shared" si="88"/>
        <v>-4.6687867149441398E-2</v>
      </c>
      <c r="P478" s="12">
        <f t="shared" si="95"/>
        <v>26.857563711821879</v>
      </c>
      <c r="Q478" s="12">
        <f t="shared" si="89"/>
        <v>139.22401964416795</v>
      </c>
      <c r="R478" s="18">
        <f t="shared" si="90"/>
        <v>-3.0372979635077568E-2</v>
      </c>
    </row>
    <row r="479" spans="1:18" x14ac:dyDescent="0.25">
      <c r="A479" s="2">
        <v>43901</v>
      </c>
      <c r="B479">
        <v>394.64999389648437</v>
      </c>
      <c r="C479" s="17">
        <f t="shared" si="84"/>
        <v>-5.416418478973184E-2</v>
      </c>
      <c r="D479" s="12">
        <f t="shared" si="91"/>
        <v>18.780952436879339</v>
      </c>
      <c r="E479">
        <v>16048.5</v>
      </c>
      <c r="F479" s="18">
        <f t="shared" si="85"/>
        <v>1.0729133334197449E-3</v>
      </c>
      <c r="G479" s="12">
        <f t="shared" si="92"/>
        <v>42.191446898498974</v>
      </c>
      <c r="H479">
        <v>1882.849975585938</v>
      </c>
      <c r="I479" s="18">
        <f t="shared" si="86"/>
        <v>8.4085108141231935E-3</v>
      </c>
      <c r="J479" s="12">
        <f t="shared" si="93"/>
        <v>28.345205469678636</v>
      </c>
      <c r="K479">
        <v>1113.800048828125</v>
      </c>
      <c r="L479" s="18">
        <f t="shared" si="87"/>
        <v>5.8701343026934527E-3</v>
      </c>
      <c r="M479" s="12">
        <f t="shared" si="94"/>
        <v>22.38555425216191</v>
      </c>
      <c r="N479">
        <v>686</v>
      </c>
      <c r="O479" s="18">
        <f t="shared" si="88"/>
        <v>-2.6190662058799052E-2</v>
      </c>
      <c r="P479" s="12">
        <f t="shared" si="95"/>
        <v>26.154146336922889</v>
      </c>
      <c r="Q479" s="12">
        <f t="shared" si="89"/>
        <v>137.85730539414175</v>
      </c>
      <c r="R479" s="18">
        <f t="shared" si="90"/>
        <v>-9.8166555851446624E-3</v>
      </c>
    </row>
    <row r="480" spans="1:18" x14ac:dyDescent="0.25">
      <c r="A480" s="2">
        <v>43902</v>
      </c>
      <c r="B480">
        <v>376.14999389648438</v>
      </c>
      <c r="C480" s="17">
        <f t="shared" si="84"/>
        <v>-4.6876980327161699E-2</v>
      </c>
      <c r="D480" s="12">
        <f t="shared" si="91"/>
        <v>17.900558098970386</v>
      </c>
      <c r="E480">
        <v>15565.5</v>
      </c>
      <c r="F480" s="18">
        <f t="shared" si="85"/>
        <v>-3.0096270679502712E-2</v>
      </c>
      <c r="G480" s="12">
        <f t="shared" si="92"/>
        <v>40.921641692281881</v>
      </c>
      <c r="H480">
        <v>1843.349975585938</v>
      </c>
      <c r="I480" s="18">
        <f t="shared" si="86"/>
        <v>-2.0978835548332908E-2</v>
      </c>
      <c r="J480" s="12">
        <f t="shared" si="93"/>
        <v>27.75055606554654</v>
      </c>
      <c r="K480">
        <v>1021.299987792969</v>
      </c>
      <c r="L480" s="18">
        <f t="shared" si="87"/>
        <v>-8.3049072526508838E-2</v>
      </c>
      <c r="M480" s="12">
        <f t="shared" si="94"/>
        <v>20.526454733528016</v>
      </c>
      <c r="N480">
        <v>631.20001220703125</v>
      </c>
      <c r="O480" s="18">
        <f t="shared" si="88"/>
        <v>-7.9883364129692103E-2</v>
      </c>
      <c r="P480" s="12">
        <f t="shared" si="95"/>
        <v>24.064865141589223</v>
      </c>
      <c r="Q480" s="12">
        <f t="shared" si="89"/>
        <v>131.16407573191606</v>
      </c>
      <c r="R480" s="18">
        <f t="shared" si="90"/>
        <v>-4.8551867767104295E-2</v>
      </c>
    </row>
    <row r="481" spans="1:18" x14ac:dyDescent="0.25">
      <c r="A481" s="2">
        <v>43903</v>
      </c>
      <c r="B481">
        <v>388.60000610351562</v>
      </c>
      <c r="C481" s="17">
        <f t="shared" si="84"/>
        <v>3.3098530929279946E-2</v>
      </c>
      <c r="D481" s="12">
        <f t="shared" si="91"/>
        <v>18.49304027486053</v>
      </c>
      <c r="E481">
        <v>14991.7998046875</v>
      </c>
      <c r="F481" s="18">
        <f t="shared" si="85"/>
        <v>-3.6857164582731028E-2</v>
      </c>
      <c r="G481" s="12">
        <f t="shared" si="92"/>
        <v>39.4133860094339</v>
      </c>
      <c r="H481">
        <v>1797.699951171875</v>
      </c>
      <c r="I481" s="18">
        <f t="shared" si="86"/>
        <v>-2.4764708285822001E-2</v>
      </c>
      <c r="J481" s="12">
        <f t="shared" si="93"/>
        <v>27.063321639813932</v>
      </c>
      <c r="K481">
        <v>1069.800048828125</v>
      </c>
      <c r="L481" s="18">
        <f t="shared" si="87"/>
        <v>4.7488555385146736E-2</v>
      </c>
      <c r="M481" s="12">
        <f t="shared" si="94"/>
        <v>21.50122641600187</v>
      </c>
      <c r="N481">
        <v>642.3499755859375</v>
      </c>
      <c r="O481" s="18">
        <f t="shared" si="88"/>
        <v>1.7664707166147986E-2</v>
      </c>
      <c r="P481" s="12">
        <f t="shared" si="95"/>
        <v>24.489963937308239</v>
      </c>
      <c r="Q481" s="12">
        <f t="shared" si="89"/>
        <v>130.96093827741848</v>
      </c>
      <c r="R481" s="18">
        <f t="shared" si="90"/>
        <v>-1.5487278308793373E-3</v>
      </c>
    </row>
    <row r="482" spans="1:18" x14ac:dyDescent="0.25">
      <c r="A482" s="2">
        <v>43906</v>
      </c>
      <c r="B482">
        <v>354.85000610351562</v>
      </c>
      <c r="C482" s="17">
        <f t="shared" si="84"/>
        <v>-8.6850230236511172E-2</v>
      </c>
      <c r="D482" s="12">
        <f t="shared" si="91"/>
        <v>16.886915469215818</v>
      </c>
      <c r="E482">
        <v>14397.2001953125</v>
      </c>
      <c r="F482" s="18">
        <f t="shared" si="85"/>
        <v>-3.9661656180139615E-2</v>
      </c>
      <c r="G482" s="12">
        <f t="shared" si="92"/>
        <v>37.850185844632605</v>
      </c>
      <c r="H482">
        <v>1683.400024414062</v>
      </c>
      <c r="I482" s="18">
        <f t="shared" si="86"/>
        <v>-6.358120368379816E-2</v>
      </c>
      <c r="J482" s="12">
        <f t="shared" si="93"/>
        <v>25.34260307427278</v>
      </c>
      <c r="K482">
        <v>999.5</v>
      </c>
      <c r="L482" s="18">
        <f t="shared" si="87"/>
        <v>-6.5713260066806667E-2</v>
      </c>
      <c r="M482" s="12">
        <f t="shared" si="94"/>
        <v>20.088310732771845</v>
      </c>
      <c r="N482">
        <v>583.1500244140625</v>
      </c>
      <c r="O482" s="18">
        <f t="shared" si="88"/>
        <v>-9.2161521634486099E-2</v>
      </c>
      <c r="P482" s="12">
        <f t="shared" si="95"/>
        <v>22.232931596072223</v>
      </c>
      <c r="Q482" s="12">
        <f t="shared" si="89"/>
        <v>122.40094671696527</v>
      </c>
      <c r="R482" s="18">
        <f t="shared" si="90"/>
        <v>-6.5362937018062062E-2</v>
      </c>
    </row>
    <row r="483" spans="1:18" x14ac:dyDescent="0.25">
      <c r="A483" s="2">
        <v>43907</v>
      </c>
      <c r="B483">
        <v>341.45001220703119</v>
      </c>
      <c r="C483" s="17">
        <f t="shared" si="84"/>
        <v>-3.7762416981825919E-2</v>
      </c>
      <c r="D483" s="12">
        <f t="shared" si="91"/>
        <v>16.249224725730443</v>
      </c>
      <c r="E483">
        <v>14541</v>
      </c>
      <c r="F483" s="18">
        <f t="shared" si="85"/>
        <v>9.9880395310694148E-3</v>
      </c>
      <c r="G483" s="12">
        <f t="shared" si="92"/>
        <v>38.228234997107123</v>
      </c>
      <c r="H483">
        <v>1731.599975585938</v>
      </c>
      <c r="I483" s="18">
        <f t="shared" si="86"/>
        <v>2.8632499983866078E-2</v>
      </c>
      <c r="J483" s="12">
        <f t="shared" si="93"/>
        <v>26.068225156388021</v>
      </c>
      <c r="K483">
        <v>975.0999755859375</v>
      </c>
      <c r="L483" s="18">
        <f t="shared" si="87"/>
        <v>-2.4412230529327172E-2</v>
      </c>
      <c r="M483" s="12">
        <f t="shared" si="94"/>
        <v>19.597910260218661</v>
      </c>
      <c r="N483">
        <v>554.95001220703125</v>
      </c>
      <c r="O483" s="18">
        <f t="shared" si="88"/>
        <v>-4.8358074297203513E-2</v>
      </c>
      <c r="P483" s="12">
        <f t="shared" si="95"/>
        <v>21.157789838104719</v>
      </c>
      <c r="Q483" s="12">
        <f t="shared" si="89"/>
        <v>121.30138497754896</v>
      </c>
      <c r="R483" s="18">
        <f t="shared" si="90"/>
        <v>-8.9832780620470176E-3</v>
      </c>
    </row>
    <row r="484" spans="1:18" x14ac:dyDescent="0.25">
      <c r="A484" s="2">
        <v>43908</v>
      </c>
      <c r="B484">
        <v>298.39999389648437</v>
      </c>
      <c r="C484" s="17">
        <f t="shared" si="84"/>
        <v>-0.12608000225943561</v>
      </c>
      <c r="D484" s="12">
        <f t="shared" si="91"/>
        <v>14.200522435596271</v>
      </c>
      <c r="E484">
        <v>13536.7998046875</v>
      </c>
      <c r="F484" s="18">
        <f t="shared" si="85"/>
        <v>-6.9059913026098596E-2</v>
      </c>
      <c r="G484" s="12">
        <f t="shared" si="92"/>
        <v>35.588196413065646</v>
      </c>
      <c r="H484">
        <v>1618.199951171875</v>
      </c>
      <c r="I484" s="18">
        <f t="shared" si="86"/>
        <v>-6.5488580511033234E-2</v>
      </c>
      <c r="J484" s="12">
        <f t="shared" si="93"/>
        <v>24.361054094454161</v>
      </c>
      <c r="K484">
        <v>876.9000244140625</v>
      </c>
      <c r="L484" s="18">
        <f t="shared" si="87"/>
        <v>-0.1007075721777827</v>
      </c>
      <c r="M484" s="12">
        <f t="shared" si="94"/>
        <v>17.624252298153984</v>
      </c>
      <c r="N484">
        <v>534.29998779296875</v>
      </c>
      <c r="O484" s="18">
        <f t="shared" si="88"/>
        <v>-3.7210602684622951E-2</v>
      </c>
      <c r="P484" s="12">
        <f t="shared" si="95"/>
        <v>20.370495726754253</v>
      </c>
      <c r="Q484" s="12">
        <f t="shared" si="89"/>
        <v>112.14452096802432</v>
      </c>
      <c r="R484" s="18">
        <f t="shared" si="90"/>
        <v>-7.5488536352816049E-2</v>
      </c>
    </row>
    <row r="485" spans="1:18" x14ac:dyDescent="0.25">
      <c r="A485" s="2">
        <v>43909</v>
      </c>
      <c r="B485">
        <v>285.89999389648437</v>
      </c>
      <c r="C485" s="17">
        <f t="shared" si="84"/>
        <v>-4.189008128578009E-2</v>
      </c>
      <c r="D485" s="12">
        <f t="shared" si="91"/>
        <v>13.6056613964686</v>
      </c>
      <c r="E485">
        <v>13120.2998046875</v>
      </c>
      <c r="F485" s="18">
        <f t="shared" si="85"/>
        <v>-3.0767981059731331E-2</v>
      </c>
      <c r="G485" s="12">
        <f t="shared" si="92"/>
        <v>34.493219459878446</v>
      </c>
      <c r="H485">
        <v>1601.199951171875</v>
      </c>
      <c r="I485" s="18">
        <f t="shared" si="86"/>
        <v>-1.0505500255199585E-2</v>
      </c>
      <c r="J485" s="12">
        <f t="shared" si="93"/>
        <v>24.105129034447941</v>
      </c>
      <c r="K485">
        <v>895.54998779296875</v>
      </c>
      <c r="L485" s="18">
        <f t="shared" si="87"/>
        <v>2.1268061192458054E-2</v>
      </c>
      <c r="M485" s="12">
        <f t="shared" si="94"/>
        <v>17.999085974502442</v>
      </c>
      <c r="N485">
        <v>545.54998779296875</v>
      </c>
      <c r="O485" s="18">
        <f t="shared" si="88"/>
        <v>2.1055587230069728E-2</v>
      </c>
      <c r="P485" s="12">
        <f t="shared" si="95"/>
        <v>20.79940847644869</v>
      </c>
      <c r="Q485" s="12">
        <f t="shared" si="89"/>
        <v>111.00250434174612</v>
      </c>
      <c r="R485" s="18">
        <f t="shared" si="90"/>
        <v>-1.0183436662089207E-2</v>
      </c>
    </row>
    <row r="486" spans="1:18" x14ac:dyDescent="0.25">
      <c r="A486" s="2">
        <v>43910</v>
      </c>
      <c r="B486">
        <v>331.89999389648437</v>
      </c>
      <c r="C486" s="17">
        <f t="shared" si="84"/>
        <v>0.16089542141317836</v>
      </c>
      <c r="D486" s="12">
        <f t="shared" si="91"/>
        <v>15.794750020458428</v>
      </c>
      <c r="E486">
        <v>14145.5</v>
      </c>
      <c r="F486" s="18">
        <f t="shared" si="85"/>
        <v>7.8138473249386164E-2</v>
      </c>
      <c r="G486" s="12">
        <f t="shared" si="92"/>
        <v>37.188466965929365</v>
      </c>
      <c r="H486">
        <v>1742.949951171875</v>
      </c>
      <c r="I486" s="18">
        <f t="shared" si="86"/>
        <v>8.8527357183752819E-2</v>
      </c>
      <c r="J486" s="12">
        <f t="shared" si="93"/>
        <v>26.239092402440964</v>
      </c>
      <c r="K486">
        <v>882.8499755859375</v>
      </c>
      <c r="L486" s="18">
        <f t="shared" si="87"/>
        <v>-1.418124323615888E-2</v>
      </c>
      <c r="M486" s="12">
        <f t="shared" si="94"/>
        <v>17.743836558269486</v>
      </c>
      <c r="N486">
        <v>585.20001220703125</v>
      </c>
      <c r="O486" s="18">
        <f t="shared" si="88"/>
        <v>7.267899422831503E-2</v>
      </c>
      <c r="P486" s="12">
        <f t="shared" si="95"/>
        <v>22.311088565060871</v>
      </c>
      <c r="Q486" s="12">
        <f t="shared" si="89"/>
        <v>119.27723451215913</v>
      </c>
      <c r="R486" s="18">
        <f t="shared" si="90"/>
        <v>7.454543678525849E-2</v>
      </c>
    </row>
    <row r="487" spans="1:18" x14ac:dyDescent="0.25">
      <c r="A487" s="2">
        <v>43913</v>
      </c>
      <c r="B487">
        <v>299.14999389648438</v>
      </c>
      <c r="C487" s="17">
        <f t="shared" si="84"/>
        <v>-9.867430130238064E-2</v>
      </c>
      <c r="D487" s="12">
        <f t="shared" si="91"/>
        <v>14.236214097943931</v>
      </c>
      <c r="E487">
        <v>12944.7001953125</v>
      </c>
      <c r="F487" s="18">
        <f t="shared" si="85"/>
        <v>-8.4889173566682019E-2</v>
      </c>
      <c r="G487" s="12">
        <f t="shared" si="92"/>
        <v>34.031568738979765</v>
      </c>
      <c r="H487">
        <v>1498.449951171875</v>
      </c>
      <c r="I487" s="18">
        <f t="shared" si="86"/>
        <v>-0.14027941527271626</v>
      </c>
      <c r="J487" s="12">
        <f t="shared" si="93"/>
        <v>22.558287862939775</v>
      </c>
      <c r="K487">
        <v>771.54998779296875</v>
      </c>
      <c r="L487" s="18">
        <f t="shared" si="87"/>
        <v>-0.12606897080005042</v>
      </c>
      <c r="M487" s="12">
        <f t="shared" si="94"/>
        <v>15.506889345324144</v>
      </c>
      <c r="N487">
        <v>526.45001220703125</v>
      </c>
      <c r="O487" s="18">
        <f t="shared" si="88"/>
        <v>-0.10039302593044974</v>
      </c>
      <c r="P487" s="12">
        <f t="shared" si="95"/>
        <v>20.071210872212156</v>
      </c>
      <c r="Q487" s="12">
        <f t="shared" si="89"/>
        <v>106.40417091739977</v>
      </c>
      <c r="R487" s="18">
        <f t="shared" si="90"/>
        <v>-0.10792557060372721</v>
      </c>
    </row>
    <row r="488" spans="1:18" x14ac:dyDescent="0.25">
      <c r="A488" s="2">
        <v>43914</v>
      </c>
      <c r="B488">
        <v>279.35000610351562</v>
      </c>
      <c r="C488" s="17">
        <f t="shared" si="84"/>
        <v>-6.6187491883487048E-2</v>
      </c>
      <c r="D488" s="12">
        <f t="shared" si="91"/>
        <v>13.293954792884684</v>
      </c>
      <c r="E488">
        <v>13478.2998046875</v>
      </c>
      <c r="F488" s="18">
        <f t="shared" si="85"/>
        <v>4.1221472983068885E-2</v>
      </c>
      <c r="G488" s="12">
        <f t="shared" si="92"/>
        <v>35.434400130325074</v>
      </c>
      <c r="H488">
        <v>1524.849975585938</v>
      </c>
      <c r="I488" s="18">
        <f t="shared" si="86"/>
        <v>1.7618222345975987E-2</v>
      </c>
      <c r="J488" s="12">
        <f t="shared" si="93"/>
        <v>22.95572479425358</v>
      </c>
      <c r="K488">
        <v>767.70001220703125</v>
      </c>
      <c r="L488" s="18">
        <f t="shared" si="87"/>
        <v>-4.9899237208860248E-3</v>
      </c>
      <c r="M488" s="12">
        <f t="shared" si="94"/>
        <v>15.429511150342757</v>
      </c>
      <c r="N488">
        <v>589.79998779296875</v>
      </c>
      <c r="O488" s="18">
        <f t="shared" si="88"/>
        <v>0.12033426558460136</v>
      </c>
      <c r="P488" s="12">
        <f t="shared" si="95"/>
        <v>22.486465291913472</v>
      </c>
      <c r="Q488" s="12">
        <f t="shared" si="89"/>
        <v>109.60005615971957</v>
      </c>
      <c r="R488" s="18">
        <f t="shared" si="90"/>
        <v>3.0035338039527959E-2</v>
      </c>
    </row>
    <row r="489" spans="1:18" x14ac:dyDescent="0.25">
      <c r="A489" s="2">
        <v>43915</v>
      </c>
      <c r="B489">
        <v>285.79998779296881</v>
      </c>
      <c r="C489" s="17">
        <f t="shared" si="84"/>
        <v>2.308924842859339E-2</v>
      </c>
      <c r="D489" s="12">
        <f t="shared" si="91"/>
        <v>13.600902217696088</v>
      </c>
      <c r="E489">
        <v>14444.099609375</v>
      </c>
      <c r="F489" s="18">
        <f t="shared" si="85"/>
        <v>7.1655907546411157E-2</v>
      </c>
      <c r="G489" s="12">
        <f t="shared" si="92"/>
        <v>37.973484230026187</v>
      </c>
      <c r="H489">
        <v>1593.150024414062</v>
      </c>
      <c r="I489" s="18">
        <f t="shared" si="86"/>
        <v>4.4791323685386963E-2</v>
      </c>
      <c r="J489" s="12">
        <f t="shared" si="93"/>
        <v>23.983942093945654</v>
      </c>
      <c r="K489">
        <v>856.75</v>
      </c>
      <c r="L489" s="18">
        <f t="shared" si="87"/>
        <v>0.11599581395988556</v>
      </c>
      <c r="M489" s="12">
        <f t="shared" si="94"/>
        <v>17.219269855229896</v>
      </c>
      <c r="N489">
        <v>606.20001220703125</v>
      </c>
      <c r="O489" s="18">
        <f t="shared" si="88"/>
        <v>2.7806077913686167E-2</v>
      </c>
      <c r="P489" s="12">
        <f t="shared" si="95"/>
        <v>23.111725697823818</v>
      </c>
      <c r="Q489" s="12">
        <f t="shared" si="89"/>
        <v>115.88932409472164</v>
      </c>
      <c r="R489" s="18">
        <f t="shared" si="90"/>
        <v>5.7383802119925553E-2</v>
      </c>
    </row>
    <row r="490" spans="1:18" x14ac:dyDescent="0.25">
      <c r="A490" s="2">
        <v>43916</v>
      </c>
      <c r="B490">
        <v>305.70001220703119</v>
      </c>
      <c r="C490" s="17">
        <f t="shared" si="84"/>
        <v>6.9629199664199337E-2</v>
      </c>
      <c r="D490" s="12">
        <f t="shared" si="91"/>
        <v>14.547922153825301</v>
      </c>
      <c r="E490">
        <v>14919.7001953125</v>
      </c>
      <c r="F490" s="18">
        <f t="shared" si="85"/>
        <v>3.2926980483353185E-2</v>
      </c>
      <c r="G490" s="12">
        <f t="shared" si="92"/>
        <v>39.223836404153182</v>
      </c>
      <c r="H490">
        <v>1616.949951171875</v>
      </c>
      <c r="I490" s="18">
        <f t="shared" si="86"/>
        <v>1.4938911209298134E-2</v>
      </c>
      <c r="J490" s="12">
        <f t="shared" si="93"/>
        <v>24.342236075336057</v>
      </c>
      <c r="K490">
        <v>901.0999755859375</v>
      </c>
      <c r="L490" s="18">
        <f t="shared" si="87"/>
        <v>5.1765363975415868E-2</v>
      </c>
      <c r="M490" s="12">
        <f t="shared" si="94"/>
        <v>18.110631626676778</v>
      </c>
      <c r="N490">
        <v>643</v>
      </c>
      <c r="O490" s="18">
        <f t="shared" si="88"/>
        <v>6.0706016251944162E-2</v>
      </c>
      <c r="P490" s="12">
        <f t="shared" si="95"/>
        <v>24.514746493646385</v>
      </c>
      <c r="Q490" s="12">
        <f t="shared" si="89"/>
        <v>120.73937275363771</v>
      </c>
      <c r="R490" s="18">
        <f t="shared" si="90"/>
        <v>4.1850694158436008E-2</v>
      </c>
    </row>
    <row r="491" spans="1:18" x14ac:dyDescent="0.25">
      <c r="A491" s="2">
        <v>43917</v>
      </c>
      <c r="B491">
        <v>309.20001220703119</v>
      </c>
      <c r="C491" s="17">
        <f t="shared" si="84"/>
        <v>1.1449132679882457E-2</v>
      </c>
      <c r="D491" s="12">
        <f t="shared" si="91"/>
        <v>14.714483244781048</v>
      </c>
      <c r="E491">
        <v>15108.599609375</v>
      </c>
      <c r="F491" s="18">
        <f t="shared" si="85"/>
        <v>1.2661073050372007E-2</v>
      </c>
      <c r="G491" s="12">
        <f t="shared" si="92"/>
        <v>39.720452262182008</v>
      </c>
      <c r="H491">
        <v>1604.150024414062</v>
      </c>
      <c r="I491" s="18">
        <f t="shared" si="86"/>
        <v>-7.9160933512730791E-3</v>
      </c>
      <c r="J491" s="12">
        <f t="shared" si="93"/>
        <v>24.149540662184968</v>
      </c>
      <c r="K491">
        <v>904.45001220703125</v>
      </c>
      <c r="L491" s="18">
        <f t="shared" si="87"/>
        <v>3.717719134234132E-3</v>
      </c>
      <c r="M491" s="12">
        <f t="shared" si="94"/>
        <v>18.177961868408339</v>
      </c>
      <c r="N491">
        <v>652.70001220703125</v>
      </c>
      <c r="O491" s="18">
        <f t="shared" si="88"/>
        <v>1.5085555531930472E-2</v>
      </c>
      <c r="P491" s="12">
        <f t="shared" si="95"/>
        <v>24.884565063227484</v>
      </c>
      <c r="Q491" s="12">
        <f t="shared" si="89"/>
        <v>121.64700310078385</v>
      </c>
      <c r="R491" s="18">
        <f t="shared" si="90"/>
        <v>7.5172690270481901E-3</v>
      </c>
    </row>
    <row r="492" spans="1:18" x14ac:dyDescent="0.25">
      <c r="A492" s="2">
        <v>43920</v>
      </c>
      <c r="B492">
        <v>304.25</v>
      </c>
      <c r="C492" s="17">
        <f t="shared" si="84"/>
        <v>-1.600909447479848E-2</v>
      </c>
      <c r="D492" s="12">
        <f t="shared" si="91"/>
        <v>14.47891769236751</v>
      </c>
      <c r="E492">
        <v>15658.7001953125</v>
      </c>
      <c r="F492" s="18">
        <f t="shared" si="85"/>
        <v>3.6409766633577201E-2</v>
      </c>
      <c r="G492" s="12">
        <f t="shared" si="92"/>
        <v>41.166664659628196</v>
      </c>
      <c r="H492">
        <v>1594.949951171875</v>
      </c>
      <c r="I492" s="18">
        <f t="shared" si="86"/>
        <v>-5.7351700914305415E-3</v>
      </c>
      <c r="J492" s="12">
        <f t="shared" si="93"/>
        <v>24.011038938857418</v>
      </c>
      <c r="K492">
        <v>831.6500244140625</v>
      </c>
      <c r="L492" s="18">
        <f t="shared" si="87"/>
        <v>-8.0490891492524641E-2</v>
      </c>
      <c r="M492" s="12">
        <f t="shared" si="94"/>
        <v>16.714801512103033</v>
      </c>
      <c r="N492">
        <v>626.70001220703125</v>
      </c>
      <c r="O492" s="18">
        <f t="shared" si="88"/>
        <v>-3.9834532731329308E-2</v>
      </c>
      <c r="P492" s="12">
        <f t="shared" si="95"/>
        <v>23.893300041711456</v>
      </c>
      <c r="Q492" s="12">
        <f t="shared" si="89"/>
        <v>120.26472284466762</v>
      </c>
      <c r="R492" s="18">
        <f t="shared" si="90"/>
        <v>-1.1363044060945904E-2</v>
      </c>
    </row>
    <row r="493" spans="1:18" x14ac:dyDescent="0.25">
      <c r="A493" s="2">
        <v>43921</v>
      </c>
      <c r="B493">
        <v>331.64999389648437</v>
      </c>
      <c r="C493" s="17">
        <f t="shared" si="84"/>
        <v>9.0057498427228877E-2</v>
      </c>
      <c r="D493" s="12">
        <f t="shared" si="91"/>
        <v>15.782852799675874</v>
      </c>
      <c r="E493">
        <v>16300.599609375</v>
      </c>
      <c r="F493" s="18">
        <f t="shared" si="85"/>
        <v>4.0993147966052579E-2</v>
      </c>
      <c r="G493" s="12">
        <f t="shared" si="92"/>
        <v>42.854215835289203</v>
      </c>
      <c r="H493">
        <v>1666.5</v>
      </c>
      <c r="I493" s="18">
        <f t="shared" si="86"/>
        <v>4.4860372437112606E-2</v>
      </c>
      <c r="J493" s="12">
        <f t="shared" si="93"/>
        <v>25.088183088256574</v>
      </c>
      <c r="K493">
        <v>861.9000244140625</v>
      </c>
      <c r="L493" s="18">
        <f t="shared" si="87"/>
        <v>3.6373473350538976E-2</v>
      </c>
      <c r="M493" s="12">
        <f t="shared" si="94"/>
        <v>17.322776899463062</v>
      </c>
      <c r="N493">
        <v>641.5</v>
      </c>
      <c r="O493" s="18">
        <f t="shared" si="88"/>
        <v>2.3615745180613601E-2</v>
      </c>
      <c r="P493" s="12">
        <f t="shared" si="95"/>
        <v>24.457558127020459</v>
      </c>
      <c r="Q493" s="12">
        <f t="shared" si="89"/>
        <v>125.50558674970517</v>
      </c>
      <c r="R493" s="18">
        <f t="shared" si="90"/>
        <v>4.3577732364681765E-2</v>
      </c>
    </row>
    <row r="494" spans="1:18" x14ac:dyDescent="0.25">
      <c r="A494" s="2">
        <v>43922</v>
      </c>
      <c r="B494">
        <v>317.5</v>
      </c>
      <c r="C494" s="17">
        <f t="shared" si="84"/>
        <v>-4.2665442957616651E-2</v>
      </c>
      <c r="D494" s="12">
        <f t="shared" si="91"/>
        <v>15.109470393842843</v>
      </c>
      <c r="E494">
        <v>15654.5</v>
      </c>
      <c r="F494" s="18">
        <f t="shared" si="85"/>
        <v>-3.963655478068473E-2</v>
      </c>
      <c r="G494" s="12">
        <f t="shared" si="92"/>
        <v>41.155622361750474</v>
      </c>
      <c r="H494">
        <v>1603.199951171875</v>
      </c>
      <c r="I494" s="18">
        <f t="shared" si="86"/>
        <v>-3.7983827679642923E-2</v>
      </c>
      <c r="J494" s="12">
        <f t="shared" si="93"/>
        <v>24.135237865036906</v>
      </c>
      <c r="K494">
        <v>829.6500244140625</v>
      </c>
      <c r="L494" s="18">
        <f t="shared" si="87"/>
        <v>-3.7417332737545994E-2</v>
      </c>
      <c r="M494" s="12">
        <f t="shared" si="94"/>
        <v>16.674604792277577</v>
      </c>
      <c r="N494">
        <v>602.79998779296875</v>
      </c>
      <c r="O494" s="18">
        <f t="shared" si="88"/>
        <v>-6.0327376784148457E-2</v>
      </c>
      <c r="P494" s="12">
        <f t="shared" si="95"/>
        <v>22.982097802671483</v>
      </c>
      <c r="Q494" s="12">
        <f t="shared" si="89"/>
        <v>120.05703321557928</v>
      </c>
      <c r="R494" s="18">
        <f t="shared" si="90"/>
        <v>-4.3412836633256013E-2</v>
      </c>
    </row>
    <row r="495" spans="1:18" x14ac:dyDescent="0.25">
      <c r="A495" s="2">
        <v>43924</v>
      </c>
      <c r="B495">
        <v>304.5</v>
      </c>
      <c r="C495" s="17">
        <f t="shared" si="84"/>
        <v>-4.0944881889763751E-2</v>
      </c>
      <c r="D495" s="12">
        <f t="shared" si="91"/>
        <v>14.490814913150066</v>
      </c>
      <c r="E495">
        <v>15104.7001953125</v>
      </c>
      <c r="F495" s="18">
        <f t="shared" si="85"/>
        <v>-3.512087927991947E-2</v>
      </c>
      <c r="G495" s="12">
        <f t="shared" si="92"/>
        <v>39.710200717093478</v>
      </c>
      <c r="H495">
        <v>1520.900024414062</v>
      </c>
      <c r="I495" s="18">
        <f t="shared" si="86"/>
        <v>-5.1334786217810846E-2</v>
      </c>
      <c r="J495" s="12">
        <f t="shared" si="93"/>
        <v>22.896260588919223</v>
      </c>
      <c r="K495">
        <v>813.8499755859375</v>
      </c>
      <c r="L495" s="18">
        <f t="shared" si="87"/>
        <v>-1.9044233548096035E-2</v>
      </c>
      <c r="M495" s="12">
        <f t="shared" si="94"/>
        <v>16.35704972429124</v>
      </c>
      <c r="N495">
        <v>585.70001220703125</v>
      </c>
      <c r="O495" s="18">
        <f t="shared" si="88"/>
        <v>-2.8367577857036141E-2</v>
      </c>
      <c r="P495" s="12">
        <f t="shared" si="95"/>
        <v>22.330151353936181</v>
      </c>
      <c r="Q495" s="12">
        <f t="shared" si="89"/>
        <v>115.7844772973902</v>
      </c>
      <c r="R495" s="18">
        <f t="shared" si="90"/>
        <v>-3.5587718634668475E-2</v>
      </c>
    </row>
  </sheetData>
  <mergeCells count="1">
    <mergeCell ref="Q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EQ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 Saheb</dc:creator>
  <cp:lastModifiedBy>Sat Saheb</cp:lastModifiedBy>
  <dcterms:created xsi:type="dcterms:W3CDTF">2020-04-06T13:10:47Z</dcterms:created>
  <dcterms:modified xsi:type="dcterms:W3CDTF">2020-04-07T17:17:21Z</dcterms:modified>
</cp:coreProperties>
</file>