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f8fb5d62ec0151/Documents/"/>
    </mc:Choice>
  </mc:AlternateContent>
  <xr:revisionPtr revIDLastSave="419" documentId="8_{B2B11AAD-57EA-DC49-892D-04FFB095B50A}" xr6:coauthVersionLast="47" xr6:coauthVersionMax="47" xr10:uidLastSave="{557EA0AE-02DB-8947-989C-ADAD8C59A427}"/>
  <bookViews>
    <workbookView xWindow="0" yWindow="0" windowWidth="28800" windowHeight="18000" xr2:uid="{6F01D4F4-5B53-6947-9191-33B56C42DBE1}"/>
  </bookViews>
  <sheets>
    <sheet name="Raw Data" sheetId="1" r:id="rId1"/>
    <sheet name="Organised acc to no. of accid." sheetId="2" r:id="rId2"/>
    <sheet name="Total No. of acc over 5 days   " sheetId="3" r:id="rId3"/>
    <sheet name="Prediction - Poisson" sheetId="6" r:id="rId4"/>
    <sheet name="Data graph" sheetId="7" r:id="rId5"/>
  </sheets>
  <definedNames>
    <definedName name="_xlchart.v1.0" hidden="1">'Total No. of acc over 5 days   '!$B$1</definedName>
    <definedName name="_xlchart.v1.1" hidden="1">'Total No. of acc over 5 days   '!$B$2:$B$28</definedName>
    <definedName name="_xlchart.v1.2" hidden="1">'Total No. of acc over 5 days   '!$C$1</definedName>
    <definedName name="_xlchart.v1.3" hidden="1">'Total No. of acc over 5 days   '!$C$2:$C$28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7" l="1"/>
  <c r="B12" i="7"/>
  <c r="B10" i="7"/>
  <c r="B9" i="7"/>
  <c r="B8" i="7"/>
  <c r="B7" i="7"/>
  <c r="B6" i="7"/>
  <c r="B5" i="7"/>
  <c r="B4" i="7"/>
  <c r="B3" i="7"/>
  <c r="B2" i="7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5" i="6"/>
  <c r="B4" i="6"/>
  <c r="B1" i="6"/>
  <c r="U82" i="2"/>
  <c r="U100" i="2"/>
  <c r="U81" i="2"/>
  <c r="U49" i="2"/>
  <c r="U118" i="2"/>
  <c r="U67" i="2"/>
  <c r="U46" i="2"/>
  <c r="B5" i="2"/>
  <c r="B36" i="2"/>
  <c r="B127" i="2"/>
  <c r="B99" i="2"/>
  <c r="B80" i="2"/>
  <c r="B98" i="2"/>
  <c r="B97" i="2"/>
  <c r="B29" i="2"/>
  <c r="B96" i="2"/>
  <c r="B76" i="2"/>
  <c r="B109" i="2"/>
  <c r="B73" i="2"/>
  <c r="B71" i="2"/>
  <c r="B123" i="2"/>
  <c r="B66" i="2"/>
  <c r="B65" i="2"/>
  <c r="B89" i="2"/>
  <c r="B63" i="2"/>
  <c r="B44" i="2"/>
  <c r="B88" i="2"/>
  <c r="B105" i="2"/>
  <c r="B85" i="2"/>
  <c r="B128" i="2"/>
  <c r="B116" i="2"/>
  <c r="B115" i="2"/>
  <c r="B42" i="2"/>
  <c r="B40" i="2"/>
  <c r="B134" i="2"/>
  <c r="B136" i="2"/>
  <c r="B114" i="2"/>
  <c r="B53" i="2"/>
  <c r="B33" i="2"/>
  <c r="B79" i="2"/>
  <c r="B119" i="2"/>
  <c r="B77" i="2"/>
  <c r="B95" i="2"/>
  <c r="B75" i="2"/>
  <c r="B74" i="2"/>
  <c r="B93" i="2"/>
  <c r="B107" i="2"/>
  <c r="B122" i="2"/>
  <c r="B92" i="2"/>
  <c r="B130" i="2"/>
  <c r="B48" i="2"/>
  <c r="B62" i="2"/>
  <c r="B129" i="2"/>
  <c r="B59" i="2"/>
  <c r="B86" i="2"/>
  <c r="T82" i="2" s="1"/>
  <c r="B57" i="2"/>
  <c r="B13" i="2"/>
  <c r="B11" i="2"/>
  <c r="B9" i="2"/>
  <c r="B41" i="2"/>
  <c r="B39" i="2"/>
  <c r="B101" i="2"/>
  <c r="T100" i="2" s="1"/>
  <c r="B35" i="2"/>
  <c r="B113" i="2"/>
  <c r="B135" i="2"/>
  <c r="B132" i="2"/>
  <c r="B78" i="2"/>
  <c r="B51" i="2"/>
  <c r="B111" i="2"/>
  <c r="B125" i="2"/>
  <c r="B110" i="2"/>
  <c r="B133" i="2"/>
  <c r="B72" i="2"/>
  <c r="B23" i="2"/>
  <c r="B69" i="2"/>
  <c r="B121" i="2"/>
  <c r="B90" i="2"/>
  <c r="B47" i="2"/>
  <c r="T46" i="2" s="1"/>
  <c r="B45" i="2"/>
  <c r="B60" i="2"/>
  <c r="B106" i="2"/>
  <c r="B58" i="2"/>
  <c r="B84" i="2"/>
  <c r="B117" i="2"/>
  <c r="B103" i="2"/>
  <c r="B102" i="2"/>
  <c r="B54" i="2"/>
  <c r="B38" i="2"/>
  <c r="B37" i="2"/>
  <c r="B34" i="2"/>
  <c r="B126" i="2"/>
  <c r="B112" i="2"/>
  <c r="B120" i="2"/>
  <c r="T118" i="2" s="1"/>
  <c r="B52" i="2"/>
  <c r="B50" i="2"/>
  <c r="T49" i="2" s="1"/>
  <c r="B28" i="2"/>
  <c r="B94" i="2"/>
  <c r="B124" i="2"/>
  <c r="B131" i="2"/>
  <c r="B108" i="2"/>
  <c r="B70" i="2"/>
  <c r="B68" i="2"/>
  <c r="T67" i="2" s="1"/>
  <c r="B91" i="2"/>
  <c r="B64" i="2"/>
  <c r="B20" i="2"/>
  <c r="B61" i="2"/>
  <c r="B18" i="2"/>
  <c r="B87" i="2"/>
  <c r="B43" i="2"/>
  <c r="B56" i="2"/>
  <c r="B104" i="2"/>
  <c r="B55" i="2"/>
  <c r="B8" i="2"/>
  <c r="B6" i="2"/>
  <c r="B4" i="2"/>
  <c r="B83" i="2"/>
  <c r="B100" i="2"/>
  <c r="B82" i="2"/>
  <c r="B81" i="2"/>
  <c r="T81" i="2" s="1"/>
  <c r="B32" i="2"/>
  <c r="B31" i="2"/>
  <c r="B30" i="2"/>
  <c r="B49" i="2"/>
  <c r="B27" i="2"/>
  <c r="B26" i="2"/>
  <c r="B25" i="2"/>
  <c r="B24" i="2"/>
  <c r="B22" i="2"/>
  <c r="B67" i="2"/>
  <c r="B118" i="2"/>
  <c r="B21" i="2"/>
  <c r="B46" i="2"/>
  <c r="B19" i="2"/>
  <c r="B17" i="2"/>
  <c r="B16" i="2"/>
  <c r="B15" i="2"/>
  <c r="B14" i="2"/>
  <c r="B12" i="2"/>
  <c r="B10" i="2"/>
  <c r="B7" i="2"/>
  <c r="B3" i="2"/>
  <c r="B2" i="2"/>
  <c r="B134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5" i="1"/>
  <c r="B136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<sst xmlns="http://schemas.openxmlformats.org/spreadsheetml/2006/main" count="45" uniqueCount="24">
  <si>
    <t>Hour (Coded)</t>
  </si>
  <si>
    <t>Immobilized bus</t>
  </si>
  <si>
    <t>Broken Truck</t>
  </si>
  <si>
    <t>Vehicle excess</t>
  </si>
  <si>
    <t>Accident victim</t>
  </si>
  <si>
    <t>Running over</t>
  </si>
  <si>
    <t>Fire vehicles</t>
  </si>
  <si>
    <t>Occurrence involving freight</t>
  </si>
  <si>
    <t>Incident involving dangerous freight</t>
  </si>
  <si>
    <t>Lack of electricity</t>
  </si>
  <si>
    <t>Fire</t>
  </si>
  <si>
    <t>Point of flooding</t>
  </si>
  <si>
    <t>Manifestations</t>
  </si>
  <si>
    <t>Defect in the network of trolleybuses</t>
  </si>
  <si>
    <t>Tree on the road</t>
  </si>
  <si>
    <t>Semaphore off</t>
  </si>
  <si>
    <t>Intermittent Semaphore</t>
  </si>
  <si>
    <t>Slowness in traffic (%)</t>
  </si>
  <si>
    <t>No. of accidents</t>
  </si>
  <si>
    <t>Slowness in Traffic (%)</t>
  </si>
  <si>
    <t>No. Of Accidents over 5 days</t>
  </si>
  <si>
    <t>λ (Mean number of accidents)</t>
  </si>
  <si>
    <t>k (number of successes)</t>
  </si>
  <si>
    <t>P(X=k)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</si>
</sst>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rgb="FF464646"/>
      <name val="Calibri"/>
      <family val="2"/>
      <scheme val="minor"/>
    </font>
    <font>
      <b/>
      <sz val="12"/>
      <color rgb="FF202124"/>
      <name val="Arial"/>
      <family val="2"/>
    </font>
    <font>
      <b/>
      <sz val="12"/>
      <color rgb="FF46464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indent="4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left" vertical="center" indent="4"/>
    </xf>
    <xf numFmtId="0" fontId="8" fillId="0" borderId="0" xfId="0" applyFont="1" applyAlignment="1">
      <alignment vertical="top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79177602799652E-2"/>
          <c:y val="0.17168999708369789"/>
          <c:w val="0.91554177602799647"/>
          <c:h val="0.72094889180519106"/>
        </c:manualLayout>
      </c:layout>
      <c:lineChart>
        <c:grouping val="standar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No. of accidents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'Raw Data'!$B$2:$B$28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7-0344-BC8D-B04CF2CE2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481551"/>
        <c:axId val="1765652063"/>
      </c:lineChart>
      <c:catAx>
        <c:axId val="176048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52063"/>
        <c:crosses val="autoZero"/>
        <c:auto val="1"/>
        <c:lblAlgn val="ctr"/>
        <c:lblOffset val="100"/>
        <c:noMultiLvlLbl val="0"/>
      </c:catAx>
      <c:valAx>
        <c:axId val="17656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8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Data'!$A$110:$A$136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'Raw Data'!$B$110:$B$136</c:f>
              <c:numCache>
                <c:formatCode>General</c:formatCode>
                <c:ptCount val="27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6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B-CE4F-8EFB-0115D856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29136"/>
        <c:axId val="510252032"/>
      </c:lineChart>
      <c:catAx>
        <c:axId val="5106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52032"/>
        <c:crosses val="autoZero"/>
        <c:auto val="1"/>
        <c:lblAlgn val="ctr"/>
        <c:lblOffset val="100"/>
        <c:noMultiLvlLbl val="0"/>
      </c:catAx>
      <c:valAx>
        <c:axId val="5102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Hour (Coded) Vs No.Of accidents and slowness in 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No. of acc over 5 days   '!$B$1</c:f>
              <c:strCache>
                <c:ptCount val="1"/>
                <c:pt idx="0">
                  <c:v>No. Of Accidents over 5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'Total No. of acc over 5 days   '!$B$2:$B$28</c:f>
              <c:numCache>
                <c:formatCode>General</c:formatCode>
                <c:ptCount val="27"/>
                <c:pt idx="0">
                  <c:v>18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16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  <c:pt idx="12">
                  <c:v>14</c:v>
                </c:pt>
                <c:pt idx="13">
                  <c:v>19</c:v>
                </c:pt>
                <c:pt idx="14">
                  <c:v>18</c:v>
                </c:pt>
                <c:pt idx="15">
                  <c:v>8</c:v>
                </c:pt>
                <c:pt idx="16">
                  <c:v>11</c:v>
                </c:pt>
                <c:pt idx="17">
                  <c:v>21</c:v>
                </c:pt>
                <c:pt idx="18">
                  <c:v>14</c:v>
                </c:pt>
                <c:pt idx="19">
                  <c:v>15</c:v>
                </c:pt>
                <c:pt idx="20">
                  <c:v>7</c:v>
                </c:pt>
                <c:pt idx="21">
                  <c:v>10</c:v>
                </c:pt>
                <c:pt idx="22">
                  <c:v>8</c:v>
                </c:pt>
                <c:pt idx="23">
                  <c:v>14</c:v>
                </c:pt>
                <c:pt idx="24">
                  <c:v>25</c:v>
                </c:pt>
                <c:pt idx="25">
                  <c:v>22</c:v>
                </c:pt>
                <c:pt idx="2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4-8940-BF4E-AC2D786A2F2D}"/>
            </c:ext>
          </c:extLst>
        </c:ser>
        <c:ser>
          <c:idx val="1"/>
          <c:order val="1"/>
          <c:tx>
            <c:strRef>
              <c:f>'Total No. of acc over 5 days   '!$C$1</c:f>
              <c:strCache>
                <c:ptCount val="1"/>
                <c:pt idx="0">
                  <c:v>Slowness in Traffic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'Total No. of acc over 5 days   '!$C$2:$C$28</c:f>
              <c:numCache>
                <c:formatCode>General</c:formatCode>
                <c:ptCount val="27"/>
                <c:pt idx="0">
                  <c:v>3.96</c:v>
                </c:pt>
                <c:pt idx="1">
                  <c:v>5.34</c:v>
                </c:pt>
                <c:pt idx="2">
                  <c:v>6.64</c:v>
                </c:pt>
                <c:pt idx="3">
                  <c:v>7.32</c:v>
                </c:pt>
                <c:pt idx="4">
                  <c:v>9.02</c:v>
                </c:pt>
                <c:pt idx="5">
                  <c:v>8.8800000000000008</c:v>
                </c:pt>
                <c:pt idx="6">
                  <c:v>8.02</c:v>
                </c:pt>
                <c:pt idx="7">
                  <c:v>7.86</c:v>
                </c:pt>
                <c:pt idx="8">
                  <c:v>8.18</c:v>
                </c:pt>
                <c:pt idx="9">
                  <c:v>8.52</c:v>
                </c:pt>
                <c:pt idx="10">
                  <c:v>8.4</c:v>
                </c:pt>
                <c:pt idx="11">
                  <c:v>7.7</c:v>
                </c:pt>
                <c:pt idx="12">
                  <c:v>8.52</c:v>
                </c:pt>
                <c:pt idx="13">
                  <c:v>7.88</c:v>
                </c:pt>
                <c:pt idx="14">
                  <c:v>8.34</c:v>
                </c:pt>
                <c:pt idx="15">
                  <c:v>9.01</c:v>
                </c:pt>
                <c:pt idx="16">
                  <c:v>9.08</c:v>
                </c:pt>
                <c:pt idx="17">
                  <c:v>8.6999999999999993</c:v>
                </c:pt>
                <c:pt idx="18">
                  <c:v>9.8800000000000008</c:v>
                </c:pt>
                <c:pt idx="19">
                  <c:v>11.42</c:v>
                </c:pt>
                <c:pt idx="20">
                  <c:v>12.66</c:v>
                </c:pt>
                <c:pt idx="21">
                  <c:v>14.14</c:v>
                </c:pt>
                <c:pt idx="22">
                  <c:v>15.32</c:v>
                </c:pt>
                <c:pt idx="23">
                  <c:v>16.62</c:v>
                </c:pt>
                <c:pt idx="24">
                  <c:v>17.760000000000002</c:v>
                </c:pt>
                <c:pt idx="25">
                  <c:v>17.86</c:v>
                </c:pt>
                <c:pt idx="26">
                  <c:v>14.38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4-8940-BF4E-AC2D786A2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649519"/>
        <c:axId val="939425216"/>
      </c:lineChart>
      <c:catAx>
        <c:axId val="177664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25216"/>
        <c:crosses val="autoZero"/>
        <c:auto val="1"/>
        <c:lblAlgn val="ctr"/>
        <c:lblOffset val="100"/>
        <c:noMultiLvlLbl val="0"/>
      </c:catAx>
      <c:valAx>
        <c:axId val="9394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4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791557305336838E-2"/>
          <c:y val="0.15780110819480897"/>
          <c:w val="0.89020844269466315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'Total No. of acc over 5 days   '!$C$1</c:f>
              <c:strCache>
                <c:ptCount val="1"/>
                <c:pt idx="0">
                  <c:v>Slowness in Traffic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No. of acc over 5 days   '!$B$2:$B$28</c:f>
              <c:numCache>
                <c:formatCode>General</c:formatCode>
                <c:ptCount val="27"/>
                <c:pt idx="0">
                  <c:v>18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16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  <c:pt idx="12">
                  <c:v>14</c:v>
                </c:pt>
                <c:pt idx="13">
                  <c:v>19</c:v>
                </c:pt>
                <c:pt idx="14">
                  <c:v>18</c:v>
                </c:pt>
                <c:pt idx="15">
                  <c:v>8</c:v>
                </c:pt>
                <c:pt idx="16">
                  <c:v>11</c:v>
                </c:pt>
                <c:pt idx="17">
                  <c:v>21</c:v>
                </c:pt>
                <c:pt idx="18">
                  <c:v>14</c:v>
                </c:pt>
                <c:pt idx="19">
                  <c:v>15</c:v>
                </c:pt>
                <c:pt idx="20">
                  <c:v>7</c:v>
                </c:pt>
                <c:pt idx="21">
                  <c:v>10</c:v>
                </c:pt>
                <c:pt idx="22">
                  <c:v>8</c:v>
                </c:pt>
                <c:pt idx="23">
                  <c:v>14</c:v>
                </c:pt>
                <c:pt idx="24">
                  <c:v>25</c:v>
                </c:pt>
                <c:pt idx="25">
                  <c:v>22</c:v>
                </c:pt>
                <c:pt idx="26">
                  <c:v>18</c:v>
                </c:pt>
              </c:numCache>
            </c:numRef>
          </c:xVal>
          <c:yVal>
            <c:numRef>
              <c:f>'Total No. of acc over 5 days   '!$C$2:$C$28</c:f>
              <c:numCache>
                <c:formatCode>General</c:formatCode>
                <c:ptCount val="27"/>
                <c:pt idx="0">
                  <c:v>3.96</c:v>
                </c:pt>
                <c:pt idx="1">
                  <c:v>5.34</c:v>
                </c:pt>
                <c:pt idx="2">
                  <c:v>6.64</c:v>
                </c:pt>
                <c:pt idx="3">
                  <c:v>7.32</c:v>
                </c:pt>
                <c:pt idx="4">
                  <c:v>9.02</c:v>
                </c:pt>
                <c:pt idx="5">
                  <c:v>8.8800000000000008</c:v>
                </c:pt>
                <c:pt idx="6">
                  <c:v>8.02</c:v>
                </c:pt>
                <c:pt idx="7">
                  <c:v>7.86</c:v>
                </c:pt>
                <c:pt idx="8">
                  <c:v>8.18</c:v>
                </c:pt>
                <c:pt idx="9">
                  <c:v>8.52</c:v>
                </c:pt>
                <c:pt idx="10">
                  <c:v>8.4</c:v>
                </c:pt>
                <c:pt idx="11">
                  <c:v>7.7</c:v>
                </c:pt>
                <c:pt idx="12">
                  <c:v>8.52</c:v>
                </c:pt>
                <c:pt idx="13">
                  <c:v>7.88</c:v>
                </c:pt>
                <c:pt idx="14">
                  <c:v>8.34</c:v>
                </c:pt>
                <c:pt idx="15">
                  <c:v>9.01</c:v>
                </c:pt>
                <c:pt idx="16">
                  <c:v>9.08</c:v>
                </c:pt>
                <c:pt idx="17">
                  <c:v>8.6999999999999993</c:v>
                </c:pt>
                <c:pt idx="18">
                  <c:v>9.8800000000000008</c:v>
                </c:pt>
                <c:pt idx="19">
                  <c:v>11.42</c:v>
                </c:pt>
                <c:pt idx="20">
                  <c:v>12.66</c:v>
                </c:pt>
                <c:pt idx="21">
                  <c:v>14.14</c:v>
                </c:pt>
                <c:pt idx="22">
                  <c:v>15.32</c:v>
                </c:pt>
                <c:pt idx="23">
                  <c:v>16.62</c:v>
                </c:pt>
                <c:pt idx="24">
                  <c:v>17.760000000000002</c:v>
                </c:pt>
                <c:pt idx="25">
                  <c:v>17.86</c:v>
                </c:pt>
                <c:pt idx="26">
                  <c:v>14.38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8-B644-85E6-CC8D07227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538639"/>
        <c:axId val="1804461535"/>
      </c:scatterChart>
      <c:valAx>
        <c:axId val="180953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461535"/>
        <c:crosses val="autoZero"/>
        <c:crossBetween val="midCat"/>
      </c:valAx>
      <c:valAx>
        <c:axId val="18044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3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'Prediction - Poisson'!$A$4:$A$19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'Prediction - Poisson'!$B$4:$B$19</c:f>
              <c:numCache>
                <c:formatCode>General</c:formatCode>
                <c:ptCount val="16"/>
                <c:pt idx="0">
                  <c:v>8.0578894506422943E-2</c:v>
                </c:pt>
                <c:pt idx="1">
                  <c:v>0.20293943801617628</c:v>
                </c:pt>
                <c:pt idx="2">
                  <c:v>0.25555336639074056</c:v>
                </c:pt>
                <c:pt idx="3">
                  <c:v>0.21453862857494269</c:v>
                </c:pt>
                <c:pt idx="4">
                  <c:v>0.13507987725088988</c:v>
                </c:pt>
                <c:pt idx="5">
                  <c:v>6.8040234467114893E-2</c:v>
                </c:pt>
                <c:pt idx="6">
                  <c:v>2.8560098418295151E-2</c:v>
                </c:pt>
                <c:pt idx="7">
                  <c:v>1.0275590965312538E-2</c:v>
                </c:pt>
                <c:pt idx="8">
                  <c:v>3.2349082668576478E-3</c:v>
                </c:pt>
                <c:pt idx="9">
                  <c:v>9.052418195321818E-4</c:v>
                </c:pt>
                <c:pt idx="10">
                  <c:v>2.2798682862291969E-4</c:v>
                </c:pt>
                <c:pt idx="11">
                  <c:v>5.2199004533193766E-5</c:v>
                </c:pt>
                <c:pt idx="12">
                  <c:v>1.0955346630423388E-5</c:v>
                </c:pt>
                <c:pt idx="13">
                  <c:v>2.1224033358085282E-6</c:v>
                </c:pt>
                <c:pt idx="14">
                  <c:v>3.8180800749994529E-7</c:v>
                </c:pt>
                <c:pt idx="15">
                  <c:v>6.4106035827151363E-8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D-3649-8295-4D72E3B05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659407"/>
        <c:axId val="1765642335"/>
      </c:barChart>
      <c:catAx>
        <c:axId val="147765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42335"/>
        <c:crosses val="autoZero"/>
        <c:auto val="1"/>
        <c:lblAlgn val="ctr"/>
        <c:lblOffset val="100"/>
        <c:noMultiLvlLbl val="0"/>
      </c:catAx>
      <c:valAx>
        <c:axId val="176564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5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graph'!$B$1</c:f>
              <c:strCache>
                <c:ptCount val="1"/>
                <c:pt idx="0">
                  <c:v>P(X=k)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graph'!$A$2:$A$17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'Data graph'!$B$2:$B$17</c:f>
              <c:numCache>
                <c:formatCode>General</c:formatCode>
                <c:ptCount val="16"/>
                <c:pt idx="0">
                  <c:v>0.25925925925925924</c:v>
                </c:pt>
                <c:pt idx="1">
                  <c:v>0.12592592592592591</c:v>
                </c:pt>
                <c:pt idx="2">
                  <c:v>0.21481481481481482</c:v>
                </c:pt>
                <c:pt idx="3">
                  <c:v>0.13333333333333333</c:v>
                </c:pt>
                <c:pt idx="4">
                  <c:v>0.1037037037037037</c:v>
                </c:pt>
                <c:pt idx="5">
                  <c:v>4.4444444444444446E-2</c:v>
                </c:pt>
                <c:pt idx="6">
                  <c:v>5.185185185185185E-2</c:v>
                </c:pt>
                <c:pt idx="7">
                  <c:v>3.7037037037037035E-2</c:v>
                </c:pt>
                <c:pt idx="8">
                  <c:v>7.4074074074074077E-3</c:v>
                </c:pt>
                <c:pt idx="9">
                  <c:v>0</c:v>
                </c:pt>
                <c:pt idx="10">
                  <c:v>7.4074074074074077E-3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7.4074074074074077E-3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0-6241-AF25-C0E08A6D1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787839"/>
        <c:axId val="1829886271"/>
      </c:barChart>
      <c:catAx>
        <c:axId val="180378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886271"/>
        <c:crosses val="autoZero"/>
        <c:auto val="1"/>
        <c:lblAlgn val="ctr"/>
        <c:lblOffset val="100"/>
        <c:noMultiLvlLbl val="0"/>
      </c:catAx>
      <c:valAx>
        <c:axId val="182988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78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Data'!$A$29:$A$55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'Raw Data'!$B$29:$B$55</c:f>
              <c:numCache>
                <c:formatCode>General</c:formatCode>
                <c:ptCount val="2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7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4</c:v>
                </c:pt>
                <c:pt idx="25">
                  <c:v>6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2-2340-A4D5-2ADB6DA17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999312"/>
        <c:axId val="1764988335"/>
      </c:lineChart>
      <c:catAx>
        <c:axId val="67999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88335"/>
        <c:crosses val="autoZero"/>
        <c:auto val="1"/>
        <c:lblAlgn val="ctr"/>
        <c:lblOffset val="100"/>
        <c:noMultiLvlLbl val="0"/>
      </c:catAx>
      <c:valAx>
        <c:axId val="17649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9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Data'!$A$56:$A$82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'Raw Data'!$B$56:$B$82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8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7</c:v>
                </c:pt>
                <c:pt idx="24">
                  <c:v>15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3-2648-A0B1-A337F4B36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259631"/>
        <c:axId val="1777259055"/>
      </c:lineChart>
      <c:catAx>
        <c:axId val="161225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59055"/>
        <c:crosses val="autoZero"/>
        <c:auto val="1"/>
        <c:lblAlgn val="ctr"/>
        <c:lblOffset val="100"/>
        <c:noMultiLvlLbl val="0"/>
      </c:catAx>
      <c:valAx>
        <c:axId val="17772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5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Data'!$A$83:$A$109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'Raw Data'!$B$83:$B$109</c:f>
              <c:numCache>
                <c:formatCode>General</c:formatCode>
                <c:ptCount val="27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7</c:v>
                </c:pt>
                <c:pt idx="13">
                  <c:v>3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5-8D46-8856-24458E635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756207"/>
        <c:axId val="1679629824"/>
      </c:lineChart>
      <c:catAx>
        <c:axId val="183075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29824"/>
        <c:crosses val="autoZero"/>
        <c:auto val="1"/>
        <c:lblAlgn val="ctr"/>
        <c:lblOffset val="100"/>
        <c:noMultiLvlLbl val="0"/>
      </c:catAx>
      <c:valAx>
        <c:axId val="16796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5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Data'!$A$110:$A$136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'Raw Data'!$B$110:$B$136</c:f>
              <c:numCache>
                <c:formatCode>General</c:formatCode>
                <c:ptCount val="27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6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4-A240-9872-76D84D770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29136"/>
        <c:axId val="510252032"/>
      </c:lineChart>
      <c:catAx>
        <c:axId val="5106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52032"/>
        <c:crosses val="autoZero"/>
        <c:auto val="1"/>
        <c:lblAlgn val="ctr"/>
        <c:lblOffset val="100"/>
        <c:noMultiLvlLbl val="0"/>
      </c:catAx>
      <c:valAx>
        <c:axId val="5102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79177602799652E-2"/>
          <c:y val="0.17168999708369789"/>
          <c:w val="0.91554177602799647"/>
          <c:h val="0.72094889180519106"/>
        </c:manualLayout>
      </c:layout>
      <c:lineChart>
        <c:grouping val="standar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No. of accidents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'Raw Data'!$B$2:$B$28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7-A148-8B26-0E716EF29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481551"/>
        <c:axId val="1765652063"/>
      </c:lineChart>
      <c:catAx>
        <c:axId val="176048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52063"/>
        <c:crosses val="autoZero"/>
        <c:auto val="1"/>
        <c:lblAlgn val="ctr"/>
        <c:lblOffset val="100"/>
        <c:noMultiLvlLbl val="0"/>
      </c:catAx>
      <c:valAx>
        <c:axId val="17656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8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Data'!$A$29:$A$55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'Raw Data'!$B$29:$B$55</c:f>
              <c:numCache>
                <c:formatCode>General</c:formatCode>
                <c:ptCount val="2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7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4</c:v>
                </c:pt>
                <c:pt idx="25">
                  <c:v>6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3-C543-B292-1876C9B34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999312"/>
        <c:axId val="1764988335"/>
      </c:lineChart>
      <c:catAx>
        <c:axId val="67999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88335"/>
        <c:crosses val="autoZero"/>
        <c:auto val="1"/>
        <c:lblAlgn val="ctr"/>
        <c:lblOffset val="100"/>
        <c:noMultiLvlLbl val="0"/>
      </c:catAx>
      <c:valAx>
        <c:axId val="17649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9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Data'!$A$56:$A$82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'Raw Data'!$B$56:$B$82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8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7</c:v>
                </c:pt>
                <c:pt idx="24">
                  <c:v>15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5-7541-A3CC-23FAA7A4A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259631"/>
        <c:axId val="1777259055"/>
      </c:lineChart>
      <c:catAx>
        <c:axId val="161225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59055"/>
        <c:crosses val="autoZero"/>
        <c:auto val="1"/>
        <c:lblAlgn val="ctr"/>
        <c:lblOffset val="100"/>
        <c:noMultiLvlLbl val="0"/>
      </c:catAx>
      <c:valAx>
        <c:axId val="17772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5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Data'!$A$83:$A$109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'Raw Data'!$B$83:$B$109</c:f>
              <c:numCache>
                <c:formatCode>General</c:formatCode>
                <c:ptCount val="27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7</c:v>
                </c:pt>
                <c:pt idx="13">
                  <c:v>3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E-6D48-852C-353362067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756207"/>
        <c:axId val="1679629824"/>
      </c:lineChart>
      <c:catAx>
        <c:axId val="183075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29824"/>
        <c:crosses val="autoZero"/>
        <c:auto val="1"/>
        <c:lblAlgn val="ctr"/>
        <c:lblOffset val="100"/>
        <c:noMultiLvlLbl val="0"/>
      </c:catAx>
      <c:valAx>
        <c:axId val="16796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5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6</xdr:row>
      <xdr:rowOff>20320</xdr:rowOff>
    </xdr:from>
    <xdr:to>
      <xdr:col>27</xdr:col>
      <xdr:colOff>802640</xdr:colOff>
      <xdr:row>21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ECE2BD-0A11-2843-A9DB-A8289D003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20320</xdr:colOff>
      <xdr:row>23</xdr:row>
      <xdr:rowOff>0</xdr:rowOff>
    </xdr:from>
    <xdr:to>
      <xdr:col>28</xdr:col>
      <xdr:colOff>20320</xdr:colOff>
      <xdr:row>37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ECA8F94-CAEB-8F46-B5E3-EA14BD9DD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40</xdr:row>
      <xdr:rowOff>0</xdr:rowOff>
    </xdr:from>
    <xdr:to>
      <xdr:col>28</xdr:col>
      <xdr:colOff>20320</xdr:colOff>
      <xdr:row>54</xdr:row>
      <xdr:rowOff>121920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8700402-940F-A946-B859-1A63CBB8B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57</xdr:row>
      <xdr:rowOff>0</xdr:rowOff>
    </xdr:from>
    <xdr:to>
      <xdr:col>27</xdr:col>
      <xdr:colOff>812800</xdr:colOff>
      <xdr:row>71</xdr:row>
      <xdr:rowOff>142240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473C8C-BF2D-C945-8846-3A373EDEB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75</xdr:row>
      <xdr:rowOff>0</xdr:rowOff>
    </xdr:from>
    <xdr:to>
      <xdr:col>28</xdr:col>
      <xdr:colOff>0</xdr:colOff>
      <xdr:row>89</xdr:row>
      <xdr:rowOff>71120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0D15BA8-783A-2748-A24D-409415FB1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6</xdr:row>
      <xdr:rowOff>20320</xdr:rowOff>
    </xdr:from>
    <xdr:to>
      <xdr:col>27</xdr:col>
      <xdr:colOff>802640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917E6-FE87-2D47-A795-BBD7C9E95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20320</xdr:colOff>
      <xdr:row>23</xdr:row>
      <xdr:rowOff>0</xdr:rowOff>
    </xdr:from>
    <xdr:to>
      <xdr:col>28</xdr:col>
      <xdr:colOff>20320</xdr:colOff>
      <xdr:row>37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F4FF63-42F7-BD42-915C-4E2ADB9C1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40</xdr:row>
      <xdr:rowOff>0</xdr:rowOff>
    </xdr:from>
    <xdr:to>
      <xdr:col>28</xdr:col>
      <xdr:colOff>20320</xdr:colOff>
      <xdr:row>54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6EF258-F9C6-9B44-B820-A2F540519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57</xdr:row>
      <xdr:rowOff>0</xdr:rowOff>
    </xdr:from>
    <xdr:to>
      <xdr:col>27</xdr:col>
      <xdr:colOff>812800</xdr:colOff>
      <xdr:row>71</xdr:row>
      <xdr:rowOff>142240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FB25A3-6453-C34A-98EF-D7FE2DCC1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75</xdr:row>
      <xdr:rowOff>0</xdr:rowOff>
    </xdr:from>
    <xdr:to>
      <xdr:col>28</xdr:col>
      <xdr:colOff>0</xdr:colOff>
      <xdr:row>89</xdr:row>
      <xdr:rowOff>71120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8293F5-6A01-1745-87CC-B7DF9B57B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3</xdr:row>
      <xdr:rowOff>139700</xdr:rowOff>
    </xdr:from>
    <xdr:to>
      <xdr:col>15</xdr:col>
      <xdr:colOff>177800</xdr:colOff>
      <xdr:row>19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877156-F3A6-EC4D-AB8A-CB34BAA01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787400</xdr:colOff>
      <xdr:row>21</xdr:row>
      <xdr:rowOff>25400</xdr:rowOff>
    </xdr:from>
    <xdr:to>
      <xdr:col>15</xdr:col>
      <xdr:colOff>50800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51C45C-A22C-21D4-1D6E-F73D13B41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7</xdr:row>
      <xdr:rowOff>127000</xdr:rowOff>
    </xdr:from>
    <xdr:to>
      <xdr:col>13</xdr:col>
      <xdr:colOff>12700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5D115F-F2E0-B20F-C47A-6DE9D65E2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615950</xdr:colOff>
      <xdr:row>7</xdr:row>
      <xdr:rowOff>127000</xdr:rowOff>
    </xdr:from>
    <xdr:to>
      <xdr:col>10</xdr:col>
      <xdr:colOff>596900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5F63D-3D5B-D50B-5FBB-F8277C3B0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8E1EA-EE9E-314F-93B0-4D08EC2EF479}">
  <dimension ref="A1:T136"/>
  <sheetViews>
    <sheetView tabSelected="1" zoomScale="125" workbookViewId="0">
      <selection activeCell="D8" sqref="D8"/>
    </sheetView>
  </sheetViews>
  <sheetFormatPr baseColWidth="10" defaultRowHeight="16" x14ac:dyDescent="0.2"/>
  <cols>
    <col min="1" max="1" width="13.5" customWidth="1"/>
    <col min="2" max="2" width="13.6640625" customWidth="1"/>
    <col min="3" max="3" width="13.1640625" customWidth="1"/>
    <col min="4" max="4" width="12" customWidth="1"/>
    <col min="5" max="5" width="12.33203125" customWidth="1"/>
    <col min="6" max="8" width="10.83203125" customWidth="1"/>
    <col min="9" max="9" width="14.6640625" customWidth="1"/>
    <col min="10" max="10" width="17" customWidth="1"/>
    <col min="11" max="13" width="10.83203125" customWidth="1"/>
    <col min="14" max="14" width="14.83203125" customWidth="1"/>
    <col min="15" max="15" width="19.83203125" customWidth="1"/>
    <col min="16" max="16" width="10.83203125" customWidth="1"/>
    <col min="17" max="17" width="12.5" customWidth="1"/>
    <col min="18" max="18" width="11.6640625" customWidth="1"/>
  </cols>
  <sheetData>
    <row r="1" spans="1:20" ht="29" x14ac:dyDescent="0.2">
      <c r="A1" s="1" t="s">
        <v>0</v>
      </c>
      <c r="B1" s="3" t="s">
        <v>18</v>
      </c>
      <c r="C1" s="3" t="s">
        <v>1</v>
      </c>
      <c r="D1" s="1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" t="s">
        <v>10</v>
      </c>
      <c r="M1" s="3" t="s">
        <v>11</v>
      </c>
      <c r="N1" s="1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3" t="s">
        <v>17</v>
      </c>
      <c r="T1" s="3"/>
    </row>
    <row r="2" spans="1:20" x14ac:dyDescent="0.2">
      <c r="A2" s="1">
        <v>1</v>
      </c>
      <c r="B2">
        <f>SUM(C2:R2)</f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4.0999999999999996</v>
      </c>
    </row>
    <row r="3" spans="1:20" x14ac:dyDescent="0.2">
      <c r="A3" s="1">
        <v>2</v>
      </c>
      <c r="B3">
        <f>SUM(C3:R3)</f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6.6</v>
      </c>
    </row>
    <row r="4" spans="1:20" x14ac:dyDescent="0.2">
      <c r="A4" s="1">
        <v>3</v>
      </c>
      <c r="B4">
        <f>SUM(C4:R4)</f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8.6999999999999993</v>
      </c>
    </row>
    <row r="5" spans="1:20" x14ac:dyDescent="0.2">
      <c r="A5" s="1">
        <v>4</v>
      </c>
      <c r="B5">
        <f>SUM(C5:R5)</f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9.1999999999999993</v>
      </c>
    </row>
    <row r="6" spans="1:20" x14ac:dyDescent="0.2">
      <c r="A6" s="1">
        <v>5</v>
      </c>
      <c r="B6">
        <f>SUM(C6:R6)</f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11.1</v>
      </c>
    </row>
    <row r="7" spans="1:20" x14ac:dyDescent="0.2">
      <c r="A7" s="1">
        <v>6</v>
      </c>
      <c r="B7">
        <f>SUM(C7:R7)</f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10.9</v>
      </c>
    </row>
    <row r="8" spans="1:20" x14ac:dyDescent="0.2">
      <c r="A8" s="1">
        <v>7</v>
      </c>
      <c r="B8">
        <f>SUM(C8:R8)</f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8.3000000000000007</v>
      </c>
    </row>
    <row r="9" spans="1:20" x14ac:dyDescent="0.2">
      <c r="A9" s="1">
        <v>8</v>
      </c>
      <c r="B9">
        <f>SUM(C9:R9)</f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8.1999999999999993</v>
      </c>
    </row>
    <row r="10" spans="1:20" x14ac:dyDescent="0.2">
      <c r="A10" s="1">
        <v>9</v>
      </c>
      <c r="B10">
        <f>SUM(C10:R10)</f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7.6</v>
      </c>
    </row>
    <row r="11" spans="1:20" x14ac:dyDescent="0.2">
      <c r="A11" s="1">
        <v>10</v>
      </c>
      <c r="B11">
        <f>SUM(C11:R11)</f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6.4</v>
      </c>
    </row>
    <row r="12" spans="1:20" x14ac:dyDescent="0.2">
      <c r="A12" s="1">
        <v>11</v>
      </c>
      <c r="B12">
        <f>SUM(C12:R12)</f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5.2</v>
      </c>
    </row>
    <row r="13" spans="1:20" x14ac:dyDescent="0.2">
      <c r="A13" s="1">
        <v>12</v>
      </c>
      <c r="B13">
        <f>SUM(C13:R13)</f>
        <v>1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4.7</v>
      </c>
    </row>
    <row r="14" spans="1:20" x14ac:dyDescent="0.2">
      <c r="A14" s="1">
        <v>13</v>
      </c>
      <c r="B14">
        <f>SUM(C14:R14)</f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4.8</v>
      </c>
    </row>
    <row r="15" spans="1:20" x14ac:dyDescent="0.2">
      <c r="A15" s="1">
        <v>14</v>
      </c>
      <c r="B15">
        <f>SUM(C15:R15)</f>
        <v>5</v>
      </c>
      <c r="C15" s="2">
        <v>2</v>
      </c>
      <c r="D15" s="2">
        <v>2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4.9000000000000004</v>
      </c>
    </row>
    <row r="16" spans="1:20" x14ac:dyDescent="0.2">
      <c r="A16" s="1">
        <v>15</v>
      </c>
      <c r="B16">
        <f>SUM(C16:R16)</f>
        <v>2</v>
      </c>
      <c r="C16" s="2">
        <v>0</v>
      </c>
      <c r="D16" s="2">
        <v>2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5.0999999999999996</v>
      </c>
    </row>
    <row r="17" spans="1:19" x14ac:dyDescent="0.2">
      <c r="A17" s="1">
        <v>16</v>
      </c>
      <c r="B17">
        <f>SUM(C17:R17)</f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5.3</v>
      </c>
    </row>
    <row r="18" spans="1:19" x14ac:dyDescent="0.2">
      <c r="A18" s="1">
        <v>17</v>
      </c>
      <c r="B18">
        <f>SUM(C18:R18)</f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6.9</v>
      </c>
    </row>
    <row r="19" spans="1:19" x14ac:dyDescent="0.2">
      <c r="A19" s="1">
        <v>18</v>
      </c>
      <c r="B19">
        <f>SUM(C19:R19)</f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5.0999999999999996</v>
      </c>
    </row>
    <row r="20" spans="1:19" x14ac:dyDescent="0.2">
      <c r="A20" s="1">
        <v>19</v>
      </c>
      <c r="B20">
        <f>SUM(C20:R20)</f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6.7</v>
      </c>
    </row>
    <row r="21" spans="1:19" x14ac:dyDescent="0.2">
      <c r="A21" s="1">
        <v>20</v>
      </c>
      <c r="B21">
        <f>SUM(C21:R21)</f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8.1</v>
      </c>
    </row>
    <row r="22" spans="1:19" x14ac:dyDescent="0.2">
      <c r="A22" s="1">
        <v>21</v>
      </c>
      <c r="B22">
        <f>SUM(C22:R22)</f>
        <v>1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9.5</v>
      </c>
    </row>
    <row r="23" spans="1:19" x14ac:dyDescent="0.2">
      <c r="A23" s="1">
        <v>22</v>
      </c>
      <c r="B23">
        <f>SUM(C23:R23)</f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9.4</v>
      </c>
    </row>
    <row r="24" spans="1:19" x14ac:dyDescent="0.2">
      <c r="A24" s="1">
        <v>23</v>
      </c>
      <c r="B24">
        <f>SUM(C24:R24)</f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9.9</v>
      </c>
    </row>
    <row r="25" spans="1:19" x14ac:dyDescent="0.2">
      <c r="A25" s="1">
        <v>24</v>
      </c>
      <c r="B25">
        <f>SUM(C25:R25)</f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11.2</v>
      </c>
    </row>
    <row r="26" spans="1:19" x14ac:dyDescent="0.2">
      <c r="A26" s="1">
        <v>25</v>
      </c>
      <c r="B26">
        <f>SUM(C26:R26)</f>
        <v>2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11.8</v>
      </c>
    </row>
    <row r="27" spans="1:19" x14ac:dyDescent="0.2">
      <c r="A27" s="1">
        <v>26</v>
      </c>
      <c r="B27">
        <f>SUM(C27:R27)</f>
        <v>2</v>
      </c>
      <c r="C27" s="2">
        <v>0</v>
      </c>
      <c r="D27" s="2">
        <v>0</v>
      </c>
      <c r="E27" s="2">
        <v>0</v>
      </c>
      <c r="F27" s="2">
        <v>2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11.4</v>
      </c>
    </row>
    <row r="28" spans="1:19" x14ac:dyDescent="0.2">
      <c r="A28" s="1">
        <v>27</v>
      </c>
      <c r="B28">
        <f>SUM(C28:R28)</f>
        <v>3</v>
      </c>
      <c r="C28" s="2">
        <v>1</v>
      </c>
      <c r="D28" s="2">
        <v>1</v>
      </c>
      <c r="E28" s="2">
        <v>0</v>
      </c>
      <c r="F28" s="2">
        <v>0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7.4</v>
      </c>
    </row>
    <row r="29" spans="1:19" x14ac:dyDescent="0.2">
      <c r="A29" s="1">
        <v>1</v>
      </c>
      <c r="B29">
        <f>SUM(C29:R29)</f>
        <v>3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1</v>
      </c>
      <c r="P29" s="2">
        <v>1</v>
      </c>
      <c r="Q29" s="2">
        <v>0</v>
      </c>
      <c r="R29" s="2">
        <v>0</v>
      </c>
      <c r="S29" s="2">
        <v>4.9000000000000004</v>
      </c>
    </row>
    <row r="30" spans="1:19" x14ac:dyDescent="0.2">
      <c r="A30" s="1">
        <v>2</v>
      </c>
      <c r="B30">
        <f>SUM(C30:R30)</f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6.3</v>
      </c>
    </row>
    <row r="31" spans="1:19" x14ac:dyDescent="0.2">
      <c r="A31" s="1">
        <v>3</v>
      </c>
      <c r="B31">
        <f>SUM(C31:R31)</f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8</v>
      </c>
    </row>
    <row r="32" spans="1:19" x14ac:dyDescent="0.2">
      <c r="A32" s="1">
        <v>4</v>
      </c>
      <c r="B32">
        <f>SUM(C32:R32)</f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9.5</v>
      </c>
    </row>
    <row r="33" spans="1:19" x14ac:dyDescent="0.2">
      <c r="A33" s="1">
        <v>5</v>
      </c>
      <c r="B33">
        <f>SUM(C33:R33)</f>
        <v>2</v>
      </c>
      <c r="C33" s="2">
        <v>0</v>
      </c>
      <c r="D33" s="2">
        <v>1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10.3</v>
      </c>
    </row>
    <row r="34" spans="1:19" x14ac:dyDescent="0.2">
      <c r="A34" s="1">
        <v>6</v>
      </c>
      <c r="B34">
        <f>SUM(C34:R34)</f>
        <v>4</v>
      </c>
      <c r="C34" s="2">
        <v>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9.5</v>
      </c>
    </row>
    <row r="35" spans="1:19" x14ac:dyDescent="0.2">
      <c r="A35" s="1">
        <v>7</v>
      </c>
      <c r="B35">
        <f>SUM(C35:R35)</f>
        <v>2</v>
      </c>
      <c r="C35" s="2">
        <v>0</v>
      </c>
      <c r="D35" s="2">
        <v>1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1</v>
      </c>
      <c r="R35" s="2">
        <v>0</v>
      </c>
      <c r="S35" s="2">
        <v>7.9</v>
      </c>
    </row>
    <row r="36" spans="1:19" x14ac:dyDescent="0.2">
      <c r="A36" s="1">
        <v>8</v>
      </c>
      <c r="B36">
        <f>SUM(C36:R36)</f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7.7</v>
      </c>
    </row>
    <row r="37" spans="1:19" x14ac:dyDescent="0.2">
      <c r="A37" s="1">
        <v>9</v>
      </c>
      <c r="B37">
        <f>SUM(C37:R37)</f>
        <v>3</v>
      </c>
      <c r="C37" s="2">
        <v>0</v>
      </c>
      <c r="D37" s="2">
        <v>0</v>
      </c>
      <c r="E37" s="2">
        <v>0</v>
      </c>
      <c r="F37" s="2">
        <v>2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</v>
      </c>
      <c r="P37" s="2">
        <v>0</v>
      </c>
      <c r="Q37" s="2">
        <v>0</v>
      </c>
      <c r="R37" s="2">
        <v>0</v>
      </c>
      <c r="S37" s="2">
        <v>8.3000000000000007</v>
      </c>
    </row>
    <row r="38" spans="1:19" x14ac:dyDescent="0.2">
      <c r="A38" s="1">
        <v>10</v>
      </c>
      <c r="B38">
        <f>SUM(C38:R38)</f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8.5</v>
      </c>
    </row>
    <row r="39" spans="1:19" x14ac:dyDescent="0.2">
      <c r="A39" s="1">
        <v>11</v>
      </c>
      <c r="B39">
        <f>SUM(C39:R39)</f>
        <v>2</v>
      </c>
      <c r="C39" s="2">
        <v>1</v>
      </c>
      <c r="D39" s="2">
        <v>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8.5</v>
      </c>
    </row>
    <row r="40" spans="1:19" x14ac:dyDescent="0.2">
      <c r="A40" s="1">
        <v>12</v>
      </c>
      <c r="B40">
        <f>SUM(C40:R40)</f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7.4</v>
      </c>
    </row>
    <row r="41" spans="1:19" x14ac:dyDescent="0.2">
      <c r="A41" s="1">
        <v>13</v>
      </c>
      <c r="B41">
        <f>SUM(C41:R41)</f>
        <v>2</v>
      </c>
      <c r="C41" s="2">
        <v>0</v>
      </c>
      <c r="D41" s="2">
        <v>1</v>
      </c>
      <c r="E41" s="2">
        <v>0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8.6999999999999993</v>
      </c>
    </row>
    <row r="42" spans="1:19" x14ac:dyDescent="0.2">
      <c r="A42" s="1">
        <v>14</v>
      </c>
      <c r="B42">
        <f>SUM(C42:R42)</f>
        <v>3</v>
      </c>
      <c r="C42" s="2">
        <v>0</v>
      </c>
      <c r="D42" s="2">
        <v>2</v>
      </c>
      <c r="E42" s="2">
        <v>0</v>
      </c>
      <c r="F42" s="2">
        <v>0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7.8</v>
      </c>
    </row>
    <row r="43" spans="1:19" x14ac:dyDescent="0.2">
      <c r="A43" s="1">
        <v>15</v>
      </c>
      <c r="B43">
        <f>SUM(C43:R43)</f>
        <v>2</v>
      </c>
      <c r="C43" s="2">
        <v>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8.1</v>
      </c>
    </row>
    <row r="44" spans="1:19" x14ac:dyDescent="0.2">
      <c r="A44" s="1">
        <v>16</v>
      </c>
      <c r="B44">
        <f>SUM(C44:R44)</f>
        <v>2</v>
      </c>
      <c r="C44" s="2">
        <v>1</v>
      </c>
      <c r="D44" s="2">
        <v>1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8.3000000000000007</v>
      </c>
    </row>
    <row r="45" spans="1:19" x14ac:dyDescent="0.2">
      <c r="A45" s="1">
        <v>17</v>
      </c>
      <c r="B45">
        <f>SUM(C45:R45)</f>
        <v>4</v>
      </c>
      <c r="C45" s="2">
        <v>0</v>
      </c>
      <c r="D45" s="2">
        <v>1</v>
      </c>
      <c r="E45" s="2">
        <v>0</v>
      </c>
      <c r="F45" s="2">
        <v>3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8.3000000000000007</v>
      </c>
    </row>
    <row r="46" spans="1:19" x14ac:dyDescent="0.2">
      <c r="A46" s="1">
        <v>18</v>
      </c>
      <c r="B46">
        <f>SUM(C46:R46)</f>
        <v>7</v>
      </c>
      <c r="C46" s="2">
        <v>1</v>
      </c>
      <c r="D46" s="2">
        <v>5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</v>
      </c>
      <c r="P46" s="2">
        <v>0</v>
      </c>
      <c r="Q46" s="2">
        <v>0</v>
      </c>
      <c r="R46" s="2">
        <v>0</v>
      </c>
      <c r="S46" s="2">
        <v>8.4</v>
      </c>
    </row>
    <row r="47" spans="1:19" x14ac:dyDescent="0.2">
      <c r="A47" s="1">
        <v>19</v>
      </c>
      <c r="B47">
        <f>SUM(C47:R47)</f>
        <v>6</v>
      </c>
      <c r="C47" s="2">
        <v>0</v>
      </c>
      <c r="D47" s="2">
        <v>4</v>
      </c>
      <c r="E47" s="2">
        <v>0</v>
      </c>
      <c r="F47" s="2">
        <v>2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9.3000000000000007</v>
      </c>
    </row>
    <row r="48" spans="1:19" x14ac:dyDescent="0.2">
      <c r="A48" s="1">
        <v>20</v>
      </c>
      <c r="B48">
        <f>SUM(C48:R48)</f>
        <v>3</v>
      </c>
      <c r="C48" s="2">
        <v>0</v>
      </c>
      <c r="D48" s="2">
        <v>1</v>
      </c>
      <c r="E48" s="2">
        <v>0</v>
      </c>
      <c r="F48" s="2">
        <v>2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11</v>
      </c>
    </row>
    <row r="49" spans="1:19" x14ac:dyDescent="0.2">
      <c r="A49" s="1">
        <v>21</v>
      </c>
      <c r="B49">
        <f>SUM(C49:R49)</f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12.1</v>
      </c>
    </row>
    <row r="50" spans="1:19" x14ac:dyDescent="0.2">
      <c r="A50" s="1">
        <v>22</v>
      </c>
      <c r="B50">
        <f>SUM(C50:R50)</f>
        <v>1</v>
      </c>
      <c r="C50" s="2">
        <v>1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13.1</v>
      </c>
    </row>
    <row r="51" spans="1:19" x14ac:dyDescent="0.2">
      <c r="A51" s="1">
        <v>23</v>
      </c>
      <c r="B51">
        <f>SUM(C51:R51)</f>
        <v>1</v>
      </c>
      <c r="C51" s="2">
        <v>1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13.7</v>
      </c>
    </row>
    <row r="52" spans="1:19" x14ac:dyDescent="0.2">
      <c r="A52" s="1">
        <v>24</v>
      </c>
      <c r="B52">
        <f>SUM(C52:R52)</f>
        <v>5</v>
      </c>
      <c r="C52" s="2">
        <v>0</v>
      </c>
      <c r="D52" s="2">
        <v>3</v>
      </c>
      <c r="E52" s="2">
        <v>0</v>
      </c>
      <c r="F52" s="2">
        <v>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15.3</v>
      </c>
    </row>
    <row r="53" spans="1:19" x14ac:dyDescent="0.2">
      <c r="A53" s="1">
        <v>25</v>
      </c>
      <c r="B53">
        <f>SUM(C53:R53)</f>
        <v>4</v>
      </c>
      <c r="C53" s="2">
        <v>1</v>
      </c>
      <c r="D53" s="2">
        <v>1</v>
      </c>
      <c r="E53" s="2">
        <v>0</v>
      </c>
      <c r="F53" s="2">
        <v>1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16.8</v>
      </c>
    </row>
    <row r="54" spans="1:19" x14ac:dyDescent="0.2">
      <c r="A54" s="1">
        <v>26</v>
      </c>
      <c r="B54">
        <f>SUM(C54:R54)</f>
        <v>6</v>
      </c>
      <c r="C54" s="2">
        <v>1</v>
      </c>
      <c r="D54" s="2">
        <v>4</v>
      </c>
      <c r="E54" s="2">
        <v>0</v>
      </c>
      <c r="F54" s="2">
        <v>1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15.6</v>
      </c>
    </row>
    <row r="55" spans="1:19" x14ac:dyDescent="0.2">
      <c r="A55" s="1">
        <v>27</v>
      </c>
      <c r="B55">
        <f>SUM(C55:R55)</f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11</v>
      </c>
    </row>
    <row r="56" spans="1:19" x14ac:dyDescent="0.2">
      <c r="A56" s="1">
        <v>1</v>
      </c>
      <c r="B56">
        <f>SUM(C56:R56)</f>
        <v>1</v>
      </c>
      <c r="C56" s="2">
        <v>0</v>
      </c>
      <c r="D56" s="2">
        <v>0</v>
      </c>
      <c r="E56" s="2">
        <v>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3.4</v>
      </c>
    </row>
    <row r="57" spans="1:19" x14ac:dyDescent="0.2">
      <c r="A57" s="1">
        <v>2</v>
      </c>
      <c r="B57">
        <f>SUM(C57:R57)</f>
        <v>1</v>
      </c>
      <c r="C57" s="2">
        <v>0</v>
      </c>
      <c r="D57" s="2">
        <v>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3.8</v>
      </c>
    </row>
    <row r="58" spans="1:19" x14ac:dyDescent="0.2">
      <c r="A58" s="1">
        <v>3</v>
      </c>
      <c r="B58">
        <f>SUM(C58:R58)</f>
        <v>2</v>
      </c>
      <c r="C58" s="2">
        <v>0</v>
      </c>
      <c r="D58" s="2">
        <v>1</v>
      </c>
      <c r="E58" s="2">
        <v>0</v>
      </c>
      <c r="F58" s="2">
        <v>1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5.3</v>
      </c>
    </row>
    <row r="59" spans="1:19" x14ac:dyDescent="0.2">
      <c r="A59" s="1">
        <v>4</v>
      </c>
      <c r="B59">
        <f>SUM(C59:R59)</f>
        <v>4</v>
      </c>
      <c r="C59" s="2">
        <v>1</v>
      </c>
      <c r="D59" s="2">
        <v>1</v>
      </c>
      <c r="E59" s="2">
        <v>0</v>
      </c>
      <c r="F59" s="2">
        <v>0</v>
      </c>
      <c r="G59" s="2">
        <v>1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1</v>
      </c>
      <c r="S59" s="2">
        <v>5.9</v>
      </c>
    </row>
    <row r="60" spans="1:19" x14ac:dyDescent="0.2">
      <c r="A60" s="1">
        <v>5</v>
      </c>
      <c r="B60">
        <f>SUM(C60:R60)</f>
        <v>4</v>
      </c>
      <c r="C60" s="2">
        <v>1</v>
      </c>
      <c r="D60" s="2">
        <v>1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1</v>
      </c>
      <c r="O60" s="2">
        <v>0</v>
      </c>
      <c r="P60" s="2">
        <v>1</v>
      </c>
      <c r="Q60" s="2">
        <v>0</v>
      </c>
      <c r="R60" s="2">
        <v>0</v>
      </c>
      <c r="S60" s="2">
        <v>7</v>
      </c>
    </row>
    <row r="61" spans="1:19" x14ac:dyDescent="0.2">
      <c r="A61" s="1">
        <v>6</v>
      </c>
      <c r="B61">
        <f>SUM(C61:R61)</f>
        <v>5</v>
      </c>
      <c r="C61" s="2">
        <v>0</v>
      </c>
      <c r="D61" s="2">
        <v>4</v>
      </c>
      <c r="E61" s="2">
        <v>0</v>
      </c>
      <c r="F61" s="2">
        <v>1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7.4</v>
      </c>
    </row>
    <row r="62" spans="1:19" x14ac:dyDescent="0.2">
      <c r="A62" s="1">
        <v>7</v>
      </c>
      <c r="B62">
        <f>SUM(C62:R62)</f>
        <v>3</v>
      </c>
      <c r="C62" s="2">
        <v>0</v>
      </c>
      <c r="D62" s="2">
        <v>2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1</v>
      </c>
      <c r="R62" s="2">
        <v>0</v>
      </c>
      <c r="S62" s="2">
        <v>6.2</v>
      </c>
    </row>
    <row r="63" spans="1:19" x14ac:dyDescent="0.2">
      <c r="A63" s="1">
        <v>8</v>
      </c>
      <c r="B63">
        <f>SUM(C63:R63)</f>
        <v>2</v>
      </c>
      <c r="C63" s="2">
        <v>0</v>
      </c>
      <c r="D63" s="2">
        <v>1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1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6.5</v>
      </c>
    </row>
    <row r="64" spans="1:19" x14ac:dyDescent="0.2">
      <c r="A64" s="1">
        <v>9</v>
      </c>
      <c r="B64">
        <f>SUM(C64:R64)</f>
        <v>4</v>
      </c>
      <c r="C64" s="2">
        <v>0</v>
      </c>
      <c r="D64" s="2">
        <v>2</v>
      </c>
      <c r="E64" s="2">
        <v>0</v>
      </c>
      <c r="F64" s="2">
        <v>2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6.7</v>
      </c>
    </row>
    <row r="65" spans="1:19" x14ac:dyDescent="0.2">
      <c r="A65" s="1">
        <v>10</v>
      </c>
      <c r="B65">
        <f>SUM(C65:R65)</f>
        <v>2</v>
      </c>
      <c r="C65" s="2">
        <v>0</v>
      </c>
      <c r="D65" s="2">
        <v>1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7.7</v>
      </c>
    </row>
    <row r="66" spans="1:19" x14ac:dyDescent="0.2">
      <c r="A66" s="1">
        <v>11</v>
      </c>
      <c r="B66">
        <f>SUM(C66:R66)</f>
        <v>1</v>
      </c>
      <c r="C66" s="2">
        <v>0</v>
      </c>
      <c r="D66" s="2">
        <v>1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8.6999999999999993</v>
      </c>
    </row>
    <row r="67" spans="1:19" x14ac:dyDescent="0.2">
      <c r="A67" s="1">
        <v>12</v>
      </c>
      <c r="B67">
        <f>SUM(C67:R67)</f>
        <v>1</v>
      </c>
      <c r="C67" s="2">
        <v>0</v>
      </c>
      <c r="D67" s="2">
        <v>0</v>
      </c>
      <c r="E67" s="2">
        <v>0</v>
      </c>
      <c r="F67" s="2">
        <v>1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8.1999999999999993</v>
      </c>
    </row>
    <row r="68" spans="1:19" x14ac:dyDescent="0.2">
      <c r="A68" s="1">
        <v>13</v>
      </c>
      <c r="B68">
        <f>SUM(C68:R68)</f>
        <v>3</v>
      </c>
      <c r="C68" s="2">
        <v>0</v>
      </c>
      <c r="D68" s="2">
        <v>1</v>
      </c>
      <c r="E68" s="2">
        <v>0</v>
      </c>
      <c r="F68" s="2">
        <v>2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8</v>
      </c>
    </row>
    <row r="69" spans="1:19" x14ac:dyDescent="0.2">
      <c r="A69" s="1">
        <v>14</v>
      </c>
      <c r="B69">
        <f>SUM(C69:R69)</f>
        <v>6</v>
      </c>
      <c r="C69" s="2">
        <v>0</v>
      </c>
      <c r="D69" s="2">
        <v>2</v>
      </c>
      <c r="E69" s="2">
        <v>0</v>
      </c>
      <c r="F69" s="2">
        <v>3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 s="2">
        <v>0</v>
      </c>
      <c r="Q69" s="2">
        <v>0</v>
      </c>
      <c r="R69" s="2">
        <v>0</v>
      </c>
      <c r="S69" s="2">
        <v>6.2</v>
      </c>
    </row>
    <row r="70" spans="1:19" x14ac:dyDescent="0.2">
      <c r="A70" s="1">
        <v>15</v>
      </c>
      <c r="B70">
        <f>SUM(C70:R70)</f>
        <v>2</v>
      </c>
      <c r="C70" s="2">
        <v>0</v>
      </c>
      <c r="D70" s="2">
        <v>1</v>
      </c>
      <c r="E70" s="2">
        <v>0</v>
      </c>
      <c r="F70" s="2">
        <v>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6.8</v>
      </c>
    </row>
    <row r="71" spans="1:19" x14ac:dyDescent="0.2">
      <c r="A71" s="1">
        <v>16</v>
      </c>
      <c r="B71">
        <f>SUM(C71:R71)</f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8</v>
      </c>
    </row>
    <row r="72" spans="1:19" x14ac:dyDescent="0.2">
      <c r="A72" s="1">
        <v>17</v>
      </c>
      <c r="B72">
        <f>SUM(C72:R72)</f>
        <v>2</v>
      </c>
      <c r="C72" s="2">
        <v>0</v>
      </c>
      <c r="D72" s="2">
        <v>1</v>
      </c>
      <c r="E72" s="2">
        <v>0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9.1999999999999993</v>
      </c>
    </row>
    <row r="73" spans="1:19" x14ac:dyDescent="0.2">
      <c r="A73" s="1">
        <v>18</v>
      </c>
      <c r="B73">
        <f>SUM(C73:R73)</f>
        <v>8</v>
      </c>
      <c r="C73" s="2">
        <v>2</v>
      </c>
      <c r="D73" s="2">
        <v>4</v>
      </c>
      <c r="E73" s="2">
        <v>0</v>
      </c>
      <c r="F73" s="2">
        <v>1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1</v>
      </c>
      <c r="P73" s="2">
        <v>0</v>
      </c>
      <c r="Q73" s="2">
        <v>0</v>
      </c>
      <c r="R73" s="2">
        <v>0</v>
      </c>
      <c r="S73" s="2">
        <v>10.1</v>
      </c>
    </row>
    <row r="74" spans="1:19" x14ac:dyDescent="0.2">
      <c r="A74" s="1">
        <v>19</v>
      </c>
      <c r="B74">
        <f>SUM(C74:R74)</f>
        <v>4</v>
      </c>
      <c r="C74" s="2">
        <v>1</v>
      </c>
      <c r="D74" s="2">
        <v>1</v>
      </c>
      <c r="E74" s="2">
        <v>0</v>
      </c>
      <c r="F74" s="2">
        <v>1</v>
      </c>
      <c r="G74" s="2">
        <v>1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12.2</v>
      </c>
    </row>
    <row r="75" spans="1:19" x14ac:dyDescent="0.2">
      <c r="A75" s="1">
        <v>20</v>
      </c>
      <c r="B75">
        <f>SUM(C75:R75)</f>
        <v>6</v>
      </c>
      <c r="C75" s="2">
        <v>0</v>
      </c>
      <c r="D75" s="2">
        <v>2</v>
      </c>
      <c r="E75" s="2">
        <v>0</v>
      </c>
      <c r="F75" s="2">
        <v>1</v>
      </c>
      <c r="G75" s="2">
        <v>1</v>
      </c>
      <c r="H75" s="2">
        <v>0</v>
      </c>
      <c r="I75" s="2">
        <v>0</v>
      </c>
      <c r="J75" s="2">
        <v>0</v>
      </c>
      <c r="K75" s="2">
        <v>1</v>
      </c>
      <c r="L75" s="2">
        <v>0</v>
      </c>
      <c r="M75" s="2">
        <v>1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13.9</v>
      </c>
    </row>
    <row r="76" spans="1:19" x14ac:dyDescent="0.2">
      <c r="A76" s="1">
        <v>21</v>
      </c>
      <c r="B76">
        <f>SUM(C76:R76)</f>
        <v>4</v>
      </c>
      <c r="C76" s="2">
        <v>0</v>
      </c>
      <c r="D76" s="2">
        <v>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1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2</v>
      </c>
      <c r="R76" s="2">
        <v>0</v>
      </c>
      <c r="S76" s="2">
        <v>15</v>
      </c>
    </row>
    <row r="77" spans="1:19" x14ac:dyDescent="0.2">
      <c r="A77" s="1">
        <v>22</v>
      </c>
      <c r="B77">
        <f>SUM(C77:R77)</f>
        <v>1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1</v>
      </c>
      <c r="R77" s="2">
        <v>0</v>
      </c>
      <c r="S77" s="2">
        <v>17.100000000000001</v>
      </c>
    </row>
    <row r="78" spans="1:19" x14ac:dyDescent="0.2">
      <c r="A78" s="1">
        <v>23</v>
      </c>
      <c r="B78">
        <f>SUM(C78:R78)</f>
        <v>2</v>
      </c>
      <c r="C78" s="2">
        <v>1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1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19.600000000000001</v>
      </c>
    </row>
    <row r="79" spans="1:19" x14ac:dyDescent="0.2">
      <c r="A79" s="1">
        <v>24</v>
      </c>
      <c r="B79">
        <f>SUM(C79:R79)</f>
        <v>7</v>
      </c>
      <c r="C79" s="2">
        <v>0</v>
      </c>
      <c r="D79" s="2">
        <v>1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2</v>
      </c>
      <c r="L79" s="2">
        <v>0</v>
      </c>
      <c r="M79" s="2">
        <v>3</v>
      </c>
      <c r="N79" s="2">
        <v>0</v>
      </c>
      <c r="O79" s="2">
        <v>0</v>
      </c>
      <c r="P79" s="2">
        <v>0</v>
      </c>
      <c r="Q79" s="2">
        <v>1</v>
      </c>
      <c r="R79" s="2">
        <v>0</v>
      </c>
      <c r="S79" s="2">
        <v>20.2</v>
      </c>
    </row>
    <row r="80" spans="1:19" x14ac:dyDescent="0.2">
      <c r="A80" s="1">
        <v>25</v>
      </c>
      <c r="B80">
        <f>SUM(C80:R80)</f>
        <v>15</v>
      </c>
      <c r="C80" s="2">
        <v>1</v>
      </c>
      <c r="D80" s="2">
        <v>3</v>
      </c>
      <c r="E80" s="2">
        <v>0</v>
      </c>
      <c r="F80" s="2">
        <v>2</v>
      </c>
      <c r="G80" s="2">
        <v>0</v>
      </c>
      <c r="H80" s="2">
        <v>0</v>
      </c>
      <c r="I80" s="2">
        <v>0</v>
      </c>
      <c r="J80" s="2">
        <v>0</v>
      </c>
      <c r="K80" s="2">
        <v>4</v>
      </c>
      <c r="L80" s="2">
        <v>0</v>
      </c>
      <c r="M80" s="2">
        <v>1</v>
      </c>
      <c r="N80" s="2">
        <v>0</v>
      </c>
      <c r="O80" s="2">
        <v>0</v>
      </c>
      <c r="P80" s="2">
        <v>0</v>
      </c>
      <c r="Q80" s="2">
        <v>4</v>
      </c>
      <c r="R80" s="2">
        <v>0</v>
      </c>
      <c r="S80" s="2">
        <v>22.6</v>
      </c>
    </row>
    <row r="81" spans="1:19" x14ac:dyDescent="0.2">
      <c r="A81" s="1">
        <v>26</v>
      </c>
      <c r="B81">
        <f>SUM(C81:R81)</f>
        <v>4</v>
      </c>
      <c r="C81" s="2">
        <v>1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3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23.4</v>
      </c>
    </row>
    <row r="82" spans="1:19" x14ac:dyDescent="0.2">
      <c r="A82" s="1">
        <v>27</v>
      </c>
      <c r="B82">
        <f>SUM(C82:R82)</f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19.3</v>
      </c>
    </row>
    <row r="83" spans="1:19" x14ac:dyDescent="0.2">
      <c r="A83" s="1">
        <v>1</v>
      </c>
      <c r="B83">
        <f>SUM(C83:R83)</f>
        <v>4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1</v>
      </c>
      <c r="O83" s="2">
        <v>3</v>
      </c>
      <c r="P83" s="2">
        <v>0</v>
      </c>
      <c r="Q83" s="2">
        <v>0</v>
      </c>
      <c r="R83" s="2">
        <v>0</v>
      </c>
      <c r="S83" s="2">
        <v>4</v>
      </c>
    </row>
    <row r="84" spans="1:19" x14ac:dyDescent="0.2">
      <c r="A84" s="1">
        <v>2</v>
      </c>
      <c r="B84">
        <f>SUM(C84:R84)</f>
        <v>1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</v>
      </c>
      <c r="P84" s="2">
        <v>0</v>
      </c>
      <c r="Q84" s="2">
        <v>0</v>
      </c>
      <c r="R84" s="2">
        <v>0</v>
      </c>
      <c r="S84" s="2">
        <v>5</v>
      </c>
    </row>
    <row r="85" spans="1:19" x14ac:dyDescent="0.2">
      <c r="A85" s="1">
        <v>3</v>
      </c>
      <c r="B85">
        <f>SUM(C85:R85)</f>
        <v>1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1</v>
      </c>
      <c r="S85" s="2">
        <v>5.7</v>
      </c>
    </row>
    <row r="86" spans="1:19" x14ac:dyDescent="0.2">
      <c r="A86" s="1">
        <v>4</v>
      </c>
      <c r="B86">
        <f>SUM(C86:R86)</f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5.6</v>
      </c>
    </row>
    <row r="87" spans="1:19" x14ac:dyDescent="0.2">
      <c r="A87" s="1">
        <v>5</v>
      </c>
      <c r="B87">
        <f>SUM(C87:R87)</f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8.5</v>
      </c>
    </row>
    <row r="88" spans="1:19" x14ac:dyDescent="0.2">
      <c r="A88" s="1">
        <v>6</v>
      </c>
      <c r="B88">
        <f>SUM(C88:R88)</f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7.6</v>
      </c>
    </row>
    <row r="89" spans="1:19" x14ac:dyDescent="0.2">
      <c r="A89" s="1">
        <v>7</v>
      </c>
      <c r="B89">
        <f>SUM(C89:R89)</f>
        <v>2</v>
      </c>
      <c r="C89" s="2">
        <v>0</v>
      </c>
      <c r="D89" s="2">
        <v>0</v>
      </c>
      <c r="E89" s="2">
        <v>0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2">
        <v>0</v>
      </c>
      <c r="P89" s="2">
        <v>0</v>
      </c>
      <c r="Q89" s="2">
        <v>0</v>
      </c>
      <c r="R89" s="2">
        <v>0</v>
      </c>
      <c r="S89" s="2">
        <v>7.6</v>
      </c>
    </row>
    <row r="90" spans="1:19" x14ac:dyDescent="0.2">
      <c r="A90" s="1">
        <v>8</v>
      </c>
      <c r="B90">
        <f>SUM(C90:R90)</f>
        <v>3</v>
      </c>
      <c r="C90" s="2">
        <v>0</v>
      </c>
      <c r="D90" s="2">
        <v>0</v>
      </c>
      <c r="E90" s="2">
        <v>0</v>
      </c>
      <c r="F90" s="2">
        <v>1</v>
      </c>
      <c r="G90" s="2">
        <v>1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1</v>
      </c>
      <c r="Q90" s="2">
        <v>0</v>
      </c>
      <c r="R90" s="2">
        <v>0</v>
      </c>
      <c r="S90" s="2">
        <v>6.6</v>
      </c>
    </row>
    <row r="91" spans="1:19" x14ac:dyDescent="0.2">
      <c r="A91" s="1">
        <v>9</v>
      </c>
      <c r="B91">
        <f>SUM(C91:R91)</f>
        <v>2</v>
      </c>
      <c r="C91" s="2">
        <v>1</v>
      </c>
      <c r="D91" s="2">
        <v>1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7.4</v>
      </c>
    </row>
    <row r="92" spans="1:19" x14ac:dyDescent="0.2">
      <c r="A92" s="1">
        <v>10</v>
      </c>
      <c r="B92">
        <f>SUM(C92:R92)</f>
        <v>7</v>
      </c>
      <c r="C92" s="2">
        <v>2</v>
      </c>
      <c r="D92" s="2">
        <v>2</v>
      </c>
      <c r="E92" s="2">
        <v>0</v>
      </c>
      <c r="F92" s="2">
        <v>0</v>
      </c>
      <c r="G92" s="2">
        <v>2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1</v>
      </c>
      <c r="P92" s="2">
        <v>0</v>
      </c>
      <c r="Q92" s="2">
        <v>0</v>
      </c>
      <c r="R92" s="2">
        <v>0</v>
      </c>
      <c r="S92" s="2">
        <v>7.7</v>
      </c>
    </row>
    <row r="93" spans="1:19" x14ac:dyDescent="0.2">
      <c r="A93" s="1">
        <v>11</v>
      </c>
      <c r="B93">
        <f>SUM(C93:R93)</f>
        <v>2</v>
      </c>
      <c r="C93" s="2">
        <v>0</v>
      </c>
      <c r="D93" s="2">
        <v>1</v>
      </c>
      <c r="E93" s="2">
        <v>0</v>
      </c>
      <c r="F93" s="2">
        <v>1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7.7</v>
      </c>
    </row>
    <row r="94" spans="1:19" x14ac:dyDescent="0.2">
      <c r="A94" s="1">
        <v>12</v>
      </c>
      <c r="B94">
        <f>SUM(C94:R94)</f>
        <v>1</v>
      </c>
      <c r="C94" s="2">
        <v>0</v>
      </c>
      <c r="D94" s="2">
        <v>1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7.9</v>
      </c>
    </row>
    <row r="95" spans="1:19" x14ac:dyDescent="0.2">
      <c r="A95" s="1">
        <v>13</v>
      </c>
      <c r="B95">
        <f>SUM(C95:R95)</f>
        <v>7</v>
      </c>
      <c r="C95" s="2">
        <v>2</v>
      </c>
      <c r="D95" s="2">
        <v>2</v>
      </c>
      <c r="E95" s="2">
        <v>0</v>
      </c>
      <c r="F95" s="2">
        <v>1</v>
      </c>
      <c r="G95" s="2">
        <v>0</v>
      </c>
      <c r="H95" s="2">
        <v>0</v>
      </c>
      <c r="I95" s="2">
        <v>0</v>
      </c>
      <c r="J95" s="2">
        <v>1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>
        <v>0</v>
      </c>
      <c r="Q95" s="2">
        <v>0</v>
      </c>
      <c r="R95" s="2">
        <v>0</v>
      </c>
      <c r="S95" s="2">
        <v>10.1</v>
      </c>
    </row>
    <row r="96" spans="1:19" x14ac:dyDescent="0.2">
      <c r="A96" s="1">
        <v>14</v>
      </c>
      <c r="B96">
        <f>SUM(C96:R96)</f>
        <v>3</v>
      </c>
      <c r="C96" s="2">
        <v>0</v>
      </c>
      <c r="D96" s="2">
        <v>3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10.8</v>
      </c>
    </row>
    <row r="97" spans="1:19" x14ac:dyDescent="0.2">
      <c r="A97" s="1">
        <v>15</v>
      </c>
      <c r="B97">
        <f>SUM(C97:R97)</f>
        <v>6</v>
      </c>
      <c r="C97" s="2">
        <v>1</v>
      </c>
      <c r="D97" s="2">
        <v>2</v>
      </c>
      <c r="E97" s="2">
        <v>0</v>
      </c>
      <c r="F97" s="2">
        <v>0</v>
      </c>
      <c r="G97" s="2">
        <v>0</v>
      </c>
      <c r="H97" s="2">
        <v>0</v>
      </c>
      <c r="I97" s="2">
        <v>1</v>
      </c>
      <c r="J97" s="2">
        <v>0</v>
      </c>
      <c r="K97" s="2">
        <v>0</v>
      </c>
      <c r="L97" s="2">
        <v>0</v>
      </c>
      <c r="M97" s="2">
        <v>0</v>
      </c>
      <c r="N97" s="2">
        <v>1</v>
      </c>
      <c r="O97" s="2">
        <v>0</v>
      </c>
      <c r="P97" s="2">
        <v>0</v>
      </c>
      <c r="Q97" s="2">
        <v>1</v>
      </c>
      <c r="R97" s="2">
        <v>0</v>
      </c>
      <c r="S97" s="2">
        <v>11.4</v>
      </c>
    </row>
    <row r="98" spans="1:19" x14ac:dyDescent="0.2">
      <c r="A98" s="1">
        <v>16</v>
      </c>
      <c r="B98">
        <f>SUM(C98:R98)</f>
        <v>4</v>
      </c>
      <c r="C98" s="2">
        <v>0</v>
      </c>
      <c r="D98" s="2">
        <v>3</v>
      </c>
      <c r="E98" s="2">
        <v>0</v>
      </c>
      <c r="F98" s="2">
        <v>1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12.5</v>
      </c>
    </row>
    <row r="99" spans="1:19" x14ac:dyDescent="0.2">
      <c r="A99" s="1">
        <v>17</v>
      </c>
      <c r="B99">
        <f>SUM(C99:R99)</f>
        <v>3</v>
      </c>
      <c r="C99" s="2">
        <v>0</v>
      </c>
      <c r="D99" s="2">
        <v>1</v>
      </c>
      <c r="E99" s="2">
        <v>0</v>
      </c>
      <c r="F99" s="2">
        <v>1</v>
      </c>
      <c r="G99" s="2">
        <v>0</v>
      </c>
      <c r="H99" s="2">
        <v>0</v>
      </c>
      <c r="I99" s="2">
        <v>0</v>
      </c>
      <c r="J99" s="2">
        <v>0</v>
      </c>
      <c r="K99" s="2">
        <v>1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12.1</v>
      </c>
    </row>
    <row r="100" spans="1:19" x14ac:dyDescent="0.2">
      <c r="A100" s="1">
        <v>18</v>
      </c>
      <c r="B100">
        <f>SUM(C100:R100)</f>
        <v>2</v>
      </c>
      <c r="C100" s="2">
        <v>0</v>
      </c>
      <c r="D100" s="2">
        <v>1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1</v>
      </c>
      <c r="P100" s="2">
        <v>0</v>
      </c>
      <c r="Q100" s="2">
        <v>0</v>
      </c>
      <c r="R100" s="2">
        <v>0</v>
      </c>
      <c r="S100" s="2">
        <v>10.5</v>
      </c>
    </row>
    <row r="101" spans="1:19" x14ac:dyDescent="0.2">
      <c r="A101" s="1">
        <v>19</v>
      </c>
      <c r="B101">
        <f>SUM(C101:R101)</f>
        <v>2</v>
      </c>
      <c r="C101" s="2">
        <v>0</v>
      </c>
      <c r="D101" s="2">
        <v>1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</v>
      </c>
      <c r="Q101" s="2">
        <v>0</v>
      </c>
      <c r="R101" s="2">
        <v>0</v>
      </c>
      <c r="S101" s="2">
        <v>9.9</v>
      </c>
    </row>
    <row r="102" spans="1:19" x14ac:dyDescent="0.2">
      <c r="A102" s="1">
        <v>20</v>
      </c>
      <c r="B102">
        <f>SUM(C102:R102)</f>
        <v>3</v>
      </c>
      <c r="C102" s="2">
        <v>1</v>
      </c>
      <c r="D102" s="2">
        <v>1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1</v>
      </c>
      <c r="P102" s="2">
        <v>0</v>
      </c>
      <c r="Q102" s="2">
        <v>0</v>
      </c>
      <c r="R102" s="2">
        <v>0</v>
      </c>
      <c r="S102" s="2">
        <v>11.1</v>
      </c>
    </row>
    <row r="103" spans="1:19" x14ac:dyDescent="0.2">
      <c r="A103" s="1">
        <v>21</v>
      </c>
      <c r="B103">
        <f>SUM(C103:R103)</f>
        <v>2</v>
      </c>
      <c r="C103" s="2">
        <v>1</v>
      </c>
      <c r="D103" s="2">
        <v>1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12.1</v>
      </c>
    </row>
    <row r="104" spans="1:19" x14ac:dyDescent="0.2">
      <c r="A104" s="1">
        <v>22</v>
      </c>
      <c r="B104">
        <f>SUM(C104:R104)</f>
        <v>5</v>
      </c>
      <c r="C104" s="2">
        <v>2</v>
      </c>
      <c r="D104" s="2">
        <v>1</v>
      </c>
      <c r="E104" s="2">
        <v>0</v>
      </c>
      <c r="F104" s="2">
        <v>1</v>
      </c>
      <c r="G104" s="2">
        <v>1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13.7</v>
      </c>
    </row>
    <row r="105" spans="1:19" x14ac:dyDescent="0.2">
      <c r="A105" s="1">
        <v>23</v>
      </c>
      <c r="B105">
        <f>SUM(C105:R105)</f>
        <v>2</v>
      </c>
      <c r="C105" s="2">
        <v>1</v>
      </c>
      <c r="D105" s="2">
        <v>1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15.6</v>
      </c>
    </row>
    <row r="106" spans="1:19" x14ac:dyDescent="0.2">
      <c r="A106" s="1">
        <v>24</v>
      </c>
      <c r="B106">
        <f>SUM(C106:R106)</f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18.3</v>
      </c>
    </row>
    <row r="107" spans="1:19" x14ac:dyDescent="0.2">
      <c r="A107" s="1">
        <v>25</v>
      </c>
      <c r="B107">
        <f>SUM(C107:R107)</f>
        <v>1</v>
      </c>
      <c r="C107" s="2">
        <v>0</v>
      </c>
      <c r="D107" s="2">
        <v>1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19.899999999999999</v>
      </c>
    </row>
    <row r="108" spans="1:19" x14ac:dyDescent="0.2">
      <c r="A108" s="1">
        <v>26</v>
      </c>
      <c r="B108">
        <f>SUM(C108:R108)</f>
        <v>4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3</v>
      </c>
      <c r="N108" s="2">
        <v>1</v>
      </c>
      <c r="O108" s="2">
        <v>0</v>
      </c>
      <c r="P108" s="2">
        <v>0</v>
      </c>
      <c r="Q108" s="2">
        <v>0</v>
      </c>
      <c r="R108" s="2">
        <v>0</v>
      </c>
      <c r="S108" s="2">
        <v>21.5</v>
      </c>
    </row>
    <row r="109" spans="1:19" x14ac:dyDescent="0.2">
      <c r="A109" s="1">
        <v>27</v>
      </c>
      <c r="B109">
        <f>SUM(C109:R109)</f>
        <v>15</v>
      </c>
      <c r="C109" s="2">
        <v>0</v>
      </c>
      <c r="D109" s="2">
        <v>3</v>
      </c>
      <c r="E109" s="2">
        <v>0</v>
      </c>
      <c r="F109" s="2">
        <v>1</v>
      </c>
      <c r="G109" s="2">
        <v>0</v>
      </c>
      <c r="H109" s="2">
        <v>0</v>
      </c>
      <c r="I109" s="2">
        <v>0</v>
      </c>
      <c r="J109" s="2">
        <v>0</v>
      </c>
      <c r="K109" s="2">
        <v>1</v>
      </c>
      <c r="L109" s="2">
        <v>0</v>
      </c>
      <c r="M109" s="2">
        <v>7</v>
      </c>
      <c r="N109" s="2">
        <v>0</v>
      </c>
      <c r="O109" s="2">
        <v>2</v>
      </c>
      <c r="P109" s="2">
        <v>0</v>
      </c>
      <c r="Q109" s="2">
        <v>1</v>
      </c>
      <c r="R109" s="2">
        <v>0</v>
      </c>
      <c r="S109" s="2">
        <v>22.1</v>
      </c>
    </row>
    <row r="110" spans="1:19" x14ac:dyDescent="0.2">
      <c r="A110" s="1">
        <v>1</v>
      </c>
      <c r="B110">
        <f>SUM(C110:R110)</f>
        <v>10</v>
      </c>
      <c r="C110" s="2">
        <v>0</v>
      </c>
      <c r="D110" s="2">
        <v>0</v>
      </c>
      <c r="E110" s="2">
        <v>0</v>
      </c>
      <c r="F110" s="2">
        <v>1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8</v>
      </c>
      <c r="P110" s="2">
        <v>0</v>
      </c>
      <c r="Q110" s="2">
        <v>1</v>
      </c>
      <c r="R110" s="2">
        <v>0</v>
      </c>
      <c r="S110" s="2">
        <v>3.4</v>
      </c>
    </row>
    <row r="111" spans="1:19" x14ac:dyDescent="0.2">
      <c r="A111" s="1">
        <v>2</v>
      </c>
      <c r="B111">
        <f>SUM(C111:R111)</f>
        <v>1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1</v>
      </c>
      <c r="P111" s="2">
        <v>0</v>
      </c>
      <c r="Q111" s="2">
        <v>0</v>
      </c>
      <c r="R111" s="2">
        <v>0</v>
      </c>
      <c r="S111" s="2">
        <v>5</v>
      </c>
    </row>
    <row r="112" spans="1:19" x14ac:dyDescent="0.2">
      <c r="A112" s="1">
        <v>3</v>
      </c>
      <c r="B112">
        <f>SUM(C112:R112)</f>
        <v>1</v>
      </c>
      <c r="C112" s="2">
        <v>0</v>
      </c>
      <c r="D112" s="2">
        <v>1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5.5</v>
      </c>
    </row>
    <row r="113" spans="1:19" x14ac:dyDescent="0.2">
      <c r="A113" s="1">
        <v>4</v>
      </c>
      <c r="B113">
        <f>SUM(C113:R113)</f>
        <v>5</v>
      </c>
      <c r="C113" s="2">
        <v>1</v>
      </c>
      <c r="D113" s="2">
        <v>1</v>
      </c>
      <c r="E113" s="2">
        <v>0</v>
      </c>
      <c r="F113" s="2">
        <v>1</v>
      </c>
      <c r="G113" s="2">
        <v>1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1</v>
      </c>
      <c r="P113" s="2">
        <v>0</v>
      </c>
      <c r="Q113" s="2">
        <v>0</v>
      </c>
      <c r="R113" s="2">
        <v>0</v>
      </c>
      <c r="S113" s="2">
        <v>6.4</v>
      </c>
    </row>
    <row r="114" spans="1:19" x14ac:dyDescent="0.2">
      <c r="A114" s="1">
        <v>5</v>
      </c>
      <c r="B114">
        <f>SUM(C114:R114)</f>
        <v>5</v>
      </c>
      <c r="C114" s="2">
        <v>0</v>
      </c>
      <c r="D114" s="2">
        <v>2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2</v>
      </c>
      <c r="P114" s="2">
        <v>1</v>
      </c>
      <c r="Q114" s="2">
        <v>0</v>
      </c>
      <c r="R114" s="2">
        <v>0</v>
      </c>
      <c r="S114" s="2">
        <v>8.1999999999999993</v>
      </c>
    </row>
    <row r="115" spans="1:19" x14ac:dyDescent="0.2">
      <c r="A115" s="1">
        <v>6</v>
      </c>
      <c r="B115">
        <f>SUM(C115:R115)</f>
        <v>7</v>
      </c>
      <c r="C115" s="2">
        <v>2</v>
      </c>
      <c r="D115" s="2">
        <v>2</v>
      </c>
      <c r="E115" s="2">
        <v>1</v>
      </c>
      <c r="F115" s="2">
        <v>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1</v>
      </c>
      <c r="P115" s="2">
        <v>0</v>
      </c>
      <c r="Q115" s="2">
        <v>0</v>
      </c>
      <c r="R115" s="2">
        <v>0</v>
      </c>
      <c r="S115" s="2">
        <v>9</v>
      </c>
    </row>
    <row r="116" spans="1:19" x14ac:dyDescent="0.2">
      <c r="A116" s="1">
        <v>7</v>
      </c>
      <c r="B116">
        <f>SUM(C116:R116)</f>
        <v>3</v>
      </c>
      <c r="C116" s="2">
        <v>0</v>
      </c>
      <c r="D116" s="2">
        <v>3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10.1</v>
      </c>
    </row>
    <row r="117" spans="1:19" x14ac:dyDescent="0.2">
      <c r="A117" s="1">
        <v>8</v>
      </c>
      <c r="B117">
        <f>SUM(C117:R117)</f>
        <v>4</v>
      </c>
      <c r="C117" s="2">
        <v>0</v>
      </c>
      <c r="D117" s="2">
        <v>2</v>
      </c>
      <c r="E117" s="2">
        <v>0</v>
      </c>
      <c r="F117" s="2">
        <v>1</v>
      </c>
      <c r="G117" s="2">
        <v>1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10.3</v>
      </c>
    </row>
    <row r="118" spans="1:19" x14ac:dyDescent="0.2">
      <c r="A118" s="1">
        <v>9</v>
      </c>
      <c r="B118">
        <f>SUM(C118:R118)</f>
        <v>3</v>
      </c>
      <c r="C118" s="2">
        <v>0</v>
      </c>
      <c r="D118" s="2">
        <v>2</v>
      </c>
      <c r="E118" s="2">
        <v>0</v>
      </c>
      <c r="F118" s="2">
        <v>0</v>
      </c>
      <c r="G118" s="2">
        <v>1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10.9</v>
      </c>
    </row>
    <row r="119" spans="1:19" x14ac:dyDescent="0.2">
      <c r="A119" s="1">
        <v>10</v>
      </c>
      <c r="B119">
        <f>SUM(C119:R119)</f>
        <v>1</v>
      </c>
      <c r="C119" s="2">
        <v>0</v>
      </c>
      <c r="D119" s="2">
        <v>1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12.3</v>
      </c>
    </row>
    <row r="120" spans="1:19" x14ac:dyDescent="0.2">
      <c r="A120" s="1">
        <v>11</v>
      </c>
      <c r="B120">
        <f>SUM(C120:R120)</f>
        <v>2</v>
      </c>
      <c r="C120" s="2">
        <v>0</v>
      </c>
      <c r="D120" s="2">
        <v>2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11.9</v>
      </c>
    </row>
    <row r="121" spans="1:19" x14ac:dyDescent="0.2">
      <c r="A121" s="1">
        <v>12</v>
      </c>
      <c r="B121">
        <f>SUM(C121:R121)</f>
        <v>3</v>
      </c>
      <c r="C121" s="2">
        <v>2</v>
      </c>
      <c r="D121" s="2">
        <v>0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10.3</v>
      </c>
    </row>
    <row r="122" spans="1:19" x14ac:dyDescent="0.2">
      <c r="A122" s="1">
        <v>13</v>
      </c>
      <c r="B122">
        <f>SUM(C122:R122)</f>
        <v>2</v>
      </c>
      <c r="C122" s="2">
        <v>0</v>
      </c>
      <c r="D122" s="2">
        <v>1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1</v>
      </c>
      <c r="P122" s="2">
        <v>0</v>
      </c>
      <c r="Q122" s="2">
        <v>0</v>
      </c>
      <c r="R122" s="2">
        <v>0</v>
      </c>
      <c r="S122" s="2">
        <v>11</v>
      </c>
    </row>
    <row r="123" spans="1:19" x14ac:dyDescent="0.2">
      <c r="A123" s="1">
        <v>14</v>
      </c>
      <c r="B123">
        <f>SUM(C123:R123)</f>
        <v>2</v>
      </c>
      <c r="C123" s="2">
        <v>0</v>
      </c>
      <c r="D123" s="2">
        <v>1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1</v>
      </c>
      <c r="P123" s="2">
        <v>0</v>
      </c>
      <c r="Q123" s="2">
        <v>0</v>
      </c>
      <c r="R123" s="2">
        <v>0</v>
      </c>
      <c r="S123" s="2">
        <v>9.6999999999999993</v>
      </c>
    </row>
    <row r="124" spans="1:19" x14ac:dyDescent="0.2">
      <c r="A124" s="1">
        <v>15</v>
      </c>
      <c r="B124">
        <f>SUM(C124:R124)</f>
        <v>6</v>
      </c>
      <c r="C124" s="2">
        <v>1</v>
      </c>
      <c r="D124" s="2">
        <v>2</v>
      </c>
      <c r="E124" s="2">
        <v>0</v>
      </c>
      <c r="F124" s="2">
        <v>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1</v>
      </c>
      <c r="P124" s="2">
        <v>0</v>
      </c>
      <c r="Q124" s="2">
        <v>1</v>
      </c>
      <c r="R124" s="2">
        <v>0</v>
      </c>
      <c r="S124" s="2">
        <v>10.3</v>
      </c>
    </row>
    <row r="125" spans="1:19" x14ac:dyDescent="0.2">
      <c r="A125" s="1">
        <v>16</v>
      </c>
      <c r="B125">
        <f>SUM(C125:R125)</f>
        <v>2</v>
      </c>
      <c r="C125" s="2">
        <v>0</v>
      </c>
      <c r="D125" s="2">
        <v>0</v>
      </c>
      <c r="E125" s="2">
        <v>0</v>
      </c>
      <c r="F125" s="2">
        <v>1</v>
      </c>
      <c r="G125" s="2">
        <v>0</v>
      </c>
      <c r="H125" s="2">
        <v>0</v>
      </c>
      <c r="I125" s="2">
        <v>0</v>
      </c>
      <c r="J125" s="2">
        <v>0</v>
      </c>
      <c r="K125" s="2">
        <v>1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10.9</v>
      </c>
    </row>
    <row r="126" spans="1:19" x14ac:dyDescent="0.2">
      <c r="A126" s="1">
        <v>17</v>
      </c>
      <c r="B126">
        <f>SUM(C126:R126)</f>
        <v>2</v>
      </c>
      <c r="C126" s="2">
        <v>0</v>
      </c>
      <c r="D126" s="2">
        <v>1</v>
      </c>
      <c r="E126" s="2">
        <v>0</v>
      </c>
      <c r="F126" s="2">
        <v>1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8.9</v>
      </c>
    </row>
    <row r="127" spans="1:19" x14ac:dyDescent="0.2">
      <c r="A127" s="1">
        <v>18</v>
      </c>
      <c r="B127">
        <f>SUM(C127:R127)</f>
        <v>4</v>
      </c>
      <c r="C127" s="2">
        <v>2</v>
      </c>
      <c r="D127" s="2">
        <v>0</v>
      </c>
      <c r="E127" s="2">
        <v>0</v>
      </c>
      <c r="F127" s="2">
        <v>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9.4</v>
      </c>
    </row>
    <row r="128" spans="1:19" x14ac:dyDescent="0.2">
      <c r="A128" s="1">
        <v>19</v>
      </c>
      <c r="B128">
        <f>SUM(C128:R128)</f>
        <v>2</v>
      </c>
      <c r="C128" s="2">
        <v>0</v>
      </c>
      <c r="D128" s="2">
        <v>0</v>
      </c>
      <c r="E128" s="2">
        <v>0</v>
      </c>
      <c r="F128" s="2">
        <v>1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1</v>
      </c>
      <c r="R128" s="2">
        <v>0</v>
      </c>
      <c r="S128" s="2">
        <v>11.3</v>
      </c>
    </row>
    <row r="129" spans="1:19" x14ac:dyDescent="0.2">
      <c r="A129" s="1">
        <v>20</v>
      </c>
      <c r="B129">
        <f>SUM(C129:R129)</f>
        <v>3</v>
      </c>
      <c r="C129" s="2">
        <v>0</v>
      </c>
      <c r="D129" s="2">
        <v>0</v>
      </c>
      <c r="E129" s="2">
        <v>1</v>
      </c>
      <c r="F129" s="2">
        <v>2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13</v>
      </c>
    </row>
    <row r="130" spans="1:19" x14ac:dyDescent="0.2">
      <c r="A130" s="1">
        <v>21</v>
      </c>
      <c r="B130">
        <f>SUM(C130:R130)</f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14.6</v>
      </c>
    </row>
    <row r="131" spans="1:19" x14ac:dyDescent="0.2">
      <c r="A131" s="1">
        <v>22</v>
      </c>
      <c r="B131">
        <f>SUM(C131:R131)</f>
        <v>3</v>
      </c>
      <c r="C131" s="2">
        <v>0</v>
      </c>
      <c r="D131" s="2">
        <v>1</v>
      </c>
      <c r="E131" s="2">
        <v>0</v>
      </c>
      <c r="F131" s="2">
        <v>1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1</v>
      </c>
      <c r="R131" s="2">
        <v>0</v>
      </c>
      <c r="S131" s="2">
        <v>17.399999999999999</v>
      </c>
    </row>
    <row r="132" spans="1:19" x14ac:dyDescent="0.2">
      <c r="A132" s="1">
        <v>23</v>
      </c>
      <c r="B132">
        <f>SUM(C132:R132)</f>
        <v>3</v>
      </c>
      <c r="C132" s="2">
        <v>1</v>
      </c>
      <c r="D132" s="2">
        <v>0</v>
      </c>
      <c r="E132" s="2">
        <v>0</v>
      </c>
      <c r="F132" s="2">
        <v>0</v>
      </c>
      <c r="G132" s="2">
        <v>1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1</v>
      </c>
      <c r="P132" s="2">
        <v>0</v>
      </c>
      <c r="Q132" s="2">
        <v>0</v>
      </c>
      <c r="R132" s="2">
        <v>0</v>
      </c>
      <c r="S132" s="2">
        <v>17.8</v>
      </c>
    </row>
    <row r="133" spans="1:19" x14ac:dyDescent="0.2">
      <c r="A133" s="1">
        <v>24</v>
      </c>
      <c r="B133">
        <f>SUM(C133:R133)</f>
        <v>2</v>
      </c>
      <c r="C133" s="2">
        <v>0</v>
      </c>
      <c r="D133" s="2">
        <v>0</v>
      </c>
      <c r="E133" s="2">
        <v>0</v>
      </c>
      <c r="F133" s="2">
        <v>2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18.100000000000001</v>
      </c>
    </row>
    <row r="134" spans="1:19" x14ac:dyDescent="0.2">
      <c r="A134" s="1">
        <v>25</v>
      </c>
      <c r="B134">
        <f>SUM(C134:R134)</f>
        <v>3</v>
      </c>
      <c r="C134" s="2">
        <v>1</v>
      </c>
      <c r="D134" s="2">
        <v>0</v>
      </c>
      <c r="E134" s="2">
        <v>0</v>
      </c>
      <c r="F134" s="2">
        <v>2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17.7</v>
      </c>
    </row>
    <row r="135" spans="1:19" x14ac:dyDescent="0.2">
      <c r="A135" s="1">
        <v>26</v>
      </c>
      <c r="B135">
        <f>SUM(C135:R135)</f>
        <v>6</v>
      </c>
      <c r="C135" s="2">
        <v>0</v>
      </c>
      <c r="D135" s="2">
        <v>4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1</v>
      </c>
      <c r="O135" s="2">
        <v>0</v>
      </c>
      <c r="P135" s="2">
        <v>0</v>
      </c>
      <c r="Q135" s="2">
        <v>1</v>
      </c>
      <c r="R135" s="2">
        <v>0</v>
      </c>
      <c r="S135" s="2">
        <v>17.399999999999999</v>
      </c>
    </row>
    <row r="136" spans="1:19" x14ac:dyDescent="0.2">
      <c r="A136" s="1">
        <v>27</v>
      </c>
      <c r="B136">
        <f>SUM(C136:R136)</f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12.1</v>
      </c>
    </row>
  </sheetData>
  <pageMargins left="0.7" right="0.7" top="0.75" bottom="0.75" header="0.3" footer="0.3"/>
  <ignoredErrors>
    <ignoredError sqref="B2 B3:B14 B129 B15:B128 B130:B13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72E3-46D6-3A40-8EFC-004107AFE24C}">
  <dimension ref="A1:U136"/>
  <sheetViews>
    <sheetView workbookViewId="0">
      <pane xSplit="2" topLeftCell="C1" activePane="topRight" state="frozen"/>
      <selection pane="topRight" activeCell="B128" sqref="B128:B132"/>
    </sheetView>
  </sheetViews>
  <sheetFormatPr baseColWidth="10" defaultRowHeight="16" x14ac:dyDescent="0.2"/>
  <cols>
    <col min="1" max="1" width="13.5" customWidth="1"/>
    <col min="2" max="2" width="13.6640625" customWidth="1"/>
    <col min="3" max="3" width="13.1640625" customWidth="1"/>
    <col min="4" max="4" width="12" customWidth="1"/>
    <col min="5" max="5" width="12.33203125" customWidth="1"/>
    <col min="9" max="9" width="14.6640625" customWidth="1"/>
    <col min="10" max="10" width="17" customWidth="1"/>
    <col min="14" max="14" width="14.83203125" customWidth="1"/>
    <col min="15" max="15" width="19.83203125" customWidth="1"/>
    <col min="17" max="17" width="12.5" customWidth="1"/>
    <col min="18" max="18" width="11.6640625" customWidth="1"/>
  </cols>
  <sheetData>
    <row r="1" spans="1:21" ht="29" x14ac:dyDescent="0.2">
      <c r="A1" s="1" t="s">
        <v>0</v>
      </c>
      <c r="B1" s="3" t="s">
        <v>18</v>
      </c>
      <c r="C1" s="3" t="s">
        <v>1</v>
      </c>
      <c r="D1" s="1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" t="s">
        <v>10</v>
      </c>
      <c r="M1" s="3" t="s">
        <v>11</v>
      </c>
      <c r="N1" s="1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3" t="s">
        <v>17</v>
      </c>
      <c r="T1" s="3"/>
      <c r="U1" s="3"/>
    </row>
    <row r="2" spans="1:21" x14ac:dyDescent="0.2">
      <c r="A2" s="1">
        <v>1</v>
      </c>
      <c r="B2">
        <f>SUM(C2:R2)</f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4.0999999999999996</v>
      </c>
    </row>
    <row r="3" spans="1:21" x14ac:dyDescent="0.2">
      <c r="A3" s="1">
        <v>2</v>
      </c>
      <c r="B3">
        <f>SUM(C3:R3)</f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6.6</v>
      </c>
    </row>
    <row r="4" spans="1:21" x14ac:dyDescent="0.2">
      <c r="A4" s="1">
        <v>2</v>
      </c>
      <c r="B4">
        <f>SUM(C4:R4)</f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6.3</v>
      </c>
    </row>
    <row r="5" spans="1:21" x14ac:dyDescent="0.2">
      <c r="A5" s="1">
        <v>3</v>
      </c>
      <c r="B5">
        <f>SUM(C5:R5)</f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8.6999999999999993</v>
      </c>
      <c r="T5" s="2"/>
    </row>
    <row r="6" spans="1:21" x14ac:dyDescent="0.2">
      <c r="A6" s="1">
        <v>3</v>
      </c>
      <c r="B6">
        <f>SUM(C6:R6)</f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8</v>
      </c>
    </row>
    <row r="7" spans="1:21" x14ac:dyDescent="0.2">
      <c r="A7" s="1">
        <v>4</v>
      </c>
      <c r="B7">
        <f>SUM(C7:R7)</f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9.1999999999999993</v>
      </c>
    </row>
    <row r="8" spans="1:21" x14ac:dyDescent="0.2">
      <c r="A8" s="1">
        <v>4</v>
      </c>
      <c r="B8">
        <f>SUM(C8:R8)</f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9.5</v>
      </c>
    </row>
    <row r="9" spans="1:21" x14ac:dyDescent="0.2">
      <c r="A9" s="1">
        <v>4</v>
      </c>
      <c r="B9">
        <f>SUM(C9:R9)</f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5.6</v>
      </c>
    </row>
    <row r="10" spans="1:21" x14ac:dyDescent="0.2">
      <c r="A10" s="1">
        <v>5</v>
      </c>
      <c r="B10">
        <f>SUM(C10:R10)</f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11.1</v>
      </c>
    </row>
    <row r="11" spans="1:21" x14ac:dyDescent="0.2">
      <c r="A11" s="1">
        <v>5</v>
      </c>
      <c r="B11">
        <f>SUM(C11:R11)</f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8.5</v>
      </c>
    </row>
    <row r="12" spans="1:21" x14ac:dyDescent="0.2">
      <c r="A12" s="1">
        <v>6</v>
      </c>
      <c r="B12">
        <f>SUM(C12:R12)</f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10.9</v>
      </c>
    </row>
    <row r="13" spans="1:21" x14ac:dyDescent="0.2">
      <c r="A13" s="1">
        <v>6</v>
      </c>
      <c r="B13">
        <f>SUM(C13:R13)</f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7.6</v>
      </c>
    </row>
    <row r="14" spans="1:21" x14ac:dyDescent="0.2">
      <c r="A14" s="1">
        <v>7</v>
      </c>
      <c r="B14">
        <f>SUM(C14:R14)</f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8.3000000000000007</v>
      </c>
    </row>
    <row r="15" spans="1:21" x14ac:dyDescent="0.2">
      <c r="A15" s="1">
        <v>8</v>
      </c>
      <c r="B15">
        <f>SUM(C15:R15)</f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8.1999999999999993</v>
      </c>
    </row>
    <row r="16" spans="1:21" x14ac:dyDescent="0.2">
      <c r="A16" s="1">
        <v>9</v>
      </c>
      <c r="B16">
        <f>SUM(C16:R16)</f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7.6</v>
      </c>
    </row>
    <row r="17" spans="1:19" x14ac:dyDescent="0.2">
      <c r="A17" s="1">
        <v>10</v>
      </c>
      <c r="B17">
        <f>SUM(C17:R17)</f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6.4</v>
      </c>
    </row>
    <row r="18" spans="1:19" x14ac:dyDescent="0.2">
      <c r="A18" s="1">
        <v>10</v>
      </c>
      <c r="B18">
        <f>SUM(C18:R18)</f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8.5</v>
      </c>
    </row>
    <row r="19" spans="1:19" x14ac:dyDescent="0.2">
      <c r="A19" s="1">
        <v>11</v>
      </c>
      <c r="B19">
        <f>SUM(C19:R19)</f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5.2</v>
      </c>
    </row>
    <row r="20" spans="1:19" x14ac:dyDescent="0.2">
      <c r="A20" s="1">
        <v>12</v>
      </c>
      <c r="B20">
        <f>SUM(C20:R20)</f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7.4</v>
      </c>
    </row>
    <row r="21" spans="1:19" x14ac:dyDescent="0.2">
      <c r="A21" s="1">
        <v>13</v>
      </c>
      <c r="B21">
        <f>SUM(C21:R21)</f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4.8</v>
      </c>
    </row>
    <row r="22" spans="1:19" x14ac:dyDescent="0.2">
      <c r="A22" s="1">
        <v>16</v>
      </c>
      <c r="B22">
        <f>SUM(C22:R22)</f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5.3</v>
      </c>
    </row>
    <row r="23" spans="1:19" x14ac:dyDescent="0.2">
      <c r="A23" s="1">
        <v>16</v>
      </c>
      <c r="B23">
        <f>SUM(C23:R23)</f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8</v>
      </c>
    </row>
    <row r="24" spans="1:19" x14ac:dyDescent="0.2">
      <c r="A24" s="1">
        <v>17</v>
      </c>
      <c r="B24">
        <f>SUM(C24:R24)</f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6.9</v>
      </c>
    </row>
    <row r="25" spans="1:19" x14ac:dyDescent="0.2">
      <c r="A25" s="1">
        <v>18</v>
      </c>
      <c r="B25">
        <f>SUM(C25:R25)</f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5.0999999999999996</v>
      </c>
    </row>
    <row r="26" spans="1:19" x14ac:dyDescent="0.2">
      <c r="A26" s="1">
        <v>19</v>
      </c>
      <c r="B26">
        <f>SUM(C26:R26)</f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6.7</v>
      </c>
    </row>
    <row r="27" spans="1:19" x14ac:dyDescent="0.2">
      <c r="A27" s="1">
        <v>20</v>
      </c>
      <c r="B27">
        <f>SUM(C27:R27)</f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8.1</v>
      </c>
    </row>
    <row r="28" spans="1:19" x14ac:dyDescent="0.2">
      <c r="A28" s="1">
        <v>21</v>
      </c>
      <c r="B28">
        <f>SUM(C28:R28)</f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12.1</v>
      </c>
    </row>
    <row r="29" spans="1:19" x14ac:dyDescent="0.2">
      <c r="A29" s="1">
        <v>21</v>
      </c>
      <c r="B29">
        <f>SUM(C29:R29)</f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14.6</v>
      </c>
    </row>
    <row r="30" spans="1:19" x14ac:dyDescent="0.2">
      <c r="A30" s="1">
        <v>22</v>
      </c>
      <c r="B30">
        <f>SUM(C30:R30)</f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9.4</v>
      </c>
    </row>
    <row r="31" spans="1:19" x14ac:dyDescent="0.2">
      <c r="A31" s="1">
        <v>23</v>
      </c>
      <c r="B31">
        <f>SUM(C31:R31)</f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9.9</v>
      </c>
    </row>
    <row r="32" spans="1:19" x14ac:dyDescent="0.2">
      <c r="A32" s="1">
        <v>24</v>
      </c>
      <c r="B32">
        <f>SUM(C32:R32)</f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11.2</v>
      </c>
    </row>
    <row r="33" spans="1:21" x14ac:dyDescent="0.2">
      <c r="A33" s="1">
        <v>24</v>
      </c>
      <c r="B33">
        <f>SUM(C33:R33)</f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18.3</v>
      </c>
    </row>
    <row r="34" spans="1:21" x14ac:dyDescent="0.2">
      <c r="A34" s="1">
        <v>27</v>
      </c>
      <c r="B34">
        <f>SUM(C34:R34)</f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11</v>
      </c>
    </row>
    <row r="35" spans="1:21" x14ac:dyDescent="0.2">
      <c r="A35" s="1">
        <v>27</v>
      </c>
      <c r="B35">
        <f>SUM(C35:R35)</f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19.3</v>
      </c>
    </row>
    <row r="36" spans="1:21" x14ac:dyDescent="0.2">
      <c r="A36" s="1">
        <v>27</v>
      </c>
      <c r="B36">
        <f>SUM(C36:R36)</f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12.1</v>
      </c>
    </row>
    <row r="37" spans="1:21" x14ac:dyDescent="0.2">
      <c r="A37" s="1">
        <v>1</v>
      </c>
      <c r="B37">
        <f>SUM(C37:R37)</f>
        <v>1</v>
      </c>
      <c r="C37" s="2">
        <v>0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3.4</v>
      </c>
    </row>
    <row r="38" spans="1:21" x14ac:dyDescent="0.2">
      <c r="A38" s="1">
        <v>2</v>
      </c>
      <c r="B38">
        <f>SUM(C38:R38)</f>
        <v>1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3.8</v>
      </c>
    </row>
    <row r="39" spans="1:21" x14ac:dyDescent="0.2">
      <c r="A39" s="1">
        <v>2</v>
      </c>
      <c r="B39">
        <f>SUM(C39:R39)</f>
        <v>1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</v>
      </c>
      <c r="P39" s="2">
        <v>0</v>
      </c>
      <c r="Q39" s="2">
        <v>0</v>
      </c>
      <c r="R39" s="2">
        <v>0</v>
      </c>
      <c r="S39" s="2">
        <v>5</v>
      </c>
    </row>
    <row r="40" spans="1:21" x14ac:dyDescent="0.2">
      <c r="A40" s="1">
        <v>2</v>
      </c>
      <c r="B40">
        <f>SUM(C40:R40)</f>
        <v>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</v>
      </c>
      <c r="P40" s="2">
        <v>0</v>
      </c>
      <c r="Q40" s="2">
        <v>0</v>
      </c>
      <c r="R40" s="2">
        <v>0</v>
      </c>
      <c r="S40" s="2">
        <v>5</v>
      </c>
    </row>
    <row r="41" spans="1:21" x14ac:dyDescent="0.2">
      <c r="A41" s="1">
        <v>3</v>
      </c>
      <c r="B41">
        <f>SUM(C41:R41)</f>
        <v>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1</v>
      </c>
      <c r="S41" s="2">
        <v>5.7</v>
      </c>
    </row>
    <row r="42" spans="1:21" x14ac:dyDescent="0.2">
      <c r="A42" s="1">
        <v>3</v>
      </c>
      <c r="B42">
        <f>SUM(C42:R42)</f>
        <v>1</v>
      </c>
      <c r="C42" s="2">
        <v>0</v>
      </c>
      <c r="D42" s="2">
        <v>1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5.5</v>
      </c>
    </row>
    <row r="43" spans="1:21" x14ac:dyDescent="0.2">
      <c r="A43" s="1">
        <v>8</v>
      </c>
      <c r="B43">
        <f>SUM(C43:R43)</f>
        <v>1</v>
      </c>
      <c r="C43" s="2">
        <v>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7.7</v>
      </c>
    </row>
    <row r="44" spans="1:21" x14ac:dyDescent="0.2">
      <c r="A44" s="1">
        <v>10</v>
      </c>
      <c r="B44">
        <f>SUM(C44:R44)</f>
        <v>1</v>
      </c>
      <c r="C44" s="2">
        <v>0</v>
      </c>
      <c r="D44" s="2">
        <v>1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12.3</v>
      </c>
    </row>
    <row r="45" spans="1:21" x14ac:dyDescent="0.2">
      <c r="A45" s="1">
        <v>11</v>
      </c>
      <c r="B45">
        <f>SUM(C45:R45)</f>
        <v>1</v>
      </c>
      <c r="C45" s="2">
        <v>0</v>
      </c>
      <c r="D45" s="2">
        <v>1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8.6999999999999993</v>
      </c>
    </row>
    <row r="46" spans="1:21" x14ac:dyDescent="0.2">
      <c r="A46" s="1">
        <v>12</v>
      </c>
      <c r="B46">
        <f>SUM(C46:R46)</f>
        <v>1</v>
      </c>
      <c r="C46" s="2">
        <v>0</v>
      </c>
      <c r="D46" s="2">
        <v>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4.7</v>
      </c>
      <c r="T46">
        <f>SUM(B46:B50)</f>
        <v>5</v>
      </c>
      <c r="U46">
        <f>SUM(S46:S50)/5</f>
        <v>8.68</v>
      </c>
    </row>
    <row r="47" spans="1:21" x14ac:dyDescent="0.2">
      <c r="A47" s="1">
        <v>12</v>
      </c>
      <c r="B47">
        <f>SUM(C47:R47)</f>
        <v>1</v>
      </c>
      <c r="C47" s="2">
        <v>0</v>
      </c>
      <c r="D47" s="2">
        <v>0</v>
      </c>
      <c r="E47" s="2">
        <v>0</v>
      </c>
      <c r="F47" s="2">
        <v>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8.1999999999999993</v>
      </c>
    </row>
    <row r="48" spans="1:21" x14ac:dyDescent="0.2">
      <c r="A48" s="1">
        <v>12</v>
      </c>
      <c r="B48">
        <f>SUM(C48:R48)</f>
        <v>1</v>
      </c>
      <c r="C48" s="2">
        <v>0</v>
      </c>
      <c r="D48" s="2">
        <v>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7.9</v>
      </c>
    </row>
    <row r="49" spans="1:21" x14ac:dyDescent="0.2">
      <c r="A49" s="1">
        <v>21</v>
      </c>
      <c r="B49">
        <f>SUM(C49:R49)</f>
        <v>1</v>
      </c>
      <c r="C49" s="2">
        <v>0</v>
      </c>
      <c r="D49" s="2">
        <v>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9.5</v>
      </c>
      <c r="T49">
        <f>SUM(B49:B53)</f>
        <v>5</v>
      </c>
      <c r="U49">
        <f>SUM(S49:S53)/5</f>
        <v>14.660000000000002</v>
      </c>
    </row>
    <row r="50" spans="1:21" x14ac:dyDescent="0.2">
      <c r="A50" s="1">
        <v>22</v>
      </c>
      <c r="B50">
        <f>SUM(C50:R50)</f>
        <v>1</v>
      </c>
      <c r="C50" s="2">
        <v>1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13.1</v>
      </c>
    </row>
    <row r="51" spans="1:21" x14ac:dyDescent="0.2">
      <c r="A51" s="1">
        <v>22</v>
      </c>
      <c r="B51">
        <f>SUM(C51:R51)</f>
        <v>1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1</v>
      </c>
      <c r="R51" s="2">
        <v>0</v>
      </c>
      <c r="S51" s="2">
        <v>17.100000000000001</v>
      </c>
    </row>
    <row r="52" spans="1:21" x14ac:dyDescent="0.2">
      <c r="A52" s="1">
        <v>23</v>
      </c>
      <c r="B52">
        <f>SUM(C52:R52)</f>
        <v>1</v>
      </c>
      <c r="C52" s="2">
        <v>1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13.7</v>
      </c>
    </row>
    <row r="53" spans="1:21" x14ac:dyDescent="0.2">
      <c r="A53" s="1">
        <v>25</v>
      </c>
      <c r="B53">
        <f>SUM(C53:R53)</f>
        <v>1</v>
      </c>
      <c r="C53" s="2">
        <v>0</v>
      </c>
      <c r="D53" s="2">
        <v>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19.899999999999999</v>
      </c>
    </row>
    <row r="54" spans="1:21" x14ac:dyDescent="0.2">
      <c r="A54" s="1">
        <v>3</v>
      </c>
      <c r="B54">
        <f>SUM(C54:R54)</f>
        <v>2</v>
      </c>
      <c r="C54" s="2">
        <v>0</v>
      </c>
      <c r="D54" s="2">
        <v>1</v>
      </c>
      <c r="E54" s="2">
        <v>0</v>
      </c>
      <c r="F54" s="2">
        <v>1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5.3</v>
      </c>
    </row>
    <row r="55" spans="1:21" x14ac:dyDescent="0.2">
      <c r="A55" s="1">
        <v>5</v>
      </c>
      <c r="B55">
        <f>SUM(C55:R55)</f>
        <v>2</v>
      </c>
      <c r="C55" s="2">
        <v>0</v>
      </c>
      <c r="D55" s="2">
        <v>1</v>
      </c>
      <c r="E55" s="2">
        <v>0</v>
      </c>
      <c r="F55" s="2">
        <v>1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10.3</v>
      </c>
    </row>
    <row r="56" spans="1:21" x14ac:dyDescent="0.2">
      <c r="A56" s="1">
        <v>7</v>
      </c>
      <c r="B56">
        <f>SUM(C56:R56)</f>
        <v>2</v>
      </c>
      <c r="C56" s="2">
        <v>0</v>
      </c>
      <c r="D56" s="2">
        <v>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1</v>
      </c>
      <c r="R56" s="2">
        <v>0</v>
      </c>
      <c r="S56" s="2">
        <v>7.9</v>
      </c>
    </row>
    <row r="57" spans="1:21" x14ac:dyDescent="0.2">
      <c r="A57" s="1">
        <v>7</v>
      </c>
      <c r="B57">
        <f>SUM(C57:R57)</f>
        <v>2</v>
      </c>
      <c r="C57" s="2">
        <v>0</v>
      </c>
      <c r="D57" s="2">
        <v>0</v>
      </c>
      <c r="E57" s="2">
        <v>0</v>
      </c>
      <c r="F57" s="2">
        <v>0</v>
      </c>
      <c r="G57" s="2">
        <v>1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1</v>
      </c>
      <c r="O57" s="2">
        <v>0</v>
      </c>
      <c r="P57" s="2">
        <v>0</v>
      </c>
      <c r="Q57" s="2">
        <v>0</v>
      </c>
      <c r="R57" s="2">
        <v>0</v>
      </c>
      <c r="S57" s="2">
        <v>7.6</v>
      </c>
    </row>
    <row r="58" spans="1:21" x14ac:dyDescent="0.2">
      <c r="A58" s="1">
        <v>8</v>
      </c>
      <c r="B58">
        <f>SUM(C58:R58)</f>
        <v>2</v>
      </c>
      <c r="C58" s="2">
        <v>0</v>
      </c>
      <c r="D58" s="2">
        <v>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1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6.5</v>
      </c>
    </row>
    <row r="59" spans="1:21" x14ac:dyDescent="0.2">
      <c r="A59" s="1">
        <v>9</v>
      </c>
      <c r="B59">
        <f>SUM(C59:R59)</f>
        <v>2</v>
      </c>
      <c r="C59" s="2">
        <v>1</v>
      </c>
      <c r="D59" s="2">
        <v>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7.4</v>
      </c>
    </row>
    <row r="60" spans="1:21" x14ac:dyDescent="0.2">
      <c r="A60" s="1">
        <v>10</v>
      </c>
      <c r="B60">
        <f>SUM(C60:R60)</f>
        <v>2</v>
      </c>
      <c r="C60" s="2">
        <v>0</v>
      </c>
      <c r="D60" s="2">
        <v>1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1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7.7</v>
      </c>
    </row>
    <row r="61" spans="1:21" x14ac:dyDescent="0.2">
      <c r="A61" s="1">
        <v>11</v>
      </c>
      <c r="B61">
        <f>SUM(C61:R61)</f>
        <v>2</v>
      </c>
      <c r="C61" s="2">
        <v>1</v>
      </c>
      <c r="D61" s="2">
        <v>1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8.5</v>
      </c>
    </row>
    <row r="62" spans="1:21" x14ac:dyDescent="0.2">
      <c r="A62" s="1">
        <v>11</v>
      </c>
      <c r="B62">
        <f>SUM(C62:R62)</f>
        <v>2</v>
      </c>
      <c r="C62" s="2">
        <v>0</v>
      </c>
      <c r="D62" s="2">
        <v>1</v>
      </c>
      <c r="E62" s="2">
        <v>0</v>
      </c>
      <c r="F62" s="2">
        <v>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7.7</v>
      </c>
    </row>
    <row r="63" spans="1:21" x14ac:dyDescent="0.2">
      <c r="A63" s="1">
        <v>11</v>
      </c>
      <c r="B63">
        <f>SUM(C63:R63)</f>
        <v>2</v>
      </c>
      <c r="C63" s="2">
        <v>0</v>
      </c>
      <c r="D63" s="2">
        <v>2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11.9</v>
      </c>
    </row>
    <row r="64" spans="1:21" x14ac:dyDescent="0.2">
      <c r="A64" s="1">
        <v>13</v>
      </c>
      <c r="B64">
        <f>SUM(C64:R64)</f>
        <v>2</v>
      </c>
      <c r="C64" s="2">
        <v>0</v>
      </c>
      <c r="D64" s="2">
        <v>1</v>
      </c>
      <c r="E64" s="2">
        <v>0</v>
      </c>
      <c r="F64" s="2">
        <v>1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8.6999999999999993</v>
      </c>
    </row>
    <row r="65" spans="1:21" x14ac:dyDescent="0.2">
      <c r="A65" s="1">
        <v>13</v>
      </c>
      <c r="B65">
        <f>SUM(C65:R65)</f>
        <v>2</v>
      </c>
      <c r="C65" s="2">
        <v>0</v>
      </c>
      <c r="D65" s="2">
        <v>1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1</v>
      </c>
      <c r="P65" s="2">
        <v>0</v>
      </c>
      <c r="Q65" s="2">
        <v>0</v>
      </c>
      <c r="R65" s="2">
        <v>0</v>
      </c>
      <c r="S65" s="2">
        <v>11</v>
      </c>
    </row>
    <row r="66" spans="1:21" x14ac:dyDescent="0.2">
      <c r="A66" s="1">
        <v>14</v>
      </c>
      <c r="B66">
        <f>SUM(C66:R66)</f>
        <v>2</v>
      </c>
      <c r="C66" s="2">
        <v>0</v>
      </c>
      <c r="D66" s="2">
        <v>1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1</v>
      </c>
      <c r="P66" s="2">
        <v>0</v>
      </c>
      <c r="Q66" s="2">
        <v>0</v>
      </c>
      <c r="R66" s="2">
        <v>0</v>
      </c>
      <c r="S66" s="2">
        <v>9.6999999999999993</v>
      </c>
    </row>
    <row r="67" spans="1:21" x14ac:dyDescent="0.2">
      <c r="A67" s="1">
        <v>15</v>
      </c>
      <c r="B67">
        <f>SUM(C67:R67)</f>
        <v>2</v>
      </c>
      <c r="C67" s="2">
        <v>0</v>
      </c>
      <c r="D67" s="2">
        <v>2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5.0999999999999996</v>
      </c>
      <c r="T67">
        <f>SUM(B67:B71)</f>
        <v>10</v>
      </c>
      <c r="U67">
        <f>SUM(S67:S71)/5</f>
        <v>7.8400000000000007</v>
      </c>
    </row>
    <row r="68" spans="1:21" x14ac:dyDescent="0.2">
      <c r="A68" s="1">
        <v>15</v>
      </c>
      <c r="B68">
        <f>SUM(C68:R68)</f>
        <v>2</v>
      </c>
      <c r="C68" s="2">
        <v>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8.1</v>
      </c>
    </row>
    <row r="69" spans="1:21" x14ac:dyDescent="0.2">
      <c r="A69" s="1">
        <v>15</v>
      </c>
      <c r="B69">
        <f>SUM(C69:R69)</f>
        <v>2</v>
      </c>
      <c r="C69" s="2">
        <v>0</v>
      </c>
      <c r="D69" s="2">
        <v>1</v>
      </c>
      <c r="E69" s="2">
        <v>0</v>
      </c>
      <c r="F69" s="2">
        <v>1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6.8</v>
      </c>
    </row>
    <row r="70" spans="1:21" x14ac:dyDescent="0.2">
      <c r="A70" s="1">
        <v>16</v>
      </c>
      <c r="B70">
        <f>SUM(C70:R70)</f>
        <v>2</v>
      </c>
      <c r="C70" s="2">
        <v>1</v>
      </c>
      <c r="D70" s="2">
        <v>1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8.3000000000000007</v>
      </c>
    </row>
    <row r="71" spans="1:21" x14ac:dyDescent="0.2">
      <c r="A71" s="1">
        <v>16</v>
      </c>
      <c r="B71">
        <f>SUM(C71:R71)</f>
        <v>2</v>
      </c>
      <c r="C71" s="2">
        <v>0</v>
      </c>
      <c r="D71" s="2">
        <v>0</v>
      </c>
      <c r="E71" s="2">
        <v>0</v>
      </c>
      <c r="F71" s="2">
        <v>1</v>
      </c>
      <c r="G71" s="2">
        <v>0</v>
      </c>
      <c r="H71" s="2">
        <v>0</v>
      </c>
      <c r="I71" s="2">
        <v>0</v>
      </c>
      <c r="J71" s="2">
        <v>0</v>
      </c>
      <c r="K71" s="2">
        <v>1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10.9</v>
      </c>
    </row>
    <row r="72" spans="1:21" x14ac:dyDescent="0.2">
      <c r="A72" s="1">
        <v>17</v>
      </c>
      <c r="B72">
        <f>SUM(C72:R72)</f>
        <v>2</v>
      </c>
      <c r="C72" s="2">
        <v>0</v>
      </c>
      <c r="D72" s="2">
        <v>1</v>
      </c>
      <c r="E72" s="2">
        <v>0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9.1999999999999993</v>
      </c>
    </row>
    <row r="73" spans="1:21" x14ac:dyDescent="0.2">
      <c r="A73" s="1">
        <v>17</v>
      </c>
      <c r="B73">
        <f>SUM(C73:R73)</f>
        <v>2</v>
      </c>
      <c r="C73" s="2">
        <v>0</v>
      </c>
      <c r="D73" s="2">
        <v>1</v>
      </c>
      <c r="E73" s="2">
        <v>0</v>
      </c>
      <c r="F73" s="2">
        <v>1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8.9</v>
      </c>
    </row>
    <row r="74" spans="1:21" x14ac:dyDescent="0.2">
      <c r="A74" s="1">
        <v>18</v>
      </c>
      <c r="B74">
        <f>SUM(C74:R74)</f>
        <v>2</v>
      </c>
      <c r="C74" s="2">
        <v>0</v>
      </c>
      <c r="D74" s="2">
        <v>1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1</v>
      </c>
      <c r="P74" s="2">
        <v>0</v>
      </c>
      <c r="Q74" s="2">
        <v>0</v>
      </c>
      <c r="R74" s="2">
        <v>0</v>
      </c>
      <c r="S74" s="2">
        <v>10.5</v>
      </c>
    </row>
    <row r="75" spans="1:21" x14ac:dyDescent="0.2">
      <c r="A75" s="1">
        <v>19</v>
      </c>
      <c r="B75">
        <f>SUM(C75:R75)</f>
        <v>2</v>
      </c>
      <c r="C75" s="2">
        <v>0</v>
      </c>
      <c r="D75" s="2">
        <v>1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1</v>
      </c>
      <c r="Q75" s="2">
        <v>0</v>
      </c>
      <c r="R75" s="2">
        <v>0</v>
      </c>
      <c r="S75" s="2">
        <v>9.9</v>
      </c>
    </row>
    <row r="76" spans="1:21" x14ac:dyDescent="0.2">
      <c r="A76" s="1">
        <v>19</v>
      </c>
      <c r="B76">
        <f>SUM(C76:R76)</f>
        <v>2</v>
      </c>
      <c r="C76" s="2">
        <v>0</v>
      </c>
      <c r="D76" s="2">
        <v>0</v>
      </c>
      <c r="E76" s="2">
        <v>0</v>
      </c>
      <c r="F76" s="2">
        <v>1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1</v>
      </c>
      <c r="R76" s="2">
        <v>0</v>
      </c>
      <c r="S76" s="2">
        <v>11.3</v>
      </c>
    </row>
    <row r="77" spans="1:21" x14ac:dyDescent="0.2">
      <c r="A77" s="1">
        <v>21</v>
      </c>
      <c r="B77">
        <f>SUM(C77:R77)</f>
        <v>2</v>
      </c>
      <c r="C77" s="2">
        <v>1</v>
      </c>
      <c r="D77" s="2">
        <v>1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12.1</v>
      </c>
    </row>
    <row r="78" spans="1:21" x14ac:dyDescent="0.2">
      <c r="A78" s="1">
        <v>23</v>
      </c>
      <c r="B78">
        <f>SUM(C78:R78)</f>
        <v>2</v>
      </c>
      <c r="C78" s="2">
        <v>1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1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19.600000000000001</v>
      </c>
    </row>
    <row r="79" spans="1:21" x14ac:dyDescent="0.2">
      <c r="A79" s="1">
        <v>23</v>
      </c>
      <c r="B79">
        <f>SUM(C79:R79)</f>
        <v>2</v>
      </c>
      <c r="C79" s="2">
        <v>1</v>
      </c>
      <c r="D79" s="2">
        <v>1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15.6</v>
      </c>
    </row>
    <row r="80" spans="1:21" x14ac:dyDescent="0.2">
      <c r="A80" s="1">
        <v>24</v>
      </c>
      <c r="B80">
        <f>SUM(C80:R80)</f>
        <v>2</v>
      </c>
      <c r="C80" s="2">
        <v>0</v>
      </c>
      <c r="D80" s="2">
        <v>0</v>
      </c>
      <c r="E80" s="2">
        <v>0</v>
      </c>
      <c r="F80" s="2">
        <v>2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18.100000000000001</v>
      </c>
    </row>
    <row r="81" spans="1:21" x14ac:dyDescent="0.2">
      <c r="A81" s="1">
        <v>25</v>
      </c>
      <c r="B81">
        <f>SUM(C81:R81)</f>
        <v>2</v>
      </c>
      <c r="C81" s="2">
        <v>0</v>
      </c>
      <c r="D81" s="2">
        <v>1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1</v>
      </c>
      <c r="Q81" s="2">
        <v>0</v>
      </c>
      <c r="R81" s="2">
        <v>0</v>
      </c>
      <c r="S81" s="2">
        <v>11.8</v>
      </c>
      <c r="T81">
        <f>SUM(B81:B85)</f>
        <v>13</v>
      </c>
      <c r="U81">
        <f>SUM(S81:S85)/5</f>
        <v>8.8800000000000008</v>
      </c>
    </row>
    <row r="82" spans="1:21" x14ac:dyDescent="0.2">
      <c r="A82" s="1">
        <v>26</v>
      </c>
      <c r="B82">
        <f>SUM(C82:R82)</f>
        <v>2</v>
      </c>
      <c r="C82" s="2">
        <v>0</v>
      </c>
      <c r="D82" s="2">
        <v>0</v>
      </c>
      <c r="E82" s="2">
        <v>0</v>
      </c>
      <c r="F82" s="2">
        <v>2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11.4</v>
      </c>
      <c r="T82">
        <f>SUM(B82:B86)</f>
        <v>14</v>
      </c>
      <c r="U82">
        <f>SUM(S82:S86)/5</f>
        <v>7.8400000000000007</v>
      </c>
    </row>
    <row r="83" spans="1:21" x14ac:dyDescent="0.2">
      <c r="A83" s="1">
        <v>1</v>
      </c>
      <c r="B83">
        <f>SUM(C83:R83)</f>
        <v>3</v>
      </c>
      <c r="C83" s="2">
        <v>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</v>
      </c>
      <c r="P83" s="2">
        <v>1</v>
      </c>
      <c r="Q83" s="2">
        <v>0</v>
      </c>
      <c r="R83" s="2">
        <v>0</v>
      </c>
      <c r="S83" s="2">
        <v>4.9000000000000004</v>
      </c>
    </row>
    <row r="84" spans="1:21" x14ac:dyDescent="0.2">
      <c r="A84" s="1">
        <v>7</v>
      </c>
      <c r="B84">
        <f>SUM(C84:R84)</f>
        <v>3</v>
      </c>
      <c r="C84" s="2">
        <v>0</v>
      </c>
      <c r="D84" s="2">
        <v>2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1</v>
      </c>
      <c r="R84" s="2">
        <v>0</v>
      </c>
      <c r="S84" s="2">
        <v>6.2</v>
      </c>
    </row>
    <row r="85" spans="1:21" x14ac:dyDescent="0.2">
      <c r="A85" s="1">
        <v>7</v>
      </c>
      <c r="B85">
        <f>SUM(C85:R85)</f>
        <v>3</v>
      </c>
      <c r="C85" s="2">
        <v>0</v>
      </c>
      <c r="D85" s="2">
        <v>3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10.1</v>
      </c>
    </row>
    <row r="86" spans="1:21" x14ac:dyDescent="0.2">
      <c r="A86" s="1">
        <v>8</v>
      </c>
      <c r="B86">
        <f>SUM(C86:R86)</f>
        <v>3</v>
      </c>
      <c r="C86" s="2">
        <v>0</v>
      </c>
      <c r="D86" s="2">
        <v>0</v>
      </c>
      <c r="E86" s="2">
        <v>0</v>
      </c>
      <c r="F86" s="2">
        <v>1</v>
      </c>
      <c r="G86" s="2">
        <v>1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1</v>
      </c>
      <c r="Q86" s="2">
        <v>0</v>
      </c>
      <c r="R86" s="2">
        <v>0</v>
      </c>
      <c r="S86" s="2">
        <v>6.6</v>
      </c>
    </row>
    <row r="87" spans="1:21" x14ac:dyDescent="0.2">
      <c r="A87" s="1">
        <v>9</v>
      </c>
      <c r="B87">
        <f>SUM(C87:R87)</f>
        <v>3</v>
      </c>
      <c r="C87" s="2">
        <v>0</v>
      </c>
      <c r="D87" s="2">
        <v>0</v>
      </c>
      <c r="E87" s="2">
        <v>0</v>
      </c>
      <c r="F87" s="2">
        <v>2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1</v>
      </c>
      <c r="P87" s="2">
        <v>0</v>
      </c>
      <c r="Q87" s="2">
        <v>0</v>
      </c>
      <c r="R87" s="2">
        <v>0</v>
      </c>
      <c r="S87" s="2">
        <v>8.3000000000000007</v>
      </c>
    </row>
    <row r="88" spans="1:21" x14ac:dyDescent="0.2">
      <c r="A88" s="1">
        <v>9</v>
      </c>
      <c r="B88">
        <f>SUM(C88:R88)</f>
        <v>3</v>
      </c>
      <c r="C88" s="2">
        <v>0</v>
      </c>
      <c r="D88" s="2">
        <v>2</v>
      </c>
      <c r="E88" s="2">
        <v>0</v>
      </c>
      <c r="F88" s="2">
        <v>0</v>
      </c>
      <c r="G88" s="2">
        <v>1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10.9</v>
      </c>
    </row>
    <row r="89" spans="1:21" x14ac:dyDescent="0.2">
      <c r="A89" s="1">
        <v>12</v>
      </c>
      <c r="B89">
        <f>SUM(C89:R89)</f>
        <v>3</v>
      </c>
      <c r="C89" s="2">
        <v>2</v>
      </c>
      <c r="D89" s="2">
        <v>0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10.3</v>
      </c>
    </row>
    <row r="90" spans="1:21" x14ac:dyDescent="0.2">
      <c r="A90" s="1">
        <v>13</v>
      </c>
      <c r="B90">
        <f>SUM(C90:R90)</f>
        <v>3</v>
      </c>
      <c r="C90" s="2">
        <v>0</v>
      </c>
      <c r="D90" s="2">
        <v>1</v>
      </c>
      <c r="E90" s="2">
        <v>0</v>
      </c>
      <c r="F90" s="2">
        <v>2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8</v>
      </c>
    </row>
    <row r="91" spans="1:21" x14ac:dyDescent="0.2">
      <c r="A91" s="1">
        <v>14</v>
      </c>
      <c r="B91">
        <f>SUM(C91:R91)</f>
        <v>3</v>
      </c>
      <c r="C91" s="2">
        <v>0</v>
      </c>
      <c r="D91" s="2">
        <v>2</v>
      </c>
      <c r="E91" s="2">
        <v>0</v>
      </c>
      <c r="F91" s="2">
        <v>0</v>
      </c>
      <c r="G91" s="2">
        <v>1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7.8</v>
      </c>
    </row>
    <row r="92" spans="1:21" x14ac:dyDescent="0.2">
      <c r="A92" s="1">
        <v>14</v>
      </c>
      <c r="B92">
        <f>SUM(C92:R92)</f>
        <v>3</v>
      </c>
      <c r="C92" s="2">
        <v>0</v>
      </c>
      <c r="D92" s="2">
        <v>3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10.8</v>
      </c>
    </row>
    <row r="93" spans="1:21" x14ac:dyDescent="0.2">
      <c r="A93" s="1">
        <v>17</v>
      </c>
      <c r="B93">
        <f>SUM(C93:R93)</f>
        <v>3</v>
      </c>
      <c r="C93" s="2">
        <v>0</v>
      </c>
      <c r="D93" s="2">
        <v>1</v>
      </c>
      <c r="E93" s="2">
        <v>0</v>
      </c>
      <c r="F93" s="2">
        <v>1</v>
      </c>
      <c r="G93" s="2">
        <v>0</v>
      </c>
      <c r="H93" s="2">
        <v>0</v>
      </c>
      <c r="I93" s="2">
        <v>0</v>
      </c>
      <c r="J93" s="2">
        <v>0</v>
      </c>
      <c r="K93" s="2">
        <v>1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12.1</v>
      </c>
    </row>
    <row r="94" spans="1:21" x14ac:dyDescent="0.2">
      <c r="A94" s="1">
        <v>20</v>
      </c>
      <c r="B94">
        <f>SUM(C94:R94)</f>
        <v>3</v>
      </c>
      <c r="C94" s="2">
        <v>0</v>
      </c>
      <c r="D94" s="2">
        <v>1</v>
      </c>
      <c r="E94" s="2">
        <v>0</v>
      </c>
      <c r="F94" s="2">
        <v>2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11</v>
      </c>
    </row>
    <row r="95" spans="1:21" x14ac:dyDescent="0.2">
      <c r="A95" s="1">
        <v>20</v>
      </c>
      <c r="B95">
        <f>SUM(C95:R95)</f>
        <v>3</v>
      </c>
      <c r="C95" s="2">
        <v>1</v>
      </c>
      <c r="D95" s="2">
        <v>1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1</v>
      </c>
      <c r="P95" s="2">
        <v>0</v>
      </c>
      <c r="Q95" s="2">
        <v>0</v>
      </c>
      <c r="R95" s="2">
        <v>0</v>
      </c>
      <c r="S95" s="2">
        <v>11.1</v>
      </c>
    </row>
    <row r="96" spans="1:21" x14ac:dyDescent="0.2">
      <c r="A96" s="1">
        <v>20</v>
      </c>
      <c r="B96">
        <f>SUM(C96:R96)</f>
        <v>3</v>
      </c>
      <c r="C96" s="2">
        <v>0</v>
      </c>
      <c r="D96" s="2">
        <v>0</v>
      </c>
      <c r="E96" s="2">
        <v>1</v>
      </c>
      <c r="F96" s="2">
        <v>2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13</v>
      </c>
    </row>
    <row r="97" spans="1:21" x14ac:dyDescent="0.2">
      <c r="A97" s="1">
        <v>22</v>
      </c>
      <c r="B97">
        <f>SUM(C97:R97)</f>
        <v>3</v>
      </c>
      <c r="C97" s="2">
        <v>0</v>
      </c>
      <c r="D97" s="2">
        <v>1</v>
      </c>
      <c r="E97" s="2">
        <v>0</v>
      </c>
      <c r="F97" s="2">
        <v>1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1</v>
      </c>
      <c r="R97" s="2">
        <v>0</v>
      </c>
      <c r="S97" s="2">
        <v>17.399999999999999</v>
      </c>
    </row>
    <row r="98" spans="1:21" x14ac:dyDescent="0.2">
      <c r="A98" s="1">
        <v>23</v>
      </c>
      <c r="B98">
        <f>SUM(C98:R98)</f>
        <v>3</v>
      </c>
      <c r="C98" s="2">
        <v>1</v>
      </c>
      <c r="D98" s="2">
        <v>0</v>
      </c>
      <c r="E98" s="2">
        <v>0</v>
      </c>
      <c r="F98" s="2">
        <v>0</v>
      </c>
      <c r="G98" s="2">
        <v>1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1</v>
      </c>
      <c r="P98" s="2">
        <v>0</v>
      </c>
      <c r="Q98" s="2">
        <v>0</v>
      </c>
      <c r="R98" s="2">
        <v>0</v>
      </c>
      <c r="S98" s="2">
        <v>17.8</v>
      </c>
    </row>
    <row r="99" spans="1:21" x14ac:dyDescent="0.2">
      <c r="A99" s="1">
        <v>25</v>
      </c>
      <c r="B99">
        <f>SUM(C99:R99)</f>
        <v>3</v>
      </c>
      <c r="C99" s="2">
        <v>1</v>
      </c>
      <c r="D99" s="2">
        <v>0</v>
      </c>
      <c r="E99" s="2">
        <v>0</v>
      </c>
      <c r="F99" s="2">
        <v>2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17.7</v>
      </c>
    </row>
    <row r="100" spans="1:21" x14ac:dyDescent="0.2">
      <c r="A100" s="1">
        <v>27</v>
      </c>
      <c r="B100">
        <f>SUM(C100:R100)</f>
        <v>3</v>
      </c>
      <c r="C100" s="2">
        <v>1</v>
      </c>
      <c r="D100" s="2">
        <v>1</v>
      </c>
      <c r="E100" s="2">
        <v>0</v>
      </c>
      <c r="F100" s="2">
        <v>0</v>
      </c>
      <c r="G100" s="2">
        <v>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7.4</v>
      </c>
      <c r="T100">
        <f>SUM(B100:B104)</f>
        <v>19</v>
      </c>
      <c r="U100">
        <f>SUM(S100:S104)/5</f>
        <v>6.76</v>
      </c>
    </row>
    <row r="101" spans="1:21" x14ac:dyDescent="0.2">
      <c r="A101" s="1">
        <v>1</v>
      </c>
      <c r="B101">
        <f>SUM(C101:R101)</f>
        <v>4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1</v>
      </c>
      <c r="O101" s="2">
        <v>3</v>
      </c>
      <c r="P101" s="2">
        <v>0</v>
      </c>
      <c r="Q101" s="2">
        <v>0</v>
      </c>
      <c r="R101" s="2">
        <v>0</v>
      </c>
      <c r="S101" s="2">
        <v>4</v>
      </c>
    </row>
    <row r="102" spans="1:21" x14ac:dyDescent="0.2">
      <c r="A102" s="1">
        <v>4</v>
      </c>
      <c r="B102">
        <f>SUM(C102:R102)</f>
        <v>4</v>
      </c>
      <c r="C102" s="2">
        <v>1</v>
      </c>
      <c r="D102" s="2">
        <v>1</v>
      </c>
      <c r="E102" s="2">
        <v>0</v>
      </c>
      <c r="F102" s="2">
        <v>0</v>
      </c>
      <c r="G102" s="2">
        <v>1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1</v>
      </c>
      <c r="S102" s="2">
        <v>5.9</v>
      </c>
    </row>
    <row r="103" spans="1:21" x14ac:dyDescent="0.2">
      <c r="A103" s="1">
        <v>5</v>
      </c>
      <c r="B103">
        <f>SUM(C103:R103)</f>
        <v>4</v>
      </c>
      <c r="C103" s="2">
        <v>1</v>
      </c>
      <c r="D103" s="2">
        <v>1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1</v>
      </c>
      <c r="O103" s="2">
        <v>0</v>
      </c>
      <c r="P103" s="2">
        <v>1</v>
      </c>
      <c r="Q103" s="2">
        <v>0</v>
      </c>
      <c r="R103" s="2">
        <v>0</v>
      </c>
      <c r="S103" s="2">
        <v>7</v>
      </c>
    </row>
    <row r="104" spans="1:21" x14ac:dyDescent="0.2">
      <c r="A104" s="1">
        <v>6</v>
      </c>
      <c r="B104">
        <f>SUM(C104:R104)</f>
        <v>4</v>
      </c>
      <c r="C104" s="2">
        <v>4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9.5</v>
      </c>
    </row>
    <row r="105" spans="1:21" x14ac:dyDescent="0.2">
      <c r="A105" s="1">
        <v>8</v>
      </c>
      <c r="B105">
        <f>SUM(C105:R105)</f>
        <v>4</v>
      </c>
      <c r="C105" s="2">
        <v>0</v>
      </c>
      <c r="D105" s="2">
        <v>2</v>
      </c>
      <c r="E105" s="2">
        <v>0</v>
      </c>
      <c r="F105" s="2">
        <v>1</v>
      </c>
      <c r="G105" s="2">
        <v>1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10.3</v>
      </c>
    </row>
    <row r="106" spans="1:21" x14ac:dyDescent="0.2">
      <c r="A106" s="1">
        <v>9</v>
      </c>
      <c r="B106">
        <f>SUM(C106:R106)</f>
        <v>4</v>
      </c>
      <c r="C106" s="2">
        <v>0</v>
      </c>
      <c r="D106" s="2">
        <v>2</v>
      </c>
      <c r="E106" s="2">
        <v>0</v>
      </c>
      <c r="F106" s="2">
        <v>2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6.7</v>
      </c>
    </row>
    <row r="107" spans="1:21" x14ac:dyDescent="0.2">
      <c r="A107" s="1">
        <v>16</v>
      </c>
      <c r="B107">
        <f>SUM(C107:R107)</f>
        <v>4</v>
      </c>
      <c r="C107" s="2">
        <v>0</v>
      </c>
      <c r="D107" s="2">
        <v>3</v>
      </c>
      <c r="E107" s="2">
        <v>0</v>
      </c>
      <c r="F107" s="2">
        <v>1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12.5</v>
      </c>
    </row>
    <row r="108" spans="1:21" x14ac:dyDescent="0.2">
      <c r="A108" s="1">
        <v>17</v>
      </c>
      <c r="B108">
        <f>SUM(C108:R108)</f>
        <v>4</v>
      </c>
      <c r="C108" s="2">
        <v>0</v>
      </c>
      <c r="D108" s="2">
        <v>1</v>
      </c>
      <c r="E108" s="2">
        <v>0</v>
      </c>
      <c r="F108" s="2">
        <v>3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8.3000000000000007</v>
      </c>
    </row>
    <row r="109" spans="1:21" x14ac:dyDescent="0.2">
      <c r="A109" s="1">
        <v>18</v>
      </c>
      <c r="B109">
        <f>SUM(C109:R109)</f>
        <v>4</v>
      </c>
      <c r="C109" s="2">
        <v>2</v>
      </c>
      <c r="D109" s="2">
        <v>0</v>
      </c>
      <c r="E109" s="2">
        <v>0</v>
      </c>
      <c r="F109" s="2">
        <v>1</v>
      </c>
      <c r="G109" s="2">
        <v>1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9.4</v>
      </c>
    </row>
    <row r="110" spans="1:21" x14ac:dyDescent="0.2">
      <c r="A110" s="1">
        <v>19</v>
      </c>
      <c r="B110">
        <f>SUM(C110:R110)</f>
        <v>4</v>
      </c>
      <c r="C110" s="2">
        <v>1</v>
      </c>
      <c r="D110" s="2">
        <v>1</v>
      </c>
      <c r="E110" s="2">
        <v>0</v>
      </c>
      <c r="F110" s="2">
        <v>1</v>
      </c>
      <c r="G110" s="2">
        <v>1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12.2</v>
      </c>
    </row>
    <row r="111" spans="1:21" x14ac:dyDescent="0.2">
      <c r="A111" s="1">
        <v>21</v>
      </c>
      <c r="B111">
        <f>SUM(C111:R111)</f>
        <v>4</v>
      </c>
      <c r="C111" s="2">
        <v>0</v>
      </c>
      <c r="D111" s="2">
        <v>1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1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2</v>
      </c>
      <c r="R111" s="2">
        <v>0</v>
      </c>
      <c r="S111" s="2">
        <v>15</v>
      </c>
    </row>
    <row r="112" spans="1:21" x14ac:dyDescent="0.2">
      <c r="A112" s="1">
        <v>25</v>
      </c>
      <c r="B112">
        <f>SUM(C112:R112)</f>
        <v>4</v>
      </c>
      <c r="C112" s="2">
        <v>1</v>
      </c>
      <c r="D112" s="2">
        <v>1</v>
      </c>
      <c r="E112" s="2">
        <v>0</v>
      </c>
      <c r="F112" s="2">
        <v>1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16.8</v>
      </c>
    </row>
    <row r="113" spans="1:21" x14ac:dyDescent="0.2">
      <c r="A113" s="1">
        <v>26</v>
      </c>
      <c r="B113">
        <f>SUM(C113:R113)</f>
        <v>4</v>
      </c>
      <c r="C113" s="2">
        <v>1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3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23.4</v>
      </c>
    </row>
    <row r="114" spans="1:21" x14ac:dyDescent="0.2">
      <c r="A114" s="1">
        <v>26</v>
      </c>
      <c r="B114">
        <f>SUM(C114:R114)</f>
        <v>4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3</v>
      </c>
      <c r="N114" s="2">
        <v>1</v>
      </c>
      <c r="O114" s="2">
        <v>0</v>
      </c>
      <c r="P114" s="2">
        <v>0</v>
      </c>
      <c r="Q114" s="2">
        <v>0</v>
      </c>
      <c r="R114" s="2">
        <v>0</v>
      </c>
      <c r="S114" s="2">
        <v>21.5</v>
      </c>
    </row>
    <row r="115" spans="1:21" x14ac:dyDescent="0.2">
      <c r="A115" s="1">
        <v>4</v>
      </c>
      <c r="B115">
        <f>SUM(C115:R115)</f>
        <v>5</v>
      </c>
      <c r="C115" s="2">
        <v>1</v>
      </c>
      <c r="D115" s="2">
        <v>1</v>
      </c>
      <c r="E115" s="2">
        <v>0</v>
      </c>
      <c r="F115" s="2">
        <v>1</v>
      </c>
      <c r="G115" s="2">
        <v>1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1</v>
      </c>
      <c r="P115" s="2">
        <v>0</v>
      </c>
      <c r="Q115" s="2">
        <v>0</v>
      </c>
      <c r="R115" s="2">
        <v>0</v>
      </c>
      <c r="S115" s="2">
        <v>6.4</v>
      </c>
    </row>
    <row r="116" spans="1:21" x14ac:dyDescent="0.2">
      <c r="A116" s="1">
        <v>5</v>
      </c>
      <c r="B116">
        <f>SUM(C116:R116)</f>
        <v>5</v>
      </c>
      <c r="C116" s="2">
        <v>0</v>
      </c>
      <c r="D116" s="2">
        <v>2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2</v>
      </c>
      <c r="P116" s="2">
        <v>1</v>
      </c>
      <c r="Q116" s="2">
        <v>0</v>
      </c>
      <c r="R116" s="2">
        <v>0</v>
      </c>
      <c r="S116" s="2">
        <v>8.1999999999999993</v>
      </c>
    </row>
    <row r="117" spans="1:21" x14ac:dyDescent="0.2">
      <c r="A117" s="1">
        <v>6</v>
      </c>
      <c r="B117">
        <f>SUM(C117:R117)</f>
        <v>5</v>
      </c>
      <c r="C117" s="2">
        <v>0</v>
      </c>
      <c r="D117" s="2">
        <v>4</v>
      </c>
      <c r="E117" s="2">
        <v>0</v>
      </c>
      <c r="F117" s="2">
        <v>1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7.4</v>
      </c>
    </row>
    <row r="118" spans="1:21" x14ac:dyDescent="0.2">
      <c r="A118" s="1">
        <v>14</v>
      </c>
      <c r="B118">
        <f>SUM(C118:R118)</f>
        <v>5</v>
      </c>
      <c r="C118" s="2">
        <v>2</v>
      </c>
      <c r="D118" s="2">
        <v>2</v>
      </c>
      <c r="E118" s="2">
        <v>0</v>
      </c>
      <c r="F118" s="2">
        <v>1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4.9000000000000004</v>
      </c>
      <c r="T118">
        <f>SUM(B118:B122)</f>
        <v>27</v>
      </c>
      <c r="U118">
        <f>SUM(S118:S122)/5</f>
        <v>10.3</v>
      </c>
    </row>
    <row r="119" spans="1:21" x14ac:dyDescent="0.2">
      <c r="A119" s="1">
        <v>22</v>
      </c>
      <c r="B119">
        <f>SUM(C119:R119)</f>
        <v>5</v>
      </c>
      <c r="C119" s="2">
        <v>2</v>
      </c>
      <c r="D119" s="2">
        <v>1</v>
      </c>
      <c r="E119" s="2">
        <v>0</v>
      </c>
      <c r="F119" s="2">
        <v>1</v>
      </c>
      <c r="G119" s="2">
        <v>1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13.7</v>
      </c>
    </row>
    <row r="120" spans="1:21" x14ac:dyDescent="0.2">
      <c r="A120" s="1">
        <v>24</v>
      </c>
      <c r="B120">
        <f>SUM(C120:R120)</f>
        <v>5</v>
      </c>
      <c r="C120" s="2">
        <v>0</v>
      </c>
      <c r="D120" s="2">
        <v>3</v>
      </c>
      <c r="E120" s="2">
        <v>0</v>
      </c>
      <c r="F120" s="2">
        <v>1</v>
      </c>
      <c r="G120" s="2">
        <v>1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15.3</v>
      </c>
    </row>
    <row r="121" spans="1:21" x14ac:dyDescent="0.2">
      <c r="A121" s="1">
        <v>14</v>
      </c>
      <c r="B121">
        <f>SUM(C121:R121)</f>
        <v>6</v>
      </c>
      <c r="C121" s="2">
        <v>0</v>
      </c>
      <c r="D121" s="2">
        <v>2</v>
      </c>
      <c r="E121" s="2">
        <v>0</v>
      </c>
      <c r="F121" s="2">
        <v>3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1</v>
      </c>
      <c r="P121" s="2">
        <v>0</v>
      </c>
      <c r="Q121" s="2">
        <v>0</v>
      </c>
      <c r="R121" s="2">
        <v>0</v>
      </c>
      <c r="S121" s="2">
        <v>6.2</v>
      </c>
    </row>
    <row r="122" spans="1:21" x14ac:dyDescent="0.2">
      <c r="A122" s="1">
        <v>15</v>
      </c>
      <c r="B122">
        <f>SUM(C122:R122)</f>
        <v>6</v>
      </c>
      <c r="C122" s="2">
        <v>1</v>
      </c>
      <c r="D122" s="2">
        <v>2</v>
      </c>
      <c r="E122" s="2">
        <v>0</v>
      </c>
      <c r="F122" s="2">
        <v>0</v>
      </c>
      <c r="G122" s="2">
        <v>0</v>
      </c>
      <c r="H122" s="2">
        <v>0</v>
      </c>
      <c r="I122" s="2">
        <v>1</v>
      </c>
      <c r="J122" s="2">
        <v>0</v>
      </c>
      <c r="K122" s="2">
        <v>0</v>
      </c>
      <c r="L122" s="2">
        <v>0</v>
      </c>
      <c r="M122" s="2">
        <v>0</v>
      </c>
      <c r="N122" s="2">
        <v>1</v>
      </c>
      <c r="O122" s="2">
        <v>0</v>
      </c>
      <c r="P122" s="2">
        <v>0</v>
      </c>
      <c r="Q122" s="2">
        <v>1</v>
      </c>
      <c r="R122" s="2">
        <v>0</v>
      </c>
      <c r="S122" s="2">
        <v>11.4</v>
      </c>
    </row>
    <row r="123" spans="1:21" x14ac:dyDescent="0.2">
      <c r="A123" s="1">
        <v>15</v>
      </c>
      <c r="B123">
        <f>SUM(C123:R123)</f>
        <v>6</v>
      </c>
      <c r="C123" s="2">
        <v>1</v>
      </c>
      <c r="D123" s="2">
        <v>2</v>
      </c>
      <c r="E123" s="2">
        <v>0</v>
      </c>
      <c r="F123" s="2">
        <v>1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1</v>
      </c>
      <c r="P123" s="2">
        <v>0</v>
      </c>
      <c r="Q123" s="2">
        <v>1</v>
      </c>
      <c r="R123" s="2">
        <v>0</v>
      </c>
      <c r="S123" s="2">
        <v>10.3</v>
      </c>
    </row>
    <row r="124" spans="1:21" x14ac:dyDescent="0.2">
      <c r="A124" s="1">
        <v>19</v>
      </c>
      <c r="B124">
        <f>SUM(C124:R124)</f>
        <v>6</v>
      </c>
      <c r="C124" s="2">
        <v>0</v>
      </c>
      <c r="D124" s="2">
        <v>4</v>
      </c>
      <c r="E124" s="2">
        <v>0</v>
      </c>
      <c r="F124" s="2">
        <v>2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9.3000000000000007</v>
      </c>
    </row>
    <row r="125" spans="1:21" x14ac:dyDescent="0.2">
      <c r="A125" s="1">
        <v>20</v>
      </c>
      <c r="B125">
        <f>SUM(C125:R125)</f>
        <v>6</v>
      </c>
      <c r="C125" s="2">
        <v>0</v>
      </c>
      <c r="D125" s="2">
        <v>2</v>
      </c>
      <c r="E125" s="2">
        <v>0</v>
      </c>
      <c r="F125" s="2">
        <v>1</v>
      </c>
      <c r="G125" s="2">
        <v>1</v>
      </c>
      <c r="H125" s="2">
        <v>0</v>
      </c>
      <c r="I125" s="2">
        <v>0</v>
      </c>
      <c r="J125" s="2">
        <v>0</v>
      </c>
      <c r="K125" s="2">
        <v>1</v>
      </c>
      <c r="L125" s="2">
        <v>0</v>
      </c>
      <c r="M125" s="2">
        <v>1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13.9</v>
      </c>
    </row>
    <row r="126" spans="1:21" x14ac:dyDescent="0.2">
      <c r="A126" s="1">
        <v>26</v>
      </c>
      <c r="B126">
        <f>SUM(C126:R126)</f>
        <v>6</v>
      </c>
      <c r="C126" s="2">
        <v>1</v>
      </c>
      <c r="D126" s="2">
        <v>4</v>
      </c>
      <c r="E126" s="2">
        <v>0</v>
      </c>
      <c r="F126" s="2">
        <v>1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15.6</v>
      </c>
    </row>
    <row r="127" spans="1:21" x14ac:dyDescent="0.2">
      <c r="A127" s="1">
        <v>26</v>
      </c>
      <c r="B127">
        <f>SUM(C127:R127)</f>
        <v>6</v>
      </c>
      <c r="C127" s="2">
        <v>0</v>
      </c>
      <c r="D127" s="2">
        <v>4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1</v>
      </c>
      <c r="O127" s="2">
        <v>0</v>
      </c>
      <c r="P127" s="2">
        <v>0</v>
      </c>
      <c r="Q127" s="2">
        <v>1</v>
      </c>
      <c r="R127" s="2">
        <v>0</v>
      </c>
      <c r="S127" s="2">
        <v>17.399999999999999</v>
      </c>
    </row>
    <row r="128" spans="1:21" x14ac:dyDescent="0.2">
      <c r="A128" s="1">
        <v>6</v>
      </c>
      <c r="B128">
        <f>SUM(C128:R128)</f>
        <v>7</v>
      </c>
      <c r="C128" s="2">
        <v>2</v>
      </c>
      <c r="D128" s="2">
        <v>2</v>
      </c>
      <c r="E128" s="2">
        <v>1</v>
      </c>
      <c r="F128" s="2">
        <v>1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1</v>
      </c>
      <c r="P128" s="2">
        <v>0</v>
      </c>
      <c r="Q128" s="2">
        <v>0</v>
      </c>
      <c r="R128" s="2">
        <v>0</v>
      </c>
      <c r="S128" s="2">
        <v>9</v>
      </c>
    </row>
    <row r="129" spans="1:19" x14ac:dyDescent="0.2">
      <c r="A129" s="1">
        <v>10</v>
      </c>
      <c r="B129">
        <f>SUM(C129:R129)</f>
        <v>7</v>
      </c>
      <c r="C129" s="2">
        <v>2</v>
      </c>
      <c r="D129" s="2">
        <v>2</v>
      </c>
      <c r="E129" s="2">
        <v>0</v>
      </c>
      <c r="F129" s="2">
        <v>0</v>
      </c>
      <c r="G129" s="2">
        <v>2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1</v>
      </c>
      <c r="P129" s="2">
        <v>0</v>
      </c>
      <c r="Q129" s="2">
        <v>0</v>
      </c>
      <c r="R129" s="2">
        <v>0</v>
      </c>
      <c r="S129" s="2">
        <v>7.7</v>
      </c>
    </row>
    <row r="130" spans="1:19" x14ac:dyDescent="0.2">
      <c r="A130" s="1">
        <v>13</v>
      </c>
      <c r="B130">
        <f>SUM(C130:R130)</f>
        <v>7</v>
      </c>
      <c r="C130" s="2">
        <v>2</v>
      </c>
      <c r="D130" s="2">
        <v>2</v>
      </c>
      <c r="E130" s="2">
        <v>0</v>
      </c>
      <c r="F130" s="2">
        <v>1</v>
      </c>
      <c r="G130" s="2">
        <v>0</v>
      </c>
      <c r="H130" s="2">
        <v>0</v>
      </c>
      <c r="I130" s="2">
        <v>0</v>
      </c>
      <c r="J130" s="2">
        <v>1</v>
      </c>
      <c r="K130" s="2">
        <v>0</v>
      </c>
      <c r="L130" s="2">
        <v>0</v>
      </c>
      <c r="M130" s="2">
        <v>0</v>
      </c>
      <c r="N130" s="2">
        <v>1</v>
      </c>
      <c r="O130" s="2">
        <v>0</v>
      </c>
      <c r="P130" s="2">
        <v>0</v>
      </c>
      <c r="Q130" s="2">
        <v>0</v>
      </c>
      <c r="R130" s="2">
        <v>0</v>
      </c>
      <c r="S130" s="2">
        <v>10.1</v>
      </c>
    </row>
    <row r="131" spans="1:19" x14ac:dyDescent="0.2">
      <c r="A131" s="1">
        <v>18</v>
      </c>
      <c r="B131">
        <f>SUM(C131:R131)</f>
        <v>7</v>
      </c>
      <c r="C131" s="2">
        <v>1</v>
      </c>
      <c r="D131" s="2">
        <v>5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1</v>
      </c>
      <c r="P131" s="2">
        <v>0</v>
      </c>
      <c r="Q131" s="2">
        <v>0</v>
      </c>
      <c r="R131" s="2">
        <v>0</v>
      </c>
      <c r="S131" s="2">
        <v>8.4</v>
      </c>
    </row>
    <row r="132" spans="1:19" x14ac:dyDescent="0.2">
      <c r="A132" s="1">
        <v>24</v>
      </c>
      <c r="B132">
        <f>SUM(C132:R132)</f>
        <v>7</v>
      </c>
      <c r="C132" s="2">
        <v>0</v>
      </c>
      <c r="D132" s="2">
        <v>1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2</v>
      </c>
      <c r="L132" s="2">
        <v>0</v>
      </c>
      <c r="M132" s="2">
        <v>3</v>
      </c>
      <c r="N132" s="2">
        <v>0</v>
      </c>
      <c r="O132" s="2">
        <v>0</v>
      </c>
      <c r="P132" s="2">
        <v>0</v>
      </c>
      <c r="Q132" s="2">
        <v>1</v>
      </c>
      <c r="R132" s="2">
        <v>0</v>
      </c>
      <c r="S132" s="2">
        <v>20.2</v>
      </c>
    </row>
    <row r="133" spans="1:19" x14ac:dyDescent="0.2">
      <c r="A133" s="1">
        <v>18</v>
      </c>
      <c r="B133">
        <f>SUM(C133:R133)</f>
        <v>8</v>
      </c>
      <c r="C133" s="2">
        <v>2</v>
      </c>
      <c r="D133" s="2">
        <v>4</v>
      </c>
      <c r="E133" s="2">
        <v>0</v>
      </c>
      <c r="F133" s="2">
        <v>1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1</v>
      </c>
      <c r="P133" s="2">
        <v>0</v>
      </c>
      <c r="Q133" s="2">
        <v>0</v>
      </c>
      <c r="R133" s="2">
        <v>0</v>
      </c>
      <c r="S133" s="2">
        <v>10.1</v>
      </c>
    </row>
    <row r="134" spans="1:19" x14ac:dyDescent="0.2">
      <c r="A134" s="1">
        <v>1</v>
      </c>
      <c r="B134">
        <f>SUM(C134:R134)</f>
        <v>10</v>
      </c>
      <c r="C134" s="2">
        <v>0</v>
      </c>
      <c r="D134" s="2">
        <v>0</v>
      </c>
      <c r="E134" s="2">
        <v>0</v>
      </c>
      <c r="F134" s="2">
        <v>1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8</v>
      </c>
      <c r="P134" s="2">
        <v>0</v>
      </c>
      <c r="Q134" s="2">
        <v>1</v>
      </c>
      <c r="R134" s="2">
        <v>0</v>
      </c>
      <c r="S134" s="2">
        <v>3.4</v>
      </c>
    </row>
    <row r="135" spans="1:19" x14ac:dyDescent="0.2">
      <c r="A135" s="1">
        <v>25</v>
      </c>
      <c r="B135">
        <f>SUM(C135:R135)</f>
        <v>15</v>
      </c>
      <c r="C135" s="2">
        <v>1</v>
      </c>
      <c r="D135" s="2">
        <v>3</v>
      </c>
      <c r="E135" s="2">
        <v>0</v>
      </c>
      <c r="F135" s="2">
        <v>2</v>
      </c>
      <c r="G135" s="2">
        <v>0</v>
      </c>
      <c r="H135" s="2">
        <v>0</v>
      </c>
      <c r="I135" s="2">
        <v>0</v>
      </c>
      <c r="J135" s="2">
        <v>0</v>
      </c>
      <c r="K135" s="2">
        <v>4</v>
      </c>
      <c r="L135" s="2">
        <v>0</v>
      </c>
      <c r="M135" s="2">
        <v>1</v>
      </c>
      <c r="N135" s="2">
        <v>0</v>
      </c>
      <c r="O135" s="2">
        <v>0</v>
      </c>
      <c r="P135" s="2">
        <v>0</v>
      </c>
      <c r="Q135" s="2">
        <v>4</v>
      </c>
      <c r="R135" s="2">
        <v>0</v>
      </c>
      <c r="S135" s="2">
        <v>22.6</v>
      </c>
    </row>
    <row r="136" spans="1:19" x14ac:dyDescent="0.2">
      <c r="A136" s="1">
        <v>27</v>
      </c>
      <c r="B136">
        <f>SUM(C136:R136)</f>
        <v>15</v>
      </c>
      <c r="C136" s="2">
        <v>0</v>
      </c>
      <c r="D136" s="2">
        <v>3</v>
      </c>
      <c r="E136" s="2">
        <v>0</v>
      </c>
      <c r="F136" s="2">
        <v>1</v>
      </c>
      <c r="G136" s="2">
        <v>0</v>
      </c>
      <c r="H136" s="2">
        <v>0</v>
      </c>
      <c r="I136" s="2">
        <v>0</v>
      </c>
      <c r="J136" s="2">
        <v>0</v>
      </c>
      <c r="K136" s="2">
        <v>1</v>
      </c>
      <c r="L136" s="2">
        <v>0</v>
      </c>
      <c r="M136" s="2">
        <v>7</v>
      </c>
      <c r="N136" s="2">
        <v>0</v>
      </c>
      <c r="O136" s="2">
        <v>2</v>
      </c>
      <c r="P136" s="2">
        <v>0</v>
      </c>
      <c r="Q136" s="2">
        <v>1</v>
      </c>
      <c r="R136" s="2">
        <v>0</v>
      </c>
      <c r="S136" s="2">
        <v>22.1</v>
      </c>
    </row>
  </sheetData>
  <sortState xmlns:xlrd2="http://schemas.microsoft.com/office/spreadsheetml/2017/richdata2" ref="A2:U136">
    <sortCondition ref="B2:B13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455A-F3BB-DE40-95CA-431A6121E39F}">
  <dimension ref="A1:C28"/>
  <sheetViews>
    <sheetView workbookViewId="0">
      <selection activeCell="D12" sqref="D12"/>
    </sheetView>
  </sheetViews>
  <sheetFormatPr baseColWidth="10" defaultRowHeight="16" x14ac:dyDescent="0.2"/>
  <cols>
    <col min="1" max="1" width="14.1640625" customWidth="1"/>
    <col min="2" max="2" width="18" customWidth="1"/>
    <col min="3" max="3" width="17.5" customWidth="1"/>
  </cols>
  <sheetData>
    <row r="1" spans="1:3" ht="40" x14ac:dyDescent="0.2">
      <c r="A1" s="5" t="s">
        <v>0</v>
      </c>
      <c r="B1" s="5" t="s">
        <v>20</v>
      </c>
      <c r="C1" s="6" t="s">
        <v>19</v>
      </c>
    </row>
    <row r="2" spans="1:3" ht="19" x14ac:dyDescent="0.25">
      <c r="A2" s="4">
        <v>1</v>
      </c>
      <c r="B2" s="4">
        <v>18</v>
      </c>
      <c r="C2">
        <v>3.96</v>
      </c>
    </row>
    <row r="3" spans="1:3" ht="19" x14ac:dyDescent="0.25">
      <c r="A3" s="4">
        <v>2</v>
      </c>
      <c r="B3" s="4">
        <v>3</v>
      </c>
      <c r="C3">
        <v>5.34</v>
      </c>
    </row>
    <row r="4" spans="1:3" ht="19" x14ac:dyDescent="0.25">
      <c r="A4" s="4">
        <v>3</v>
      </c>
      <c r="B4" s="4">
        <v>4</v>
      </c>
      <c r="C4">
        <v>6.64</v>
      </c>
    </row>
    <row r="5" spans="1:3" ht="19" x14ac:dyDescent="0.25">
      <c r="A5" s="4">
        <v>4</v>
      </c>
      <c r="B5" s="4">
        <v>9</v>
      </c>
      <c r="C5">
        <v>7.32</v>
      </c>
    </row>
    <row r="6" spans="1:3" ht="19" x14ac:dyDescent="0.25">
      <c r="A6" s="4">
        <v>5</v>
      </c>
      <c r="B6" s="4">
        <v>11</v>
      </c>
      <c r="C6">
        <v>9.02</v>
      </c>
    </row>
    <row r="7" spans="1:3" ht="19" x14ac:dyDescent="0.25">
      <c r="A7" s="4">
        <v>6</v>
      </c>
      <c r="B7" s="4">
        <v>16</v>
      </c>
      <c r="C7">
        <v>8.8800000000000008</v>
      </c>
    </row>
    <row r="8" spans="1:3" ht="19" x14ac:dyDescent="0.25">
      <c r="A8" s="4">
        <v>7</v>
      </c>
      <c r="B8" s="4">
        <v>10</v>
      </c>
      <c r="C8">
        <v>8.02</v>
      </c>
    </row>
    <row r="9" spans="1:3" ht="19" x14ac:dyDescent="0.25">
      <c r="A9" s="4">
        <v>8</v>
      </c>
      <c r="B9" s="4">
        <v>10</v>
      </c>
      <c r="C9">
        <v>7.86</v>
      </c>
    </row>
    <row r="10" spans="1:3" ht="19" x14ac:dyDescent="0.25">
      <c r="A10" s="4">
        <v>9</v>
      </c>
      <c r="B10" s="4">
        <v>12</v>
      </c>
      <c r="C10">
        <v>8.18</v>
      </c>
    </row>
    <row r="11" spans="1:3" ht="19" x14ac:dyDescent="0.25">
      <c r="A11" s="4">
        <v>10</v>
      </c>
      <c r="B11" s="4">
        <v>10</v>
      </c>
      <c r="C11">
        <v>8.52</v>
      </c>
    </row>
    <row r="12" spans="1:3" ht="19" x14ac:dyDescent="0.25">
      <c r="A12" s="4">
        <v>11</v>
      </c>
      <c r="B12" s="4">
        <v>7</v>
      </c>
      <c r="C12">
        <v>8.4</v>
      </c>
    </row>
    <row r="13" spans="1:3" ht="19" x14ac:dyDescent="0.25">
      <c r="A13" s="4">
        <v>12</v>
      </c>
      <c r="B13" s="4">
        <v>6</v>
      </c>
      <c r="C13">
        <v>7.7</v>
      </c>
    </row>
    <row r="14" spans="1:3" ht="19" x14ac:dyDescent="0.25">
      <c r="A14" s="4">
        <v>13</v>
      </c>
      <c r="B14" s="4">
        <v>14</v>
      </c>
      <c r="C14">
        <v>8.52</v>
      </c>
    </row>
    <row r="15" spans="1:3" ht="19" x14ac:dyDescent="0.25">
      <c r="A15" s="4">
        <v>14</v>
      </c>
      <c r="B15" s="4">
        <v>19</v>
      </c>
      <c r="C15">
        <v>7.88</v>
      </c>
    </row>
    <row r="16" spans="1:3" ht="19" x14ac:dyDescent="0.25">
      <c r="A16" s="4">
        <v>15</v>
      </c>
      <c r="B16" s="4">
        <v>18</v>
      </c>
      <c r="C16">
        <v>8.34</v>
      </c>
    </row>
    <row r="17" spans="1:3" ht="19" x14ac:dyDescent="0.25">
      <c r="A17" s="4">
        <v>16</v>
      </c>
      <c r="B17" s="4">
        <v>8</v>
      </c>
      <c r="C17">
        <v>9.01</v>
      </c>
    </row>
    <row r="18" spans="1:3" ht="19" x14ac:dyDescent="0.25">
      <c r="A18" s="4">
        <v>17</v>
      </c>
      <c r="B18" s="4">
        <v>11</v>
      </c>
      <c r="C18">
        <v>9.08</v>
      </c>
    </row>
    <row r="19" spans="1:3" ht="19" x14ac:dyDescent="0.25">
      <c r="A19" s="4">
        <v>18</v>
      </c>
      <c r="B19" s="4">
        <v>21</v>
      </c>
      <c r="C19">
        <v>8.6999999999999993</v>
      </c>
    </row>
    <row r="20" spans="1:3" ht="19" x14ac:dyDescent="0.25">
      <c r="A20" s="4">
        <v>19</v>
      </c>
      <c r="B20" s="4">
        <v>14</v>
      </c>
      <c r="C20">
        <v>9.8800000000000008</v>
      </c>
    </row>
    <row r="21" spans="1:3" ht="19" x14ac:dyDescent="0.25">
      <c r="A21" s="4">
        <v>20</v>
      </c>
      <c r="B21" s="4">
        <v>15</v>
      </c>
      <c r="C21">
        <v>11.42</v>
      </c>
    </row>
    <row r="22" spans="1:3" ht="19" x14ac:dyDescent="0.25">
      <c r="A22" s="4">
        <v>21</v>
      </c>
      <c r="B22" s="4">
        <v>7</v>
      </c>
      <c r="C22">
        <v>12.66</v>
      </c>
    </row>
    <row r="23" spans="1:3" ht="19" x14ac:dyDescent="0.25">
      <c r="A23" s="4">
        <v>22</v>
      </c>
      <c r="B23" s="4">
        <v>10</v>
      </c>
      <c r="C23">
        <v>14.14</v>
      </c>
    </row>
    <row r="24" spans="1:3" ht="19" x14ac:dyDescent="0.25">
      <c r="A24" s="4">
        <v>23</v>
      </c>
      <c r="B24" s="4">
        <v>8</v>
      </c>
      <c r="C24">
        <v>15.32</v>
      </c>
    </row>
    <row r="25" spans="1:3" ht="19" x14ac:dyDescent="0.25">
      <c r="A25" s="4">
        <v>24</v>
      </c>
      <c r="B25" s="4">
        <v>14</v>
      </c>
      <c r="C25">
        <v>16.62</v>
      </c>
    </row>
    <row r="26" spans="1:3" ht="19" x14ac:dyDescent="0.25">
      <c r="A26" s="4">
        <v>25</v>
      </c>
      <c r="B26" s="4">
        <v>25</v>
      </c>
      <c r="C26">
        <v>17.760000000000002</v>
      </c>
    </row>
    <row r="27" spans="1:3" ht="19" x14ac:dyDescent="0.25">
      <c r="A27" s="4">
        <v>26</v>
      </c>
      <c r="B27" s="4">
        <v>22</v>
      </c>
      <c r="C27">
        <v>17.86</v>
      </c>
    </row>
    <row r="28" spans="1:3" ht="19" x14ac:dyDescent="0.25">
      <c r="A28" s="4">
        <v>27</v>
      </c>
      <c r="B28" s="4">
        <v>18</v>
      </c>
      <c r="C28">
        <v>14.38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2CA-AAB2-2C49-8C80-CFD681FA4698}">
  <dimension ref="A1:B29"/>
  <sheetViews>
    <sheetView workbookViewId="0">
      <selection activeCell="C19" sqref="C19"/>
    </sheetView>
  </sheetViews>
  <sheetFormatPr baseColWidth="10" defaultRowHeight="16" x14ac:dyDescent="0.2"/>
  <cols>
    <col min="1" max="1" width="31.6640625" customWidth="1"/>
    <col min="2" max="2" width="12.1640625" bestFit="1" customWidth="1"/>
  </cols>
  <sheetData>
    <row r="1" spans="1:2" ht="17" x14ac:dyDescent="0.2">
      <c r="A1" s="8" t="s">
        <v>21</v>
      </c>
      <c r="B1">
        <f>340/135</f>
        <v>2.5185185185185186</v>
      </c>
    </row>
    <row r="3" spans="1:2" x14ac:dyDescent="0.2">
      <c r="A3" s="9" t="s">
        <v>22</v>
      </c>
    </row>
    <row r="4" spans="1:2" x14ac:dyDescent="0.2">
      <c r="A4" s="7">
        <v>0</v>
      </c>
      <c r="B4">
        <f>_xlfn.POISSON.DIST(A4,$B$1,FALSE)</f>
        <v>8.0578894506422943E-2</v>
      </c>
    </row>
    <row r="5" spans="1:2" x14ac:dyDescent="0.2">
      <c r="A5" s="7">
        <v>1</v>
      </c>
      <c r="B5">
        <f>_xlfn.POISSON.DIST(A5,$B$1,FALSE)</f>
        <v>0.20293943801617628</v>
      </c>
    </row>
    <row r="6" spans="1:2" x14ac:dyDescent="0.2">
      <c r="A6" s="7">
        <v>2</v>
      </c>
      <c r="B6">
        <f t="shared" ref="B6:B19" si="0">_xlfn.POISSON.DIST(A6,$B$1,FALSE)</f>
        <v>0.25555336639074056</v>
      </c>
    </row>
    <row r="7" spans="1:2" x14ac:dyDescent="0.2">
      <c r="A7" s="7">
        <v>3</v>
      </c>
      <c r="B7">
        <f t="shared" si="0"/>
        <v>0.21453862857494269</v>
      </c>
    </row>
    <row r="8" spans="1:2" x14ac:dyDescent="0.2">
      <c r="A8" s="7">
        <v>4</v>
      </c>
      <c r="B8">
        <f t="shared" si="0"/>
        <v>0.13507987725088988</v>
      </c>
    </row>
    <row r="9" spans="1:2" x14ac:dyDescent="0.2">
      <c r="A9" s="7">
        <v>5</v>
      </c>
      <c r="B9">
        <f t="shared" si="0"/>
        <v>6.8040234467114893E-2</v>
      </c>
    </row>
    <row r="10" spans="1:2" x14ac:dyDescent="0.2">
      <c r="A10" s="7">
        <v>6</v>
      </c>
      <c r="B10">
        <f t="shared" si="0"/>
        <v>2.8560098418295151E-2</v>
      </c>
    </row>
    <row r="11" spans="1:2" x14ac:dyDescent="0.2">
      <c r="A11" s="7">
        <v>7</v>
      </c>
      <c r="B11">
        <f t="shared" si="0"/>
        <v>1.0275590965312538E-2</v>
      </c>
    </row>
    <row r="12" spans="1:2" x14ac:dyDescent="0.2">
      <c r="A12" s="7">
        <v>8</v>
      </c>
      <c r="B12">
        <f t="shared" si="0"/>
        <v>3.2349082668576478E-3</v>
      </c>
    </row>
    <row r="13" spans="1:2" x14ac:dyDescent="0.2">
      <c r="A13" s="7">
        <v>9</v>
      </c>
      <c r="B13">
        <f t="shared" si="0"/>
        <v>9.052418195321818E-4</v>
      </c>
    </row>
    <row r="14" spans="1:2" x14ac:dyDescent="0.2">
      <c r="A14" s="7">
        <v>10</v>
      </c>
      <c r="B14">
        <f t="shared" si="0"/>
        <v>2.2798682862291969E-4</v>
      </c>
    </row>
    <row r="15" spans="1:2" x14ac:dyDescent="0.2">
      <c r="A15" s="7">
        <v>11</v>
      </c>
      <c r="B15">
        <f t="shared" si="0"/>
        <v>5.2199004533193766E-5</v>
      </c>
    </row>
    <row r="16" spans="1:2" x14ac:dyDescent="0.2">
      <c r="A16" s="7">
        <v>12</v>
      </c>
      <c r="B16">
        <f t="shared" si="0"/>
        <v>1.0955346630423388E-5</v>
      </c>
    </row>
    <row r="17" spans="1:2" x14ac:dyDescent="0.2">
      <c r="A17" s="7">
        <v>13</v>
      </c>
      <c r="B17">
        <f t="shared" si="0"/>
        <v>2.1224033358085282E-6</v>
      </c>
    </row>
    <row r="18" spans="1:2" x14ac:dyDescent="0.2">
      <c r="A18" s="7">
        <v>14</v>
      </c>
      <c r="B18">
        <f t="shared" si="0"/>
        <v>3.8180800749994529E-7</v>
      </c>
    </row>
    <row r="19" spans="1:2" x14ac:dyDescent="0.2">
      <c r="A19" s="7">
        <v>15</v>
      </c>
      <c r="B19">
        <f t="shared" si="0"/>
        <v>6.4106035827151363E-8</v>
      </c>
    </row>
    <row r="20" spans="1:2" x14ac:dyDescent="0.2">
      <c r="A20" s="7"/>
    </row>
    <row r="21" spans="1:2" x14ac:dyDescent="0.2">
      <c r="A21" s="7"/>
    </row>
    <row r="22" spans="1:2" x14ac:dyDescent="0.2">
      <c r="A22" s="7"/>
    </row>
    <row r="23" spans="1:2" x14ac:dyDescent="0.2">
      <c r="A23" s="7"/>
    </row>
    <row r="24" spans="1:2" x14ac:dyDescent="0.2">
      <c r="A24" s="7"/>
    </row>
    <row r="25" spans="1:2" x14ac:dyDescent="0.2">
      <c r="A25" s="7"/>
    </row>
    <row r="26" spans="1:2" x14ac:dyDescent="0.2">
      <c r="A26" s="7"/>
    </row>
    <row r="27" spans="1:2" x14ac:dyDescent="0.2">
      <c r="A27" s="7"/>
    </row>
    <row r="28" spans="1:2" x14ac:dyDescent="0.2">
      <c r="A28" s="7"/>
    </row>
    <row r="29" spans="1:2" x14ac:dyDescent="0.2">
      <c r="A29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E2A2-8BAD-4046-975A-FC4F282018B2}">
  <dimension ref="A1:B17"/>
  <sheetViews>
    <sheetView workbookViewId="0">
      <selection activeCell="C24" sqref="C24"/>
    </sheetView>
  </sheetViews>
  <sheetFormatPr baseColWidth="10" defaultRowHeight="16" x14ac:dyDescent="0.2"/>
  <cols>
    <col min="1" max="1" width="16.5" customWidth="1"/>
  </cols>
  <sheetData>
    <row r="1" spans="1:2" ht="34" x14ac:dyDescent="0.2">
      <c r="A1" s="10" t="s">
        <v>22</v>
      </c>
      <c r="B1" t="s">
        <v>23</v>
      </c>
    </row>
    <row r="2" spans="1:2" x14ac:dyDescent="0.2">
      <c r="A2" s="11">
        <v>0</v>
      </c>
      <c r="B2">
        <f>35/135</f>
        <v>0.25925925925925924</v>
      </c>
    </row>
    <row r="3" spans="1:2" x14ac:dyDescent="0.2">
      <c r="A3" s="11">
        <v>1</v>
      </c>
      <c r="B3">
        <f>17/135</f>
        <v>0.12592592592592591</v>
      </c>
    </row>
    <row r="4" spans="1:2" x14ac:dyDescent="0.2">
      <c r="A4" s="11">
        <v>2</v>
      </c>
      <c r="B4">
        <f>29/135</f>
        <v>0.21481481481481482</v>
      </c>
    </row>
    <row r="5" spans="1:2" x14ac:dyDescent="0.2">
      <c r="A5" s="11">
        <v>3</v>
      </c>
      <c r="B5">
        <f>18/135</f>
        <v>0.13333333333333333</v>
      </c>
    </row>
    <row r="6" spans="1:2" x14ac:dyDescent="0.2">
      <c r="A6" s="11">
        <v>4</v>
      </c>
      <c r="B6">
        <f>14/135</f>
        <v>0.1037037037037037</v>
      </c>
    </row>
    <row r="7" spans="1:2" x14ac:dyDescent="0.2">
      <c r="A7" s="11">
        <v>5</v>
      </c>
      <c r="B7">
        <f>6/135</f>
        <v>4.4444444444444446E-2</v>
      </c>
    </row>
    <row r="8" spans="1:2" x14ac:dyDescent="0.2">
      <c r="A8" s="11">
        <v>6</v>
      </c>
      <c r="B8">
        <f>7/135</f>
        <v>5.185185185185185E-2</v>
      </c>
    </row>
    <row r="9" spans="1:2" x14ac:dyDescent="0.2">
      <c r="A9" s="11">
        <v>7</v>
      </c>
      <c r="B9">
        <f>5/135</f>
        <v>3.7037037037037035E-2</v>
      </c>
    </row>
    <row r="10" spans="1:2" x14ac:dyDescent="0.2">
      <c r="A10" s="11">
        <v>8</v>
      </c>
      <c r="B10">
        <f>1/135</f>
        <v>7.4074074074074077E-3</v>
      </c>
    </row>
    <row r="11" spans="1:2" x14ac:dyDescent="0.2">
      <c r="A11" s="11">
        <v>9</v>
      </c>
      <c r="B11">
        <v>0</v>
      </c>
    </row>
    <row r="12" spans="1:2" x14ac:dyDescent="0.2">
      <c r="A12" s="11">
        <v>10</v>
      </c>
      <c r="B12">
        <f>1/135</f>
        <v>7.4074074074074077E-3</v>
      </c>
    </row>
    <row r="13" spans="1:2" x14ac:dyDescent="0.2">
      <c r="A13" s="11">
        <v>11</v>
      </c>
      <c r="B13">
        <v>0</v>
      </c>
    </row>
    <row r="14" spans="1:2" x14ac:dyDescent="0.2">
      <c r="A14" s="11">
        <v>12</v>
      </c>
      <c r="B14">
        <v>0</v>
      </c>
    </row>
    <row r="15" spans="1:2" x14ac:dyDescent="0.2">
      <c r="A15" s="11">
        <v>13</v>
      </c>
      <c r="B15">
        <v>0</v>
      </c>
    </row>
    <row r="16" spans="1:2" x14ac:dyDescent="0.2">
      <c r="A16" s="11">
        <v>14</v>
      </c>
      <c r="B16">
        <v>0</v>
      </c>
    </row>
    <row r="17" spans="1:2" x14ac:dyDescent="0.2">
      <c r="A17" s="11">
        <v>15</v>
      </c>
      <c r="B17">
        <f>1/135</f>
        <v>7.4074074074074077E-3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Organised acc to no. of accid.</vt:lpstr>
      <vt:lpstr>Total No. of acc over 5 days   </vt:lpstr>
      <vt:lpstr>Prediction - Poisson</vt:lpstr>
      <vt:lpstr>Data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manu mittal</cp:lastModifiedBy>
  <dcterms:created xsi:type="dcterms:W3CDTF">2022-06-17T09:22:10Z</dcterms:created>
  <dcterms:modified xsi:type="dcterms:W3CDTF">2022-06-22T13:16:40Z</dcterms:modified>
</cp:coreProperties>
</file>