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e05a31593ce99cf/Desktop/excel_projects/Hospital_ER_dashboard/"/>
    </mc:Choice>
  </mc:AlternateContent>
  <xr:revisionPtr revIDLastSave="4" documentId="8_{A61FB231-F4F5-48F0-9CE6-6295C777B3AC}" xr6:coauthVersionLast="47" xr6:coauthVersionMax="47" xr10:uidLastSave="{15C25364-492E-4B74-A1A2-6F7FC8F47F9A}"/>
  <bookViews>
    <workbookView minimized="1" xWindow="2784" yWindow="2784" windowWidth="11724" windowHeight="8880" xr2:uid="{2C3470E4-D4BE-4BE9-A311-E4225A6600C8}"/>
  </bookViews>
  <sheets>
    <sheet name="Dashboard" sheetId="3" r:id="rId1"/>
    <sheet name="Pivot report" sheetId="1" r:id="rId2"/>
    <sheet name=" avg_of_patient_waittime" sheetId="5" r:id="rId3"/>
    <sheet name="ER_no_of_patients" sheetId="4" r:id="rId4"/>
    <sheet name="avg_satisfaction_score" sheetId="6" r:id="rId5"/>
  </sheets>
  <definedNames>
    <definedName name="Slicer_Date__Month">#N/A</definedName>
    <definedName name="Slicer_Date__Year">#N/A</definedName>
  </definedNames>
  <calcPr calcId="191029"/>
  <pivotCaches>
    <pivotCache cacheId="2172" r:id="rId6"/>
    <pivotCache cacheId="2175" r:id="rId7"/>
    <pivotCache cacheId="2178" r:id="rId8"/>
    <pivotCache cacheId="2181" r:id="rId9"/>
    <pivotCache cacheId="2184" r:id="rId10"/>
    <pivotCache cacheId="2187" r:id="rId11"/>
    <pivotCache cacheId="2190" r:id="rId12"/>
    <pivotCache cacheId="2193" r:id="rId13"/>
    <pivotCache cacheId="2196" r:id="rId14"/>
    <pivotCache cacheId="2199" r:id="rId15"/>
    <pivotCache cacheId="2202" r:id="rId16"/>
    <pivotCache cacheId="2205" r:id="rId17"/>
  </pivotCaches>
  <fileRecoveryPr repairLoad="1"/>
  <extLst>
    <ext xmlns:x14="http://schemas.microsoft.com/office/spreadsheetml/2009/9/main" uri="{876F7934-8845-4945-9796-88D515C7AA90}">
      <x14:pivotCaches>
        <pivotCache cacheId="817" r:id="rId18"/>
        <pivotCache cacheId="92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bfecd73-738c-4258-a5dc-e7b3a6a85690" name="Hospital Emergency Room Data" connection="Query - Hospital Emergency Room Data"/>
          <x15:modelTable id="Calender_Table_8b269c2b-51ff-4a2d-8db2-8f2114608ab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A48" i="1"/>
  <c r="C49" i="1"/>
  <c r="C48" i="1"/>
  <c r="B49" i="1"/>
  <c r="B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FCC1BB-47F3-4CD2-A428-6459EB2C8A14}" name="Query - Calender_Table" description="Connection to the 'Calender_Table' query in the workbook." type="100" refreshedVersion="8" minRefreshableVersion="5">
    <extLst>
      <ext xmlns:x15="http://schemas.microsoft.com/office/spreadsheetml/2010/11/main" uri="{DE250136-89BD-433C-8126-D09CA5730AF9}">
        <x15:connection id="0b875946-c855-4505-8c55-0c2d67dec3e3"/>
      </ext>
    </extLst>
  </connection>
  <connection id="2" xr16:uid="{81D7BF61-9EC6-4627-841D-B13D1153B90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67c6bbc-a651-44e1-a7f5-fcc02edba061"/>
      </ext>
    </extLst>
  </connection>
  <connection id="3" xr16:uid="{6AE0F801-BD9C-47F3-A450-FB6F388586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<sst xmlns="http://schemas.openxmlformats.org/spreadsheetml/2006/main" count="152" uniqueCount="73">
  <si>
    <t>Row Labels</t>
  </si>
  <si>
    <t>Grand Total</t>
  </si>
  <si>
    <t>Distinct Count of Patient Id</t>
  </si>
  <si>
    <t>No.of Patients</t>
  </si>
  <si>
    <t>Average of Patient Waittime</t>
  </si>
  <si>
    <t>Average of Patient Satisfaction Score</t>
  </si>
  <si>
    <t xml:space="preserve">Daily trends of no of patient </t>
  </si>
  <si>
    <t>Average wait time</t>
  </si>
  <si>
    <t>Satisfaction score daily trend</t>
  </si>
  <si>
    <t>Admitted</t>
  </si>
  <si>
    <t>Not Admitted</t>
  </si>
  <si>
    <t>Count of Patient Admission Flag</t>
  </si>
  <si>
    <t>Count of Patient Admission Flag2</t>
  </si>
  <si>
    <t>Admission Status</t>
  </si>
  <si>
    <t>%Status</t>
  </si>
  <si>
    <t>Patients</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</si>
  <si>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</si>
  <si>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</si>
  <si>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</si>
  <si>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</si>
  <si>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</si>
  <si>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</si>
  <si>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</si>
  <si>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</si>
  <si>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</si>
  <si>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</si>
  <si>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</si>
  <si>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</si>
  <si>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</si>
  <si>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</si>
  <si>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</si>
  <si>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</si>
  <si>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</si>
  <si>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</si>
  <si>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</si>
  <si>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</si>
  <si>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</si>
  <si>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</si>
  <si>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</si>
  <si>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</si>
  <si>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</si>
  <si>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</si>
  <si>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</si>
  <si>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</si>
  <si>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</si>
  <si>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</si>
  <si>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0-9</t>
  </si>
  <si>
    <t>10-19</t>
  </si>
  <si>
    <t>20-29</t>
  </si>
  <si>
    <t>30-39</t>
  </si>
  <si>
    <t>40-49</t>
  </si>
  <si>
    <t>50-59</t>
  </si>
  <si>
    <t>60-69</t>
  </si>
  <si>
    <t>70-79</t>
  </si>
  <si>
    <t>Count of Age Group</t>
  </si>
  <si>
    <t>Delay</t>
  </si>
  <si>
    <t>Ontime</t>
  </si>
  <si>
    <t>Count of Patient attend status</t>
  </si>
  <si>
    <t>Attended Status</t>
  </si>
  <si>
    <t>Female</t>
  </si>
  <si>
    <t>Male</t>
  </si>
  <si>
    <t>Count of Patient Gender</t>
  </si>
  <si>
    <t>Gender Analysis</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</si>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</sst>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xf numFmtId="1" fontId="0" fillId="0" borderId="0" xfId="0" applyNumberFormat="1"/>
    <xf numFmtId="10" fontId="0" fillId="0" borderId="0" xfId="0" applyNumberFormat="1"/>
    <xf numFmtId="0" fontId="0" fillId="0" borderId="0" xfId="0" applyAlignment="1">
      <alignment horizontal="center"/>
    </xf>
    <xf numFmtId="9" fontId="0" fillId="0" borderId="0" xfId="1" applyFont="1" applyAlignment="1">
      <alignment horizontal="center"/>
    </xf>
    <xf numFmtId="0" fontId="0" fillId="3" borderId="0" xfId="0" applyFill="1" applyAlignment="1">
      <alignment horizontal="center"/>
    </xf>
  </cellXfs>
  <cellStyles count="2">
    <cellStyle name="Normal" xfId="0" builtinId="0"/>
    <cellStyle name="Percent" xfId="1" builtinId="5"/>
  </cellStyles>
  <dxfs count="112">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rgb="FF4F81BD"/>
        </bottom>
        <vertical/>
        <horizontal/>
      </border>
    </dxf>
    <dxf>
      <font>
        <sz val="8"/>
        <color theme="1"/>
      </font>
      <border diagonalUp="0" diagonalDown="0">
        <left/>
        <right/>
        <top/>
        <bottom/>
        <vertical/>
        <horizontal/>
      </border>
    </dxf>
  </dxfs>
  <tableStyles count="1" defaultTableStyle="TableStyleMedium2" defaultPivotStyle="PivotStyleLight16">
    <tableStyle name="My style" pivot="0" table="0" count="10" xr9:uid="{D85B0A44-D010-4864-B5F9-DF4774FC16F5}">
      <tableStyleElement type="wholeTable" dxfId="111"/>
      <tableStyleElement type="headerRow" dxfId="110"/>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16576312320494E-2"/>
          <c:y val="0.10810549525732409"/>
          <c:w val="0.91683559000951553"/>
          <c:h val="0.89189450474267584"/>
        </c:manualLayout>
      </c:layout>
      <c:areaChart>
        <c:grouping val="standard"/>
        <c:varyColors val="0"/>
        <c:ser>
          <c:idx val="0"/>
          <c:order val="0"/>
          <c:tx>
            <c:strRef>
              <c:f>'Pivot report'!$D$3</c:f>
              <c:strCache>
                <c:ptCount val="1"/>
                <c:pt idx="0">
                  <c:v>Total</c:v>
                </c:pt>
              </c:strCache>
            </c:strRef>
          </c:tx>
          <c:spPr>
            <a:solidFill>
              <a:schemeClr val="accent1"/>
            </a:solidFill>
            <a:ln w="25400">
              <a:noFill/>
            </a:ln>
            <a:effectLst/>
          </c:spPr>
          <c:cat>
            <c:strRef>
              <c:f>'Pivot report'!$C$4:$C$34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report'!$D$4:$D$34</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7-E7A9-47A5-9595-36097AD433B5}"/>
            </c:ext>
          </c:extLst>
        </c:ser>
        <c:dLbls>
          <c:showLegendKey val="0"/>
          <c:showVal val="0"/>
          <c:showCatName val="0"/>
          <c:showSerName val="0"/>
          <c:showPercent val="0"/>
          <c:showBubbleSize val="0"/>
        </c:dLbls>
        <c:axId val="822736064"/>
        <c:axId val="822734144"/>
      </c:areaChart>
      <c:catAx>
        <c:axId val="822736064"/>
        <c:scaling>
          <c:orientation val="minMax"/>
        </c:scaling>
        <c:delete val="1"/>
        <c:axPos val="b"/>
        <c:numFmt formatCode="General" sourceLinked="1"/>
        <c:majorTickMark val="out"/>
        <c:minorTickMark val="none"/>
        <c:tickLblPos val="nextTo"/>
        <c:crossAx val="822734144"/>
        <c:crosses val="autoZero"/>
        <c:auto val="1"/>
        <c:lblAlgn val="ctr"/>
        <c:lblOffset val="100"/>
        <c:noMultiLvlLbl val="0"/>
      </c:catAx>
      <c:valAx>
        <c:axId val="822734144"/>
        <c:scaling>
          <c:orientation val="minMax"/>
        </c:scaling>
        <c:delete val="1"/>
        <c:axPos val="l"/>
        <c:numFmt formatCode="General" sourceLinked="1"/>
        <c:majorTickMark val="none"/>
        <c:minorTickMark val="none"/>
        <c:tickLblPos val="nextTo"/>
        <c:crossAx val="822736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ju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80059527734916E-2"/>
          <c:y val="0.1528750740834815"/>
          <c:w val="0.87686057144866947"/>
          <c:h val="0.6871046058758784"/>
        </c:manualLayout>
      </c:layout>
      <c:areaChart>
        <c:grouping val="standard"/>
        <c:varyColors val="0"/>
        <c:ser>
          <c:idx val="0"/>
          <c:order val="0"/>
          <c:tx>
            <c:strRef>
              <c:f>'Pivot report'!$D$3</c:f>
              <c:strCache>
                <c:ptCount val="1"/>
                <c:pt idx="0">
                  <c:v>Total</c:v>
                </c:pt>
              </c:strCache>
            </c:strRef>
          </c:tx>
          <c:spPr>
            <a:solidFill>
              <a:schemeClr val="accent1"/>
            </a:solidFill>
            <a:ln w="25400">
              <a:noFill/>
            </a:ln>
            <a:effectLst/>
          </c:spPr>
          <c:cat>
            <c:strRef>
              <c:f>'Pivot report'!$C$4:$C$34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report'!$D$4:$D$34</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5-EB0E-4B34-8A34-F6207D83B99C}"/>
            </c:ext>
          </c:extLst>
        </c:ser>
        <c:dLbls>
          <c:showLegendKey val="0"/>
          <c:showVal val="0"/>
          <c:showCatName val="0"/>
          <c:showSerName val="0"/>
          <c:showPercent val="0"/>
          <c:showBubbleSize val="0"/>
        </c:dLbls>
        <c:axId val="822736064"/>
        <c:axId val="822734144"/>
      </c:areaChart>
      <c:catAx>
        <c:axId val="82273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34144"/>
        <c:crosses val="autoZero"/>
        <c:auto val="1"/>
        <c:lblAlgn val="ctr"/>
        <c:lblOffset val="100"/>
        <c:noMultiLvlLbl val="0"/>
      </c:catAx>
      <c:valAx>
        <c:axId val="82273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3606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report'!$L$4:$L$34</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5-692F-4EAF-AB83-D39E26E8F059}"/>
            </c:ext>
          </c:extLst>
        </c:ser>
        <c:dLbls>
          <c:showLegendKey val="0"/>
          <c:showVal val="0"/>
          <c:showCatName val="0"/>
          <c:showSerName val="0"/>
          <c:showPercent val="0"/>
          <c:showBubbleSize val="0"/>
        </c:dLbls>
        <c:axId val="1390300368"/>
        <c:axId val="1390297968"/>
      </c:areaChart>
      <c:catAx>
        <c:axId val="139030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297968"/>
        <c:crosses val="autoZero"/>
        <c:auto val="1"/>
        <c:lblAlgn val="ctr"/>
        <c:lblOffset val="100"/>
        <c:noMultiLvlLbl val="0"/>
      </c:catAx>
      <c:valAx>
        <c:axId val="1390297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00368"/>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23698500058311E-2"/>
          <c:y val="9.9689801136712872E-2"/>
          <c:w val="0.96551764192444078"/>
          <c:h val="0.84826810224315141"/>
        </c:manualLayout>
      </c:layout>
      <c:areaChart>
        <c:grouping val="standard"/>
        <c:varyColors val="0"/>
        <c:ser>
          <c:idx val="0"/>
          <c:order val="0"/>
          <c:tx>
            <c:strRef>
              <c:f>'Pivot report'!$I$3</c:f>
              <c:strCache>
                <c:ptCount val="1"/>
                <c:pt idx="0">
                  <c:v>Total</c:v>
                </c:pt>
              </c:strCache>
            </c:strRef>
          </c:tx>
          <c:spPr>
            <a:solidFill>
              <a:schemeClr val="accent1"/>
            </a:solidFill>
            <a:ln w="25400">
              <a:noFill/>
            </a:ln>
            <a:effectLst/>
          </c:spPr>
          <c:cat>
            <c:strRef>
              <c:f>'Pivot report'!$H$4:$H$34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report'!$I$4:$I$34</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7-E68F-466E-B881-57EAEFB0AAE6}"/>
            </c:ext>
          </c:extLst>
        </c:ser>
        <c:dLbls>
          <c:showLegendKey val="0"/>
          <c:showVal val="0"/>
          <c:showCatName val="0"/>
          <c:showSerName val="0"/>
          <c:showPercent val="0"/>
          <c:showBubbleSize val="0"/>
        </c:dLbls>
        <c:axId val="391659264"/>
        <c:axId val="391658784"/>
      </c:areaChart>
      <c:catAx>
        <c:axId val="391659264"/>
        <c:scaling>
          <c:orientation val="minMax"/>
        </c:scaling>
        <c:delete val="1"/>
        <c:axPos val="b"/>
        <c:numFmt formatCode="General" sourceLinked="1"/>
        <c:majorTickMark val="out"/>
        <c:minorTickMark val="none"/>
        <c:tickLblPos val="nextTo"/>
        <c:crossAx val="391658784"/>
        <c:crosses val="autoZero"/>
        <c:auto val="1"/>
        <c:lblAlgn val="ctr"/>
        <c:lblOffset val="100"/>
        <c:noMultiLvlLbl val="0"/>
      </c:catAx>
      <c:valAx>
        <c:axId val="391658784"/>
        <c:scaling>
          <c:orientation val="minMax"/>
        </c:scaling>
        <c:delete val="1"/>
        <c:axPos val="l"/>
        <c:numFmt formatCode="0.00" sourceLinked="1"/>
        <c:majorTickMark val="none"/>
        <c:minorTickMark val="none"/>
        <c:tickLblPos val="nextTo"/>
        <c:crossAx val="391659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3060834442801E-3"/>
          <c:y val="0.13071710983465784"/>
          <c:w val="0.98000991765342305"/>
          <c:h val="0.83074506197674192"/>
        </c:manualLayout>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report'!$L$4:$L$34</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7-9F0A-4F16-8B4F-51D1540E2B48}"/>
            </c:ext>
          </c:extLst>
        </c:ser>
        <c:dLbls>
          <c:showLegendKey val="0"/>
          <c:showVal val="0"/>
          <c:showCatName val="0"/>
          <c:showSerName val="0"/>
          <c:showPercent val="0"/>
          <c:showBubbleSize val="0"/>
        </c:dLbls>
        <c:axId val="1390300368"/>
        <c:axId val="1390297968"/>
      </c:areaChart>
      <c:catAx>
        <c:axId val="1390300368"/>
        <c:scaling>
          <c:orientation val="minMax"/>
        </c:scaling>
        <c:delete val="1"/>
        <c:axPos val="b"/>
        <c:numFmt formatCode="General" sourceLinked="1"/>
        <c:majorTickMark val="out"/>
        <c:minorTickMark val="none"/>
        <c:tickLblPos val="nextTo"/>
        <c:crossAx val="1390297968"/>
        <c:crosses val="autoZero"/>
        <c:auto val="1"/>
        <c:lblAlgn val="ctr"/>
        <c:lblOffset val="100"/>
        <c:noMultiLvlLbl val="0"/>
      </c:catAx>
      <c:valAx>
        <c:axId val="1390297968"/>
        <c:scaling>
          <c:orientation val="minMax"/>
        </c:scaling>
        <c:delete val="1"/>
        <c:axPos val="l"/>
        <c:numFmt formatCode="0.00" sourceLinked="1"/>
        <c:majorTickMark val="none"/>
        <c:minorTickMark val="none"/>
        <c:tickLblPos val="nextTo"/>
        <c:crossAx val="1390300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357078830557E-2"/>
          <c:y val="0.12248916930949251"/>
          <c:w val="0.92293957127482884"/>
          <c:h val="0.6191893268707217"/>
        </c:manualLayout>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7-A9F1-409A-8DC0-0AA421E801FF}"/>
            </c:ext>
          </c:extLst>
        </c:ser>
        <c:dLbls>
          <c:dLblPos val="outEnd"/>
          <c:showLegendKey val="0"/>
          <c:showVal val="1"/>
          <c:showCatName val="0"/>
          <c:showSerName val="0"/>
          <c:showPercent val="0"/>
          <c:showBubbleSize val="0"/>
        </c:dLbls>
        <c:gapWidth val="219"/>
        <c:overlap val="-27"/>
        <c:axId val="557917520"/>
        <c:axId val="557903120"/>
      </c:barChart>
      <c:catAx>
        <c:axId val="5579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03120"/>
        <c:crosses val="autoZero"/>
        <c:auto val="1"/>
        <c:lblAlgn val="ctr"/>
        <c:lblOffset val="100"/>
        <c:noMultiLvlLbl val="0"/>
      </c:catAx>
      <c:valAx>
        <c:axId val="557903120"/>
        <c:scaling>
          <c:orientation val="minMax"/>
        </c:scaling>
        <c:delete val="1"/>
        <c:axPos val="l"/>
        <c:numFmt formatCode="0" sourceLinked="1"/>
        <c:majorTickMark val="none"/>
        <c:minorTickMark val="none"/>
        <c:tickLblPos val="nextTo"/>
        <c:crossAx val="5579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a:softEdge rad="4318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report!PivotTable10</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364972649397834"/>
          <c:y val="0.17972687591786912"/>
          <c:w val="0.62962983202428802"/>
          <c:h val="0.71655313890130234"/>
        </c:manualLayout>
      </c:layout>
      <c:pieChart>
        <c:varyColors val="1"/>
        <c:ser>
          <c:idx val="0"/>
          <c:order val="0"/>
          <c:tx>
            <c:strRef>
              <c:f>'Pivot report'!$B$66</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267</c:v>
                </c:pt>
                <c:pt idx="1">
                  <c:v>197</c:v>
                </c:pt>
              </c:numCache>
            </c:numRef>
          </c:val>
          <c:extLst>
            <c:ext xmlns:c16="http://schemas.microsoft.com/office/drawing/2014/chart" uri="{C3380CC4-5D6E-409C-BE32-E72D297353CC}">
              <c16:uniqueId val="{0000000B-F63D-474B-A01A-ADD6F43C63B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5081708313849226E-2"/>
          <c:y val="1.4923195238871633E-2"/>
          <c:w val="0.77638142098068896"/>
          <c:h val="0.19137886924176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report!PivotTable11</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704968653575423"/>
          <c:y val="0.15227315689518217"/>
          <c:w val="0.60816993464052282"/>
          <c:h val="0.79402666666666666"/>
        </c:manualLayout>
      </c:layout>
      <c:doughnutChart>
        <c:varyColors val="1"/>
        <c:ser>
          <c:idx val="0"/>
          <c:order val="0"/>
          <c:tx>
            <c:strRef>
              <c:f>'Pivot report'!$B$72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c:formatCode>
                <c:ptCount val="2"/>
                <c:pt idx="0">
                  <c:v>227</c:v>
                </c:pt>
                <c:pt idx="1">
                  <c:v>237</c:v>
                </c:pt>
              </c:numCache>
            </c:numRef>
          </c:val>
          <c:extLst>
            <c:ext xmlns:c16="http://schemas.microsoft.com/office/drawing/2014/chart" uri="{C3380CC4-5D6E-409C-BE32-E72D297353CC}">
              <c16:uniqueId val="{0000000B-E930-4F0B-AF05-8F57795517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215401040971577"/>
          <c:y val="5.2077865266841649E-3"/>
          <c:w val="0.36227094653406389"/>
          <c:h val="0.6302749364901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33405085477868"/>
          <c:y val="4.7963954684696282E-2"/>
          <c:w val="0.73518918281282253"/>
          <c:h val="0.81597643073409232"/>
        </c:manualLayout>
      </c:layout>
      <c:barChart>
        <c:barDir val="bar"/>
        <c:grouping val="clustered"/>
        <c:varyColors val="0"/>
        <c:ser>
          <c:idx val="0"/>
          <c:order val="0"/>
          <c:tx>
            <c:strRef>
              <c:f>'Pivot report'!$B$78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report'!$A$79:$A$87</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report'!$B$79:$B$87</c:f>
              <c:numCache>
                <c:formatCode>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7-1C72-4E1B-962C-B1975E41CEAC}"/>
            </c:ext>
          </c:extLst>
        </c:ser>
        <c:dLbls>
          <c:dLblPos val="outEnd"/>
          <c:showLegendKey val="0"/>
          <c:showVal val="1"/>
          <c:showCatName val="0"/>
          <c:showSerName val="0"/>
          <c:showPercent val="0"/>
          <c:showBubbleSize val="0"/>
        </c:dLbls>
        <c:gapWidth val="80"/>
        <c:overlap val="50"/>
        <c:axId val="829228016"/>
        <c:axId val="741205632"/>
      </c:barChart>
      <c:catAx>
        <c:axId val="82922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41205632"/>
        <c:crosses val="autoZero"/>
        <c:auto val="1"/>
        <c:lblAlgn val="ctr"/>
        <c:lblOffset val="100"/>
        <c:noMultiLvlLbl val="0"/>
      </c:catAx>
      <c:valAx>
        <c:axId val="741205632"/>
        <c:scaling>
          <c:orientation val="minMax"/>
        </c:scaling>
        <c:delete val="1"/>
        <c:axPos val="b"/>
        <c:numFmt formatCode="0" sourceLinked="1"/>
        <c:majorTickMark val="none"/>
        <c:minorTickMark val="none"/>
        <c:tickLblPos val="nextTo"/>
        <c:crossAx val="82922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0ABB61-4502-4FBA-81AE-3A6293AB9A8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1331EF-1B27-43D4-9A2B-9148DAFA0F3B}"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1331EF-1B27-43D4-9A2B-9148DAFA0F3B}"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0ABB61-4502-4FBA-81AE-3A6293AB9A8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28460A-07D2-44D2-A1E8-884D7087C7F8}" type="CELLRANGE">
                  <a:rPr lang="en-US"/>
                  <a:pPr>
                    <a:defRPr/>
                  </a:pPr>
                  <a:t>[CELLRANGE]</a:t>
                </a:fld>
                <a:r>
                  <a:rPr lang="en-US" baseline="0"/>
                  <a:t>,</a:t>
                </a:r>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FDCE14-1E1C-42CB-99BA-3EF063724570}" type="CELLRANGE">
                  <a:rPr lang="en-US"/>
                  <a:pPr>
                    <a:defRPr/>
                  </a:pPr>
                  <a:t>[CELLRANGE]</a:t>
                </a:fld>
                <a:r>
                  <a:rPr lang="en-US" baseline="0"/>
                  <a:t>, </a:t>
                </a:r>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1"/>
        <c:spPr>
          <a:solidFill>
            <a:schemeClr val="accent1"/>
          </a:solidFill>
          <a:ln>
            <a:noFill/>
          </a:ln>
          <a:effectLst/>
        </c:spPr>
        <c:marker>
          <c:symbol val="none"/>
        </c:marker>
      </c:pivotFmt>
      <c:pivotFmt>
        <c:idx val="12"/>
        <c:spPr>
          <a:solidFill>
            <a:schemeClr val="accent2"/>
          </a:solidFill>
          <a:ln>
            <a:noFill/>
          </a:ln>
          <a:effectLst/>
        </c:spPr>
      </c:pivotFmt>
    </c:pivotFmts>
    <c:plotArea>
      <c:layout>
        <c:manualLayout>
          <c:layoutTarget val="inner"/>
          <c:xMode val="edge"/>
          <c:yMode val="edge"/>
          <c:x val="3.9028000646838578E-3"/>
          <c:y val="6.283796296296297E-2"/>
          <c:w val="0.99609728432187183"/>
          <c:h val="0.90776388888888893"/>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solidFill>
            <a:ln>
              <a:noFill/>
            </a:ln>
            <a:effectLst/>
          </c:spPr>
          <c:invertIfNegative val="0"/>
          <c:dLbls>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28460A-07D2-44D2-A1E8-884D7087C7F8}" type="CELLRANGE">
                      <a:rPr lang="en-US"/>
                      <a:pPr>
                        <a:defRPr/>
                      </a:pPr>
                      <a:t>[CELLRANGE]</a:t>
                    </a:fld>
                    <a:r>
                      <a:rPr lang="en-US" baseline="0"/>
                      <a:t>,</a:t>
                    </a:r>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12-7EC0-4841-B201-F0549153F8F1}"/>
                </c:ext>
              </c:extLst>
            </c:dLbl>
            <c:dLbl>
              <c:idx val="1"/>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FDCE14-1E1C-42CB-99BA-3EF063724570}" type="CELLRANGE">
                      <a:rPr lang="en-US"/>
                      <a:pPr>
                        <a:defRPr/>
                      </a:pPr>
                      <a:t>[CELLRANGE]</a:t>
                    </a:fld>
                    <a:r>
                      <a:rPr lang="en-US" baseline="0"/>
                      <a:t>, </a:t>
                    </a:r>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11-7EC0-4841-B201-F0549153F8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report'!$A$41:$A$43</c:f>
              <c:strCache>
                <c:ptCount val="2"/>
                <c:pt idx="0">
                  <c:v>Admitted</c:v>
                </c:pt>
                <c:pt idx="1">
                  <c:v>Not Admitted</c:v>
                </c:pt>
              </c:strCache>
            </c:strRef>
          </c:cat>
          <c:val>
            <c:numRef>
              <c:f>'Pivot report'!$B$41:$B$43</c:f>
              <c:numCache>
                <c:formatCode>0</c:formatCode>
                <c:ptCount val="2"/>
                <c:pt idx="0">
                  <c:v>231</c:v>
                </c:pt>
                <c:pt idx="1">
                  <c:v>233</c:v>
                </c:pt>
              </c:numCache>
            </c:numRef>
          </c:val>
          <c:extLst>
            <c:ext xmlns:c15="http://schemas.microsoft.com/office/drawing/2012/chart" uri="{02D57815-91ED-43cb-92C2-25804820EDAC}">
              <c15:datalabelsRange>
                <c15:f>'Pivot report'!$C$41:$C$42</c15:f>
                <c15:dlblRangeCache>
                  <c:ptCount val="2"/>
                  <c:pt idx="0">
                    <c:v>49.78%</c:v>
                  </c:pt>
                  <c:pt idx="1">
                    <c:v>50.22%</c:v>
                  </c:pt>
                </c15:dlblRangeCache>
              </c15:datalabelsRange>
            </c:ext>
            <c:ext xmlns:c16="http://schemas.microsoft.com/office/drawing/2014/chart" uri="{C3380CC4-5D6E-409C-BE32-E72D297353CC}">
              <c16:uniqueId val="{0000000F-7EC0-4841-B201-F0549153F8F1}"/>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dLbls>
            <c:delete val="1"/>
          </c:dLbls>
          <c:cat>
            <c:strRef>
              <c:f>'Pivot report'!$A$41:$A$43</c:f>
              <c:strCache>
                <c:ptCount val="2"/>
                <c:pt idx="0">
                  <c:v>Admitted</c:v>
                </c:pt>
                <c:pt idx="1">
                  <c:v>Not Admitted</c:v>
                </c:pt>
              </c:strCache>
            </c:strRef>
          </c:cat>
          <c:val>
            <c:numRef>
              <c:f>'Pivot report'!$C$41:$C$43</c:f>
              <c:numCache>
                <c:formatCode>0.00%</c:formatCode>
                <c:ptCount val="2"/>
                <c:pt idx="0">
                  <c:v>0.49784482758620691</c:v>
                </c:pt>
                <c:pt idx="1">
                  <c:v>0.50215517241379315</c:v>
                </c:pt>
              </c:numCache>
            </c:numRef>
          </c:val>
          <c:extLst>
            <c:ext xmlns:c16="http://schemas.microsoft.com/office/drawing/2014/chart" uri="{C3380CC4-5D6E-409C-BE32-E72D297353CC}">
              <c16:uniqueId val="{00000010-7EC0-4841-B201-F0549153F8F1}"/>
            </c:ext>
          </c:extLst>
        </c:ser>
        <c:dLbls>
          <c:dLblPos val="outEnd"/>
          <c:showLegendKey val="0"/>
          <c:showVal val="1"/>
          <c:showCatName val="0"/>
          <c:showSerName val="0"/>
          <c:showPercent val="0"/>
          <c:showBubbleSize val="0"/>
        </c:dLbls>
        <c:gapWidth val="0"/>
        <c:overlap val="62"/>
        <c:axId val="1455720384"/>
        <c:axId val="1455723264"/>
      </c:barChart>
      <c:catAx>
        <c:axId val="1455720384"/>
        <c:scaling>
          <c:orientation val="minMax"/>
        </c:scaling>
        <c:delete val="1"/>
        <c:axPos val="l"/>
        <c:numFmt formatCode="General" sourceLinked="1"/>
        <c:majorTickMark val="none"/>
        <c:minorTickMark val="none"/>
        <c:tickLblPos val="nextTo"/>
        <c:crossAx val="1455723264"/>
        <c:crosses val="autoZero"/>
        <c:auto val="1"/>
        <c:lblAlgn val="ctr"/>
        <c:lblOffset val="100"/>
        <c:noMultiLvlLbl val="0"/>
      </c:catAx>
      <c:valAx>
        <c:axId val="1455723264"/>
        <c:scaling>
          <c:orientation val="minMax"/>
        </c:scaling>
        <c:delete val="1"/>
        <c:axPos val="b"/>
        <c:numFmt formatCode="0" sourceLinked="1"/>
        <c:majorTickMark val="none"/>
        <c:minorTickMark val="none"/>
        <c:tickLblPos val="nextTo"/>
        <c:crossAx val="145572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report'!$I$3</c:f>
              <c:strCache>
                <c:ptCount val="1"/>
                <c:pt idx="0">
                  <c:v>Total</c:v>
                </c:pt>
              </c:strCache>
            </c:strRef>
          </c:tx>
          <c:spPr>
            <a:solidFill>
              <a:schemeClr val="accent1"/>
            </a:solidFill>
            <a:ln w="25400">
              <a:noFill/>
            </a:ln>
            <a:effectLst/>
          </c:spPr>
          <c:cat>
            <c:strRef>
              <c:f>'Pivot report'!$H$4:$H$34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report'!$I$4:$I$34</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5-2F66-4988-8D49-5A215D94F95C}"/>
            </c:ext>
          </c:extLst>
        </c:ser>
        <c:dLbls>
          <c:showLegendKey val="0"/>
          <c:showVal val="0"/>
          <c:showCatName val="0"/>
          <c:showSerName val="0"/>
          <c:showPercent val="0"/>
          <c:showBubbleSize val="0"/>
        </c:dLbls>
        <c:axId val="391659264"/>
        <c:axId val="391658784"/>
      </c:areaChart>
      <c:catAx>
        <c:axId val="39165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58784"/>
        <c:crosses val="autoZero"/>
        <c:auto val="1"/>
        <c:lblAlgn val="ctr"/>
        <c:lblOffset val="100"/>
        <c:noMultiLvlLbl val="0"/>
      </c:catAx>
      <c:valAx>
        <c:axId val="391658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5926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ER_no_of_patient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_satisfaction_score!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 avg_of_patient_wait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44824</xdr:colOff>
      <xdr:row>0</xdr:row>
      <xdr:rowOff>40338</xdr:rowOff>
    </xdr:from>
    <xdr:to>
      <xdr:col>5</xdr:col>
      <xdr:colOff>0</xdr:colOff>
      <xdr:row>3</xdr:row>
      <xdr:rowOff>35858</xdr:rowOff>
    </xdr:to>
    <xdr:sp macro="" textlink="">
      <xdr:nvSpPr>
        <xdr:cNvPr id="3" name="Rectangle: Rounded Corners 2">
          <a:extLst>
            <a:ext uri="{FF2B5EF4-FFF2-40B4-BE49-F238E27FC236}">
              <a16:creationId xmlns:a16="http://schemas.microsoft.com/office/drawing/2014/main" id="{82FF4C85-57CF-ED8F-5110-226A71C83F56}"/>
            </a:ext>
          </a:extLst>
        </xdr:cNvPr>
        <xdr:cNvSpPr/>
      </xdr:nvSpPr>
      <xdr:spPr>
        <a:xfrm>
          <a:off x="44824" y="40338"/>
          <a:ext cx="3003176" cy="54684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61259</xdr:colOff>
      <xdr:row>0</xdr:row>
      <xdr:rowOff>40340</xdr:rowOff>
    </xdr:from>
    <xdr:to>
      <xdr:col>7</xdr:col>
      <xdr:colOff>328706</xdr:colOff>
      <xdr:row>3</xdr:row>
      <xdr:rowOff>44824</xdr:rowOff>
    </xdr:to>
    <xdr:sp macro="" textlink="">
      <xdr:nvSpPr>
        <xdr:cNvPr id="4" name="Rectangle: Rounded Corners 3">
          <a:extLst>
            <a:ext uri="{FF2B5EF4-FFF2-40B4-BE49-F238E27FC236}">
              <a16:creationId xmlns:a16="http://schemas.microsoft.com/office/drawing/2014/main" id="{D6B5C223-1D58-432C-BE51-3BB97233F9D4}"/>
            </a:ext>
          </a:extLst>
        </xdr:cNvPr>
        <xdr:cNvSpPr/>
      </xdr:nvSpPr>
      <xdr:spPr>
        <a:xfrm>
          <a:off x="3099298" y="40340"/>
          <a:ext cx="1477683" cy="55730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412376</xdr:colOff>
      <xdr:row>0</xdr:row>
      <xdr:rowOff>31377</xdr:rowOff>
    </xdr:from>
    <xdr:to>
      <xdr:col>10</xdr:col>
      <xdr:colOff>13447</xdr:colOff>
      <xdr:row>6</xdr:row>
      <xdr:rowOff>112059</xdr:rowOff>
    </xdr:to>
    <xdr:sp macro="" textlink="">
      <xdr:nvSpPr>
        <xdr:cNvPr id="5" name="Rectangle: Rounded Corners 4">
          <a:extLst>
            <a:ext uri="{FF2B5EF4-FFF2-40B4-BE49-F238E27FC236}">
              <a16:creationId xmlns:a16="http://schemas.microsoft.com/office/drawing/2014/main" id="{4335E790-408D-4802-88F2-CD34F816359D}"/>
            </a:ext>
          </a:extLst>
        </xdr:cNvPr>
        <xdr:cNvSpPr/>
      </xdr:nvSpPr>
      <xdr:spPr>
        <a:xfrm>
          <a:off x="4665631" y="31377"/>
          <a:ext cx="1423894" cy="1186329"/>
        </a:xfrm>
        <a:prstGeom prst="roundRect">
          <a:avLst>
            <a:gd name="adj" fmla="val 10031"/>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67734</xdr:colOff>
      <xdr:row>0</xdr:row>
      <xdr:rowOff>29883</xdr:rowOff>
    </xdr:from>
    <xdr:to>
      <xdr:col>12</xdr:col>
      <xdr:colOff>252631</xdr:colOff>
      <xdr:row>6</xdr:row>
      <xdr:rowOff>107578</xdr:rowOff>
    </xdr:to>
    <xdr:sp macro="" textlink="">
      <xdr:nvSpPr>
        <xdr:cNvPr id="6" name="Rectangle: Rounded Corners 5">
          <a:extLst>
            <a:ext uri="{FF2B5EF4-FFF2-40B4-BE49-F238E27FC236}">
              <a16:creationId xmlns:a16="http://schemas.microsoft.com/office/drawing/2014/main" id="{0C3630B8-225F-54AD-E6C4-D4CBDCE60DD8}"/>
            </a:ext>
          </a:extLst>
        </xdr:cNvPr>
        <xdr:cNvSpPr/>
      </xdr:nvSpPr>
      <xdr:spPr>
        <a:xfrm>
          <a:off x="6143812" y="29883"/>
          <a:ext cx="1400113" cy="1183342"/>
        </a:xfrm>
        <a:prstGeom prst="roundRect">
          <a:avLst>
            <a:gd name="adj" fmla="val 789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44825</xdr:colOff>
      <xdr:row>3</xdr:row>
      <xdr:rowOff>94130</xdr:rowOff>
    </xdr:from>
    <xdr:to>
      <xdr:col>1</xdr:col>
      <xdr:colOff>103095</xdr:colOff>
      <xdr:row>17</xdr:row>
      <xdr:rowOff>9960</xdr:rowOff>
    </xdr:to>
    <xdr:sp macro="" textlink="">
      <xdr:nvSpPr>
        <xdr:cNvPr id="7" name="Rectangle: Rounded Corners 6">
          <a:extLst>
            <a:ext uri="{FF2B5EF4-FFF2-40B4-BE49-F238E27FC236}">
              <a16:creationId xmlns:a16="http://schemas.microsoft.com/office/drawing/2014/main" id="{8556AD47-B33E-51D4-2932-DC62042A59CA}"/>
            </a:ext>
          </a:extLst>
        </xdr:cNvPr>
        <xdr:cNvSpPr/>
      </xdr:nvSpPr>
      <xdr:spPr>
        <a:xfrm>
          <a:off x="44825" y="646954"/>
          <a:ext cx="665878" cy="2495673"/>
        </a:xfrm>
        <a:prstGeom prst="roundRect">
          <a:avLst>
            <a:gd name="adj" fmla="val 694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152897</xdr:colOff>
      <xdr:row>3</xdr:row>
      <xdr:rowOff>94628</xdr:rowOff>
    </xdr:from>
    <xdr:to>
      <xdr:col>3</xdr:col>
      <xdr:colOff>136704</xdr:colOff>
      <xdr:row>6</xdr:row>
      <xdr:rowOff>120527</xdr:rowOff>
    </xdr:to>
    <xdr:sp macro="" textlink="">
      <xdr:nvSpPr>
        <xdr:cNvPr id="8" name="Rectangle: Rounded Corners 7">
          <a:extLst>
            <a:ext uri="{FF2B5EF4-FFF2-40B4-BE49-F238E27FC236}">
              <a16:creationId xmlns:a16="http://schemas.microsoft.com/office/drawing/2014/main" id="{1BE46E25-06B7-4D44-9014-0A1370C077D9}"/>
            </a:ext>
          </a:extLst>
        </xdr:cNvPr>
        <xdr:cNvSpPr/>
      </xdr:nvSpPr>
      <xdr:spPr>
        <a:xfrm>
          <a:off x="760505" y="647452"/>
          <a:ext cx="1199023" cy="578722"/>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191772</xdr:colOff>
      <xdr:row>3</xdr:row>
      <xdr:rowOff>102837</xdr:rowOff>
    </xdr:from>
    <xdr:to>
      <xdr:col>5</xdr:col>
      <xdr:colOff>207119</xdr:colOff>
      <xdr:row>6</xdr:row>
      <xdr:rowOff>124510</xdr:rowOff>
    </xdr:to>
    <xdr:sp macro="" textlink="">
      <xdr:nvSpPr>
        <xdr:cNvPr id="9" name="Rectangle: Rounded Corners 8">
          <a:extLst>
            <a:ext uri="{FF2B5EF4-FFF2-40B4-BE49-F238E27FC236}">
              <a16:creationId xmlns:a16="http://schemas.microsoft.com/office/drawing/2014/main" id="{156D785F-087A-24B9-EA22-8BEB3B2C6649}"/>
            </a:ext>
          </a:extLst>
        </xdr:cNvPr>
        <xdr:cNvSpPr/>
      </xdr:nvSpPr>
      <xdr:spPr>
        <a:xfrm>
          <a:off x="2014596" y="655661"/>
          <a:ext cx="1230562" cy="57449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256683</xdr:colOff>
      <xdr:row>3</xdr:row>
      <xdr:rowOff>98219</xdr:rowOff>
    </xdr:from>
    <xdr:to>
      <xdr:col>7</xdr:col>
      <xdr:colOff>353607</xdr:colOff>
      <xdr:row>6</xdr:row>
      <xdr:rowOff>114883</xdr:rowOff>
    </xdr:to>
    <xdr:sp macro="" textlink="">
      <xdr:nvSpPr>
        <xdr:cNvPr id="10" name="Rectangle: Rounded Corners 9">
          <a:extLst>
            <a:ext uri="{FF2B5EF4-FFF2-40B4-BE49-F238E27FC236}">
              <a16:creationId xmlns:a16="http://schemas.microsoft.com/office/drawing/2014/main" id="{2D3FA243-3A29-58D9-0F2D-A779FFBC19DD}"/>
            </a:ext>
          </a:extLst>
        </xdr:cNvPr>
        <xdr:cNvSpPr/>
      </xdr:nvSpPr>
      <xdr:spPr>
        <a:xfrm>
          <a:off x="3294722" y="651043"/>
          <a:ext cx="1307160" cy="56948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139452</xdr:colOff>
      <xdr:row>7</xdr:row>
      <xdr:rowOff>8963</xdr:rowOff>
    </xdr:from>
    <xdr:to>
      <xdr:col>7</xdr:col>
      <xdr:colOff>321733</xdr:colOff>
      <xdr:row>10</xdr:row>
      <xdr:rowOff>4482</xdr:rowOff>
    </xdr:to>
    <xdr:sp macro="" textlink="">
      <xdr:nvSpPr>
        <xdr:cNvPr id="11" name="Rectangle: Rounded Corners 10">
          <a:extLst>
            <a:ext uri="{FF2B5EF4-FFF2-40B4-BE49-F238E27FC236}">
              <a16:creationId xmlns:a16="http://schemas.microsoft.com/office/drawing/2014/main" id="{3DD611E6-7176-0DFC-50E5-D17099AA03C3}"/>
            </a:ext>
          </a:extLst>
        </xdr:cNvPr>
        <xdr:cNvSpPr/>
      </xdr:nvSpPr>
      <xdr:spPr>
        <a:xfrm>
          <a:off x="747060" y="1298885"/>
          <a:ext cx="3822948" cy="548342"/>
        </a:xfrm>
        <a:prstGeom prst="roundRect">
          <a:avLst>
            <a:gd name="adj" fmla="val 11218"/>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412376</xdr:colOff>
      <xdr:row>7</xdr:row>
      <xdr:rowOff>7563</xdr:rowOff>
    </xdr:from>
    <xdr:to>
      <xdr:col>12</xdr:col>
      <xdr:colOff>261938</xdr:colOff>
      <xdr:row>17</xdr:row>
      <xdr:rowOff>9525</xdr:rowOff>
    </xdr:to>
    <xdr:sp macro="" textlink="">
      <xdr:nvSpPr>
        <xdr:cNvPr id="12" name="Rectangle: Rounded Corners 11">
          <a:extLst>
            <a:ext uri="{FF2B5EF4-FFF2-40B4-BE49-F238E27FC236}">
              <a16:creationId xmlns:a16="http://schemas.microsoft.com/office/drawing/2014/main" id="{47B3BCBB-5AC3-1D32-DCC5-D16D7212B484}"/>
            </a:ext>
          </a:extLst>
        </xdr:cNvPr>
        <xdr:cNvSpPr/>
      </xdr:nvSpPr>
      <xdr:spPr>
        <a:xfrm>
          <a:off x="4679576" y="1274388"/>
          <a:ext cx="2897562" cy="1811712"/>
        </a:xfrm>
        <a:prstGeom prst="roundRect">
          <a:avLst>
            <a:gd name="adj" fmla="val 535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144431</xdr:colOff>
      <xdr:row>10</xdr:row>
      <xdr:rowOff>55406</xdr:rowOff>
    </xdr:from>
    <xdr:to>
      <xdr:col>7</xdr:col>
      <xdr:colOff>311771</xdr:colOff>
      <xdr:row>17</xdr:row>
      <xdr:rowOff>4980</xdr:rowOff>
    </xdr:to>
    <xdr:sp macro="" textlink="">
      <xdr:nvSpPr>
        <xdr:cNvPr id="13" name="Rectangle: Rounded Corners 12">
          <a:extLst>
            <a:ext uri="{FF2B5EF4-FFF2-40B4-BE49-F238E27FC236}">
              <a16:creationId xmlns:a16="http://schemas.microsoft.com/office/drawing/2014/main" id="{A39AE8FE-89CE-6C11-6187-34A4C967CFB2}"/>
            </a:ext>
          </a:extLst>
        </xdr:cNvPr>
        <xdr:cNvSpPr/>
      </xdr:nvSpPr>
      <xdr:spPr>
        <a:xfrm>
          <a:off x="752039" y="1898151"/>
          <a:ext cx="3808007" cy="1239496"/>
        </a:xfrm>
        <a:prstGeom prst="roundRect">
          <a:avLst>
            <a:gd name="adj" fmla="val 746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0</xdr:colOff>
      <xdr:row>0</xdr:row>
      <xdr:rowOff>124510</xdr:rowOff>
    </xdr:from>
    <xdr:ext cx="2340783" cy="303804"/>
    <xdr:sp macro="" textlink="">
      <xdr:nvSpPr>
        <xdr:cNvPr id="21" name="TextBox 20">
          <a:extLst>
            <a:ext uri="{FF2B5EF4-FFF2-40B4-BE49-F238E27FC236}">
              <a16:creationId xmlns:a16="http://schemas.microsoft.com/office/drawing/2014/main" id="{EF5E582D-7422-2B31-7DA8-8DD0CA106B33}"/>
            </a:ext>
          </a:extLst>
        </xdr:cNvPr>
        <xdr:cNvSpPr txBox="1"/>
      </xdr:nvSpPr>
      <xdr:spPr>
        <a:xfrm>
          <a:off x="607608" y="124510"/>
          <a:ext cx="2340783" cy="303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600"/>
            <a:t>     </a:t>
          </a:r>
          <a:r>
            <a:rPr lang="en-IN" sz="1600" baseline="0"/>
            <a:t>    </a:t>
          </a:r>
          <a:r>
            <a:rPr lang="en-IN" sz="1600"/>
            <a:t>Hospital</a:t>
          </a:r>
          <a:r>
            <a:rPr lang="en-IN" sz="1600" baseline="0"/>
            <a:t> ER Dashboard</a:t>
          </a:r>
          <a:endParaRPr lang="en-IN" sz="1600"/>
        </a:p>
      </xdr:txBody>
    </xdr:sp>
    <xdr:clientData/>
  </xdr:oneCellAnchor>
  <xdr:twoCellAnchor editAs="oneCell">
    <xdr:from>
      <xdr:col>0</xdr:col>
      <xdr:colOff>34863</xdr:colOff>
      <xdr:row>0</xdr:row>
      <xdr:rowOff>48280</xdr:rowOff>
    </xdr:from>
    <xdr:to>
      <xdr:col>1</xdr:col>
      <xdr:colOff>353608</xdr:colOff>
      <xdr:row>3</xdr:row>
      <xdr:rowOff>4982</xdr:rowOff>
    </xdr:to>
    <xdr:pic>
      <xdr:nvPicPr>
        <xdr:cNvPr id="23" name="Picture 22">
          <a:extLst>
            <a:ext uri="{FF2B5EF4-FFF2-40B4-BE49-F238E27FC236}">
              <a16:creationId xmlns:a16="http://schemas.microsoft.com/office/drawing/2014/main" id="{8FBAD7C6-76BD-E072-32D1-700C1F21C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63" y="48280"/>
          <a:ext cx="926353" cy="509526"/>
        </a:xfrm>
        <a:prstGeom prst="roundRect">
          <a:avLst>
            <a:gd name="adj" fmla="val 29374"/>
          </a:avLst>
        </a:prstGeom>
      </xdr:spPr>
    </xdr:pic>
    <xdr:clientData/>
  </xdr:twoCellAnchor>
  <xdr:twoCellAnchor editAs="oneCell">
    <xdr:from>
      <xdr:col>0</xdr:col>
      <xdr:colOff>39843</xdr:colOff>
      <xdr:row>0</xdr:row>
      <xdr:rowOff>48280</xdr:rowOff>
    </xdr:from>
    <xdr:to>
      <xdr:col>1</xdr:col>
      <xdr:colOff>358588</xdr:colOff>
      <xdr:row>3</xdr:row>
      <xdr:rowOff>4982</xdr:rowOff>
    </xdr:to>
    <xdr:pic>
      <xdr:nvPicPr>
        <xdr:cNvPr id="24" name="Picture 23">
          <a:extLst>
            <a:ext uri="{FF2B5EF4-FFF2-40B4-BE49-F238E27FC236}">
              <a16:creationId xmlns:a16="http://schemas.microsoft.com/office/drawing/2014/main" id="{7562A253-E833-5471-766F-547D5FD9AA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843" y="48280"/>
          <a:ext cx="926353" cy="509526"/>
        </a:xfrm>
        <a:prstGeom prst="roundRect">
          <a:avLst>
            <a:gd name="adj" fmla="val 29374"/>
          </a:avLst>
        </a:prstGeom>
      </xdr:spPr>
    </xdr:pic>
    <xdr:clientData/>
  </xdr:twoCellAnchor>
  <xdr:oneCellAnchor>
    <xdr:from>
      <xdr:col>1</xdr:col>
      <xdr:colOff>443255</xdr:colOff>
      <xdr:row>1</xdr:row>
      <xdr:rowOff>59762</xdr:rowOff>
    </xdr:from>
    <xdr:ext cx="1334745" cy="303805"/>
    <xdr:sp macro="" textlink="">
      <xdr:nvSpPr>
        <xdr:cNvPr id="25" name="TextBox 24">
          <a:extLst>
            <a:ext uri="{FF2B5EF4-FFF2-40B4-BE49-F238E27FC236}">
              <a16:creationId xmlns:a16="http://schemas.microsoft.com/office/drawing/2014/main" id="{E66A8681-E34C-B172-7D7A-7534DFB547E8}"/>
            </a:ext>
          </a:extLst>
        </xdr:cNvPr>
        <xdr:cNvSpPr txBox="1"/>
      </xdr:nvSpPr>
      <xdr:spPr>
        <a:xfrm>
          <a:off x="1050863" y="244037"/>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IN" sz="1600"/>
            <a:t>     </a:t>
          </a:r>
          <a:r>
            <a:rPr lang="en-IN" sz="1600" baseline="0"/>
            <a:t> </a:t>
          </a:r>
          <a:r>
            <a:rPr lang="en-IN" sz="900" baseline="0"/>
            <a:t>Monthly report</a:t>
          </a:r>
          <a:endParaRPr lang="en-IN" sz="900"/>
        </a:p>
      </xdr:txBody>
    </xdr:sp>
    <xdr:clientData/>
  </xdr:oneCellAnchor>
  <xdr:oneCellAnchor>
    <xdr:from>
      <xdr:col>1</xdr:col>
      <xdr:colOff>232086</xdr:colOff>
      <xdr:row>3</xdr:row>
      <xdr:rowOff>109568</xdr:rowOff>
    </xdr:from>
    <xdr:ext cx="1334745" cy="271930"/>
    <xdr:sp macro="" textlink="'Pivot report'!A4">
      <xdr:nvSpPr>
        <xdr:cNvPr id="27" name="TextBox 26">
          <a:extLst>
            <a:ext uri="{FF2B5EF4-FFF2-40B4-BE49-F238E27FC236}">
              <a16:creationId xmlns:a16="http://schemas.microsoft.com/office/drawing/2014/main" id="{6258E28E-18BF-7A88-6B7F-866669F5110A}"/>
            </a:ext>
          </a:extLst>
        </xdr:cNvPr>
        <xdr:cNvSpPr txBox="1"/>
      </xdr:nvSpPr>
      <xdr:spPr>
        <a:xfrm>
          <a:off x="839694" y="662392"/>
          <a:ext cx="1334745" cy="27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fld id="{DAA2252D-6001-448E-861A-50F1E713297A}" type="TxLink">
            <a:rPr lang="en-US" sz="1100" b="0" i="0" u="none" strike="noStrike">
              <a:solidFill>
                <a:srgbClr val="000000"/>
              </a:solidFill>
              <a:latin typeface="Calibri"/>
              <a:ea typeface="Calibri"/>
              <a:cs typeface="Calibri"/>
            </a:rPr>
            <a:pPr algn="ctr"/>
            <a:t>464</a:t>
          </a:fld>
          <a:endParaRPr lang="en-IN" sz="900"/>
        </a:p>
      </xdr:txBody>
    </xdr:sp>
    <xdr:clientData/>
  </xdr:oneCellAnchor>
  <xdr:oneCellAnchor>
    <xdr:from>
      <xdr:col>1</xdr:col>
      <xdr:colOff>90644</xdr:colOff>
      <xdr:row>4</xdr:row>
      <xdr:rowOff>45819</xdr:rowOff>
    </xdr:from>
    <xdr:ext cx="1334745" cy="303805"/>
    <xdr:sp macro="" textlink="'Pivot report'!H11">
      <xdr:nvSpPr>
        <xdr:cNvPr id="28" name="TextBox 27">
          <a:extLst>
            <a:ext uri="{FF2B5EF4-FFF2-40B4-BE49-F238E27FC236}">
              <a16:creationId xmlns:a16="http://schemas.microsoft.com/office/drawing/2014/main" id="{2A0DCECC-DE96-98F1-6A3B-AF092E949AB8}"/>
            </a:ext>
          </a:extLst>
        </xdr:cNvPr>
        <xdr:cNvSpPr txBox="1"/>
      </xdr:nvSpPr>
      <xdr:spPr>
        <a:xfrm>
          <a:off x="698252" y="782917"/>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IN" sz="800"/>
            <a:t>No. of Patient</a:t>
          </a:r>
        </a:p>
      </xdr:txBody>
    </xdr:sp>
    <xdr:clientData/>
  </xdr:oneCellAnchor>
  <xdr:oneCellAnchor>
    <xdr:from>
      <xdr:col>3</xdr:col>
      <xdr:colOff>276909</xdr:colOff>
      <xdr:row>3</xdr:row>
      <xdr:rowOff>97614</xdr:rowOff>
    </xdr:from>
    <xdr:ext cx="1334745" cy="303805"/>
    <xdr:sp macro="" textlink="'Pivot report'!A9">
      <xdr:nvSpPr>
        <xdr:cNvPr id="29" name="TextBox 28">
          <a:extLst>
            <a:ext uri="{FF2B5EF4-FFF2-40B4-BE49-F238E27FC236}">
              <a16:creationId xmlns:a16="http://schemas.microsoft.com/office/drawing/2014/main" id="{1EED5CE5-133E-9975-E857-731BBCACBDCF}"/>
            </a:ext>
          </a:extLst>
        </xdr:cNvPr>
        <xdr:cNvSpPr txBox="1"/>
      </xdr:nvSpPr>
      <xdr:spPr>
        <a:xfrm>
          <a:off x="2099733" y="650438"/>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fld id="{BDF1F121-D628-4F91-BA14-7FF889D20A99}" type="TxLink">
            <a:rPr lang="en-US" sz="1100" b="0" i="0" u="none" strike="noStrike">
              <a:solidFill>
                <a:srgbClr val="000000"/>
              </a:solidFill>
              <a:latin typeface="Calibri"/>
              <a:ea typeface="Calibri"/>
              <a:cs typeface="Calibri"/>
            </a:rPr>
            <a:pPr algn="ctr"/>
            <a:t>35.19</a:t>
          </a:fld>
          <a:endParaRPr lang="en-IN" sz="900"/>
        </a:p>
      </xdr:txBody>
    </xdr:sp>
    <xdr:clientData/>
  </xdr:oneCellAnchor>
  <xdr:oneCellAnchor>
    <xdr:from>
      <xdr:col>3</xdr:col>
      <xdr:colOff>160369</xdr:colOff>
      <xdr:row>4</xdr:row>
      <xdr:rowOff>55778</xdr:rowOff>
    </xdr:from>
    <xdr:ext cx="1334745" cy="303805"/>
    <xdr:sp macro="" textlink="'Pivot report'!H11">
      <xdr:nvSpPr>
        <xdr:cNvPr id="30" name="TextBox 29">
          <a:extLst>
            <a:ext uri="{FF2B5EF4-FFF2-40B4-BE49-F238E27FC236}">
              <a16:creationId xmlns:a16="http://schemas.microsoft.com/office/drawing/2014/main" id="{BE0385F7-7D3F-87EC-4866-8EAFD7AD014F}"/>
            </a:ext>
          </a:extLst>
        </xdr:cNvPr>
        <xdr:cNvSpPr txBox="1"/>
      </xdr:nvSpPr>
      <xdr:spPr>
        <a:xfrm>
          <a:off x="1983193" y="792876"/>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IN" sz="800"/>
            <a:t>Average</a:t>
          </a:r>
          <a:r>
            <a:rPr lang="en-IN" sz="800" baseline="0"/>
            <a:t> Wait Time</a:t>
          </a:r>
          <a:endParaRPr lang="en-IN" sz="800"/>
        </a:p>
      </xdr:txBody>
    </xdr:sp>
    <xdr:clientData/>
  </xdr:oneCellAnchor>
  <xdr:oneCellAnchor>
    <xdr:from>
      <xdr:col>5</xdr:col>
      <xdr:colOff>391460</xdr:colOff>
      <xdr:row>3</xdr:row>
      <xdr:rowOff>102594</xdr:rowOff>
    </xdr:from>
    <xdr:ext cx="1334745" cy="303805"/>
    <xdr:sp macro="" textlink="'Pivot report'!A15">
      <xdr:nvSpPr>
        <xdr:cNvPr id="31" name="TextBox 30">
          <a:extLst>
            <a:ext uri="{FF2B5EF4-FFF2-40B4-BE49-F238E27FC236}">
              <a16:creationId xmlns:a16="http://schemas.microsoft.com/office/drawing/2014/main" id="{B64259A7-72DA-4FE0-C9A9-E2199937FF35}"/>
            </a:ext>
          </a:extLst>
        </xdr:cNvPr>
        <xdr:cNvSpPr txBox="1"/>
      </xdr:nvSpPr>
      <xdr:spPr>
        <a:xfrm>
          <a:off x="3429499" y="655418"/>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fld id="{1C95C352-06D7-4314-B9E7-AA74DD41BF8C}" type="TxLink">
            <a:rPr lang="en-US" sz="1100" b="0" i="0" u="none" strike="noStrike">
              <a:solidFill>
                <a:srgbClr val="000000"/>
              </a:solidFill>
              <a:latin typeface="Calibri"/>
              <a:ea typeface="Calibri"/>
              <a:cs typeface="Calibri"/>
            </a:rPr>
            <a:pPr algn="ctr"/>
            <a:t>5.09</a:t>
          </a:fld>
          <a:endParaRPr lang="en-IN" sz="900"/>
        </a:p>
      </xdr:txBody>
    </xdr:sp>
    <xdr:clientData/>
  </xdr:oneCellAnchor>
  <xdr:oneCellAnchor>
    <xdr:from>
      <xdr:col>5</xdr:col>
      <xdr:colOff>225115</xdr:colOff>
      <xdr:row>4</xdr:row>
      <xdr:rowOff>50799</xdr:rowOff>
    </xdr:from>
    <xdr:ext cx="1334745" cy="303805"/>
    <xdr:sp macro="" textlink="'Pivot report'!O18">
      <xdr:nvSpPr>
        <xdr:cNvPr id="32" name="TextBox 31">
          <a:extLst>
            <a:ext uri="{FF2B5EF4-FFF2-40B4-BE49-F238E27FC236}">
              <a16:creationId xmlns:a16="http://schemas.microsoft.com/office/drawing/2014/main" id="{1B0E9AC2-ADC7-C927-3F18-8F64F53DCED4}"/>
            </a:ext>
          </a:extLst>
        </xdr:cNvPr>
        <xdr:cNvSpPr txBox="1"/>
      </xdr:nvSpPr>
      <xdr:spPr>
        <a:xfrm>
          <a:off x="3263154" y="787897"/>
          <a:ext cx="1334745" cy="30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IN" sz="800"/>
            <a:t>Satisfaction</a:t>
          </a:r>
          <a:r>
            <a:rPr lang="en-IN" sz="800" baseline="0"/>
            <a:t> Score</a:t>
          </a:r>
          <a:endParaRPr lang="en-IN" sz="800"/>
        </a:p>
      </xdr:txBody>
    </xdr:sp>
    <xdr:clientData/>
  </xdr:oneCellAnchor>
  <xdr:twoCellAnchor editAs="oneCell">
    <xdr:from>
      <xdr:col>2</xdr:col>
      <xdr:colOff>498039</xdr:colOff>
      <xdr:row>3</xdr:row>
      <xdr:rowOff>137460</xdr:rowOff>
    </xdr:from>
    <xdr:to>
      <xdr:col>3</xdr:col>
      <xdr:colOff>99607</xdr:colOff>
      <xdr:row>4</xdr:row>
      <xdr:rowOff>162362</xdr:rowOff>
    </xdr:to>
    <xdr:pic>
      <xdr:nvPicPr>
        <xdr:cNvPr id="34" name="Graphic 33" descr="Female Profile with solid fill">
          <a:extLst>
            <a:ext uri="{FF2B5EF4-FFF2-40B4-BE49-F238E27FC236}">
              <a16:creationId xmlns:a16="http://schemas.microsoft.com/office/drawing/2014/main" id="{EE172156-A494-571E-37C4-DCC5F6A5A7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13255" y="690284"/>
          <a:ext cx="209176" cy="209176"/>
        </a:xfrm>
        <a:prstGeom prst="rect">
          <a:avLst/>
        </a:prstGeom>
      </xdr:spPr>
    </xdr:pic>
    <xdr:clientData/>
  </xdr:twoCellAnchor>
  <xdr:twoCellAnchor editAs="oneCell">
    <xdr:from>
      <xdr:col>7</xdr:col>
      <xdr:colOff>89648</xdr:colOff>
      <xdr:row>3</xdr:row>
      <xdr:rowOff>162360</xdr:rowOff>
    </xdr:from>
    <xdr:to>
      <xdr:col>7</xdr:col>
      <xdr:colOff>303803</xdr:colOff>
      <xdr:row>5</xdr:row>
      <xdr:rowOff>7966</xdr:rowOff>
    </xdr:to>
    <xdr:pic>
      <xdr:nvPicPr>
        <xdr:cNvPr id="36" name="Graphic 35" descr="Customer review with solid fill">
          <a:extLst>
            <a:ext uri="{FF2B5EF4-FFF2-40B4-BE49-F238E27FC236}">
              <a16:creationId xmlns:a16="http://schemas.microsoft.com/office/drawing/2014/main" id="{B89FC9BE-9D43-94BA-68F6-431E3A235C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337923" y="715184"/>
          <a:ext cx="214155" cy="214155"/>
        </a:xfrm>
        <a:prstGeom prst="rect">
          <a:avLst/>
        </a:prstGeom>
      </xdr:spPr>
    </xdr:pic>
    <xdr:clientData/>
  </xdr:twoCellAnchor>
  <xdr:twoCellAnchor editAs="oneCell">
    <xdr:from>
      <xdr:col>4</xdr:col>
      <xdr:colOff>577727</xdr:colOff>
      <xdr:row>3</xdr:row>
      <xdr:rowOff>140558</xdr:rowOff>
    </xdr:from>
    <xdr:to>
      <xdr:col>5</xdr:col>
      <xdr:colOff>159373</xdr:colOff>
      <xdr:row>4</xdr:row>
      <xdr:rowOff>162361</xdr:rowOff>
    </xdr:to>
    <xdr:pic>
      <xdr:nvPicPr>
        <xdr:cNvPr id="38" name="Graphic 37" descr="Clock with solid fill">
          <a:extLst>
            <a:ext uri="{FF2B5EF4-FFF2-40B4-BE49-F238E27FC236}">
              <a16:creationId xmlns:a16="http://schemas.microsoft.com/office/drawing/2014/main" id="{F7D45A49-5D21-946D-99D4-5CA47EFC3CB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008158" y="693382"/>
          <a:ext cx="189254" cy="206077"/>
        </a:xfrm>
        <a:prstGeom prst="rect">
          <a:avLst/>
        </a:prstGeom>
      </xdr:spPr>
    </xdr:pic>
    <xdr:clientData/>
  </xdr:twoCellAnchor>
  <xdr:twoCellAnchor editAs="oneCell">
    <xdr:from>
      <xdr:col>0</xdr:col>
      <xdr:colOff>114551</xdr:colOff>
      <xdr:row>4</xdr:row>
      <xdr:rowOff>44823</xdr:rowOff>
    </xdr:from>
    <xdr:to>
      <xdr:col>1</xdr:col>
      <xdr:colOff>39844</xdr:colOff>
      <xdr:row>16</xdr:row>
      <xdr:rowOff>84666</xdr:rowOff>
    </xdr:to>
    <mc:AlternateContent xmlns:mc="http://schemas.openxmlformats.org/markup-compatibility/2006" xmlns:a14="http://schemas.microsoft.com/office/drawing/2010/main">
      <mc:Choice Requires="a14">
        <xdr:graphicFrame macro="">
          <xdr:nvGraphicFramePr>
            <xdr:cNvPr id="39" name="Date (Month) 1">
              <a:extLst>
                <a:ext uri="{FF2B5EF4-FFF2-40B4-BE49-F238E27FC236}">
                  <a16:creationId xmlns:a16="http://schemas.microsoft.com/office/drawing/2014/main" id="{106DC559-36E9-4A99-9D93-2DCEF8EB985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14551" y="781921"/>
              <a:ext cx="532901" cy="2251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159372</xdr:colOff>
      <xdr:row>5</xdr:row>
      <xdr:rowOff>4980</xdr:rowOff>
    </xdr:from>
    <xdr:to>
      <xdr:col>3</xdr:col>
      <xdr:colOff>104588</xdr:colOff>
      <xdr:row>6</xdr:row>
      <xdr:rowOff>89647</xdr:rowOff>
    </xdr:to>
    <xdr:graphicFrame macro="">
      <xdr:nvGraphicFramePr>
        <xdr:cNvPr id="2" name="Chart 1">
          <a:hlinkClick xmlns:r="http://schemas.openxmlformats.org/officeDocument/2006/relationships" r:id="rId8"/>
          <a:extLst>
            <a:ext uri="{FF2B5EF4-FFF2-40B4-BE49-F238E27FC236}">
              <a16:creationId xmlns:a16="http://schemas.microsoft.com/office/drawing/2014/main" id="{180C005B-D7F0-417E-8170-F6F937452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209176</xdr:colOff>
      <xdr:row>5</xdr:row>
      <xdr:rowOff>9961</xdr:rowOff>
    </xdr:from>
    <xdr:to>
      <xdr:col>5</xdr:col>
      <xdr:colOff>204197</xdr:colOff>
      <xdr:row>6</xdr:row>
      <xdr:rowOff>104588</xdr:rowOff>
    </xdr:to>
    <xdr:graphicFrame macro="">
      <xdr:nvGraphicFramePr>
        <xdr:cNvPr id="16" name="Chart 15">
          <a:hlinkClick xmlns:r="http://schemas.openxmlformats.org/officeDocument/2006/relationships" r:id="rId10"/>
          <a:extLst>
            <a:ext uri="{FF2B5EF4-FFF2-40B4-BE49-F238E27FC236}">
              <a16:creationId xmlns:a16="http://schemas.microsoft.com/office/drawing/2014/main" id="{2D2D92D6-A7CD-4E91-AEC3-9228038B5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288863</xdr:colOff>
      <xdr:row>4</xdr:row>
      <xdr:rowOff>184274</xdr:rowOff>
    </xdr:from>
    <xdr:to>
      <xdr:col>7</xdr:col>
      <xdr:colOff>318744</xdr:colOff>
      <xdr:row>6</xdr:row>
      <xdr:rowOff>89646</xdr:rowOff>
    </xdr:to>
    <xdr:graphicFrame macro="">
      <xdr:nvGraphicFramePr>
        <xdr:cNvPr id="17" name="Chart 16">
          <a:hlinkClick xmlns:r="http://schemas.openxmlformats.org/officeDocument/2006/relationships" r:id="rId12"/>
          <a:extLst>
            <a:ext uri="{FF2B5EF4-FFF2-40B4-BE49-F238E27FC236}">
              <a16:creationId xmlns:a16="http://schemas.microsoft.com/office/drawing/2014/main" id="{1828216E-938E-46C3-8B96-402E5570B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154393</xdr:colOff>
          <xdr:row>7</xdr:row>
          <xdr:rowOff>14940</xdr:rowOff>
        </xdr:from>
        <xdr:to>
          <xdr:col>7</xdr:col>
          <xdr:colOff>333686</xdr:colOff>
          <xdr:row>10</xdr:row>
          <xdr:rowOff>0</xdr:rowOff>
        </xdr:to>
        <xdr:pic>
          <xdr:nvPicPr>
            <xdr:cNvPr id="50" name="Picture 49">
              <a:extLst>
                <a:ext uri="{FF2B5EF4-FFF2-40B4-BE49-F238E27FC236}">
                  <a16:creationId xmlns:a16="http://schemas.microsoft.com/office/drawing/2014/main" id="{64E9E1AC-0C95-1EE8-C748-9A79C02F298F}"/>
                </a:ext>
              </a:extLst>
            </xdr:cNvPr>
            <xdr:cNvPicPr>
              <a:picLocks noChangeAspect="1" noChangeArrowheads="1"/>
              <a:extLst>
                <a:ext uri="{84589F7E-364E-4C9E-8A38-B11213B215E9}">
                  <a14:cameraTool cellRange="'Pivot report'!$A$47:$D$49" spid="_x0000_s1047"/>
                </a:ext>
              </a:extLst>
            </xdr:cNvPicPr>
          </xdr:nvPicPr>
          <xdr:blipFill>
            <a:blip xmlns:r="http://schemas.openxmlformats.org/officeDocument/2006/relationships" r:embed="rId14"/>
            <a:srcRect/>
            <a:stretch>
              <a:fillRect/>
            </a:stretch>
          </xdr:blipFill>
          <xdr:spPr bwMode="auto">
            <a:xfrm>
              <a:off x="762001" y="1304862"/>
              <a:ext cx="3819960" cy="537883"/>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1</xdr:col>
      <xdr:colOff>119528</xdr:colOff>
      <xdr:row>10</xdr:row>
      <xdr:rowOff>59767</xdr:rowOff>
    </xdr:from>
    <xdr:to>
      <xdr:col>7</xdr:col>
      <xdr:colOff>184274</xdr:colOff>
      <xdr:row>16</xdr:row>
      <xdr:rowOff>159374</xdr:rowOff>
    </xdr:to>
    <xdr:graphicFrame macro="">
      <xdr:nvGraphicFramePr>
        <xdr:cNvPr id="51" name="Chart 50">
          <a:extLst>
            <a:ext uri="{FF2B5EF4-FFF2-40B4-BE49-F238E27FC236}">
              <a16:creationId xmlns:a16="http://schemas.microsoft.com/office/drawing/2014/main" id="{C2A2DECB-F89A-43A2-9738-A5C78DE99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487080</xdr:colOff>
      <xdr:row>0</xdr:row>
      <xdr:rowOff>69725</xdr:rowOff>
    </xdr:from>
    <xdr:to>
      <xdr:col>9</xdr:col>
      <xdr:colOff>552824</xdr:colOff>
      <xdr:row>6</xdr:row>
      <xdr:rowOff>89647</xdr:rowOff>
    </xdr:to>
    <xdr:graphicFrame macro="">
      <xdr:nvGraphicFramePr>
        <xdr:cNvPr id="52" name="Chart 51">
          <a:extLst>
            <a:ext uri="{FF2B5EF4-FFF2-40B4-BE49-F238E27FC236}">
              <a16:creationId xmlns:a16="http://schemas.microsoft.com/office/drawing/2014/main" id="{AF8D6854-CAEB-451C-B85C-606AC65F8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99106</xdr:colOff>
      <xdr:row>0</xdr:row>
      <xdr:rowOff>27410</xdr:rowOff>
    </xdr:from>
    <xdr:to>
      <xdr:col>12</xdr:col>
      <xdr:colOff>198713</xdr:colOff>
      <xdr:row>6</xdr:row>
      <xdr:rowOff>60302</xdr:rowOff>
    </xdr:to>
    <xdr:graphicFrame macro="">
      <xdr:nvGraphicFramePr>
        <xdr:cNvPr id="53" name="Chart 52">
          <a:extLst>
            <a:ext uri="{FF2B5EF4-FFF2-40B4-BE49-F238E27FC236}">
              <a16:creationId xmlns:a16="http://schemas.microsoft.com/office/drawing/2014/main" id="{96BE7157-4D51-4964-91DB-E92A9B600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460490</xdr:colOff>
      <xdr:row>7</xdr:row>
      <xdr:rowOff>57381</xdr:rowOff>
    </xdr:from>
    <xdr:to>
      <xdr:col>12</xdr:col>
      <xdr:colOff>219282</xdr:colOff>
      <xdr:row>16</xdr:row>
      <xdr:rowOff>153496</xdr:rowOff>
    </xdr:to>
    <xdr:graphicFrame macro="">
      <xdr:nvGraphicFramePr>
        <xdr:cNvPr id="54" name="Chart 53">
          <a:extLst>
            <a:ext uri="{FF2B5EF4-FFF2-40B4-BE49-F238E27FC236}">
              <a16:creationId xmlns:a16="http://schemas.microsoft.com/office/drawing/2014/main" id="{23E7B023-621C-458D-9117-CDFED6758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5</xdr:col>
      <xdr:colOff>142532</xdr:colOff>
      <xdr:row>0</xdr:row>
      <xdr:rowOff>98676</xdr:rowOff>
    </xdr:from>
    <xdr:to>
      <xdr:col>7</xdr:col>
      <xdr:colOff>241209</xdr:colOff>
      <xdr:row>2</xdr:row>
      <xdr:rowOff>120604</xdr:rowOff>
    </xdr:to>
    <mc:AlternateContent xmlns:mc="http://schemas.openxmlformats.org/markup-compatibility/2006">
      <mc:Choice xmlns:a14="http://schemas.microsoft.com/office/drawing/2010/main" Requires="a14">
        <xdr:graphicFrame macro="">
          <xdr:nvGraphicFramePr>
            <xdr:cNvPr id="55" name="Date (Year) 1">
              <a:extLst>
                <a:ext uri="{FF2B5EF4-FFF2-40B4-BE49-F238E27FC236}">
                  <a16:creationId xmlns:a16="http://schemas.microsoft.com/office/drawing/2014/main" id="{2B1D5939-031E-48E3-A480-B00F4ED9930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185050" y="98676"/>
              <a:ext cx="1310202" cy="383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0.93731</cdr:x>
      <cdr:y>0</cdr:y>
    </cdr:from>
    <cdr:to>
      <cdr:x>1</cdr:x>
      <cdr:y>0.13387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649912-110F-5530-DB11-5AAA818214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456446" y="0"/>
          <a:ext cx="632434" cy="632474"/>
        </a:xfrm>
        <a:prstGeom xmlns:a="http://schemas.openxmlformats.org/drawingml/2006/main" prst="rect">
          <a:avLst/>
        </a:prstGeom>
      </cdr:spPr>
    </cdr:pic>
  </cdr:relSizeAnchor>
  <cdr:relSizeAnchor xmlns:cdr="http://schemas.openxmlformats.org/drawingml/2006/chartDrawing">
    <cdr:from>
      <cdr:x>0.09712</cdr:x>
      <cdr:y>0.94032</cdr:y>
    </cdr:from>
    <cdr:to>
      <cdr:x>0.66187</cdr:x>
      <cdr:y>1</cdr:y>
    </cdr:to>
    <cdr:sp macro="" textlink="">
      <cdr:nvSpPr>
        <cdr:cNvPr id="3" name="TextBox 2">
          <a:extLst xmlns:a="http://schemas.openxmlformats.org/drawingml/2006/main">
            <a:ext uri="{FF2B5EF4-FFF2-40B4-BE49-F238E27FC236}">
              <a16:creationId xmlns:a16="http://schemas.microsoft.com/office/drawing/2014/main" id="{0275165E-CC3E-AF82-2F88-5F8D00A2A5B4}"/>
            </a:ext>
          </a:extLst>
        </cdr:cNvPr>
        <cdr:cNvSpPr txBox="1"/>
      </cdr:nvSpPr>
      <cdr:spPr>
        <a:xfrm xmlns:a="http://schemas.openxmlformats.org/drawingml/2006/main">
          <a:off x="1028700" y="4442460"/>
          <a:ext cx="5981700" cy="2819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kern="1200"/>
            <a:t>*Showing</a:t>
          </a:r>
          <a:r>
            <a:rPr lang="en-IN" sz="1200" b="1" kern="1200" baseline="0"/>
            <a:t> a daily treand with an area chart to spot patterns like busy days or seasonal trends.</a:t>
          </a:r>
          <a:endParaRPr lang="en-IN" sz="1200" b="1" kern="1200"/>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114300</xdr:colOff>
      <xdr:row>1</xdr:row>
      <xdr:rowOff>22860</xdr:rowOff>
    </xdr:from>
    <xdr:to>
      <xdr:col>17</xdr:col>
      <xdr:colOff>419100</xdr:colOff>
      <xdr:row>26</xdr:row>
      <xdr:rowOff>99060</xdr:rowOff>
    </xdr:to>
    <xdr:graphicFrame macro="">
      <xdr:nvGraphicFramePr>
        <xdr:cNvPr id="2" name="Chart 1">
          <a:extLst>
            <a:ext uri="{FF2B5EF4-FFF2-40B4-BE49-F238E27FC236}">
              <a16:creationId xmlns:a16="http://schemas.microsoft.com/office/drawing/2014/main" id="{87B5B646-9244-4D92-A59F-556797A69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7620</xdr:colOff>
      <xdr:row>24</xdr:row>
      <xdr:rowOff>175260</xdr:rowOff>
    </xdr:from>
    <xdr:ext cx="6751320" cy="220980"/>
    <xdr:sp macro="" textlink="">
      <xdr:nvSpPr>
        <xdr:cNvPr id="5" name="TextBox 4">
          <a:extLst>
            <a:ext uri="{FF2B5EF4-FFF2-40B4-BE49-F238E27FC236}">
              <a16:creationId xmlns:a16="http://schemas.microsoft.com/office/drawing/2014/main" id="{2A24F2A5-364D-1A17-B1DD-6A5D3907B9B1}"/>
            </a:ext>
          </a:extLst>
        </xdr:cNvPr>
        <xdr:cNvSpPr txBox="1"/>
      </xdr:nvSpPr>
      <xdr:spPr>
        <a:xfrm>
          <a:off x="1226820" y="4564380"/>
          <a:ext cx="675132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*Use an area chart to show trends,spot drops in satisfaction,and link them to busy times</a:t>
          </a:r>
          <a:r>
            <a:rPr lang="en-IN" sz="1200" b="1" baseline="0"/>
            <a:t> or challenges</a:t>
          </a:r>
          <a:r>
            <a:rPr lang="en-IN" sz="1100" baseline="0"/>
            <a:t> </a:t>
          </a:r>
          <a:endParaRPr lang="en-IN" sz="1100"/>
        </a:p>
      </xdr:txBody>
    </xdr:sp>
    <xdr:clientData/>
  </xdr:oneCellAnchor>
</xdr:wsDr>
</file>

<file path=xl/drawings/drawing12.xml><?xml version="1.0" encoding="utf-8"?>
<c:userShapes xmlns:c="http://schemas.openxmlformats.org/drawingml/2006/chart">
  <cdr:relSizeAnchor xmlns:cdr="http://schemas.openxmlformats.org/drawingml/2006/chartDrawing">
    <cdr:from>
      <cdr:x>0.93776</cdr:x>
      <cdr:y>0</cdr:y>
    </cdr:from>
    <cdr:to>
      <cdr:x>1</cdr:x>
      <cdr:y>0.13607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7CD57B4-D784-2E19-ADB5-E174E0FCBC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004040" y="0"/>
          <a:ext cx="663960" cy="632474"/>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0.31487</cdr:x>
      <cdr:y>0.85153</cdr:y>
    </cdr:from>
    <cdr:to>
      <cdr:x>0.68556</cdr:x>
      <cdr:y>1</cdr:y>
    </cdr:to>
    <cdr:sp macro="" textlink="">
      <cdr:nvSpPr>
        <cdr:cNvPr id="2" name="TextBox 1">
          <a:extLst xmlns:a="http://schemas.openxmlformats.org/drawingml/2006/main">
            <a:ext uri="{FF2B5EF4-FFF2-40B4-BE49-F238E27FC236}">
              <a16:creationId xmlns:a16="http://schemas.microsoft.com/office/drawing/2014/main" id="{76D1F0F2-F444-8342-3E6C-21AD0A278B2C}"/>
            </a:ext>
          </a:extLst>
        </cdr:cNvPr>
        <cdr:cNvSpPr txBox="1"/>
      </cdr:nvSpPr>
      <cdr:spPr>
        <a:xfrm xmlns:a="http://schemas.openxmlformats.org/drawingml/2006/main">
          <a:off x="1162034" y="1060233"/>
          <a:ext cx="1368008" cy="1848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800" b="1" kern="1200"/>
            <a:t>No</a:t>
          </a:r>
          <a:r>
            <a:rPr lang="en-IN" sz="800" b="1" kern="1200" baseline="0"/>
            <a:t> of Patients by age group</a:t>
          </a:r>
          <a:endParaRPr lang="en-IN" sz="800" b="1" kern="12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0.88496</cdr:y>
    </cdr:from>
    <cdr:to>
      <cdr:x>1</cdr:x>
      <cdr:y>0.98642</cdr:y>
    </cdr:to>
    <cdr:sp macro="" textlink="">
      <cdr:nvSpPr>
        <cdr:cNvPr id="2" name="TextBox 27">
          <a:extLst xmlns:a="http://schemas.openxmlformats.org/drawingml/2006/main">
            <a:ext uri="{FF2B5EF4-FFF2-40B4-BE49-F238E27FC236}">
              <a16:creationId xmlns:a16="http://schemas.microsoft.com/office/drawing/2014/main" id="{2A0DCECC-DE96-98F1-6A3B-AF092E949AB8}"/>
            </a:ext>
          </a:extLst>
        </cdr:cNvPr>
        <cdr:cNvSpPr txBox="1"/>
      </cdr:nvSpPr>
      <cdr:spPr>
        <a:xfrm xmlns:a="http://schemas.openxmlformats.org/drawingml/2006/main">
          <a:off x="0" y="996079"/>
          <a:ext cx="1280959" cy="1142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No. of Patient</a:t>
          </a:r>
        </a:p>
      </cdr:txBody>
    </cdr:sp>
  </cdr:relSizeAnchor>
</c:userShapes>
</file>

<file path=xl/drawings/drawing4.xml><?xml version="1.0" encoding="utf-8"?>
<c:userShapes xmlns:c="http://schemas.openxmlformats.org/drawingml/2006/chart">
  <cdr:relSizeAnchor xmlns:cdr="http://schemas.openxmlformats.org/drawingml/2006/chartDrawing">
    <cdr:from>
      <cdr:x>0.24533</cdr:x>
      <cdr:y>0.83319</cdr:y>
    </cdr:from>
    <cdr:to>
      <cdr:x>0.93984</cdr:x>
      <cdr:y>1</cdr:y>
    </cdr:to>
    <cdr:sp macro="" textlink="">
      <cdr:nvSpPr>
        <cdr:cNvPr id="2" name="TextBox 1">
          <a:extLst xmlns:a="http://schemas.openxmlformats.org/drawingml/2006/main">
            <a:ext uri="{FF2B5EF4-FFF2-40B4-BE49-F238E27FC236}">
              <a16:creationId xmlns:a16="http://schemas.microsoft.com/office/drawing/2014/main" id="{9EB01E62-07E3-E9C9-A701-0B1D8D8527F3}"/>
            </a:ext>
          </a:extLst>
        </cdr:cNvPr>
        <cdr:cNvSpPr txBox="1"/>
      </cdr:nvSpPr>
      <cdr:spPr>
        <a:xfrm xmlns:a="http://schemas.openxmlformats.org/drawingml/2006/main">
          <a:off x="323009" y="833839"/>
          <a:ext cx="914400" cy="16693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0.08711</cdr:x>
      <cdr:y>0.86274</cdr:y>
    </cdr:from>
    <cdr:to>
      <cdr:x>0.91153</cdr:x>
      <cdr:y>1</cdr:y>
    </cdr:to>
    <cdr:sp macro="" textlink="">
      <cdr:nvSpPr>
        <cdr:cNvPr id="3" name="TextBox 2">
          <a:extLst xmlns:a="http://schemas.openxmlformats.org/drawingml/2006/main">
            <a:ext uri="{FF2B5EF4-FFF2-40B4-BE49-F238E27FC236}">
              <a16:creationId xmlns:a16="http://schemas.microsoft.com/office/drawing/2014/main" id="{D7E24095-5840-0676-89AC-D4933A247174}"/>
            </a:ext>
          </a:extLst>
        </cdr:cNvPr>
        <cdr:cNvSpPr txBox="1"/>
      </cdr:nvSpPr>
      <cdr:spPr>
        <a:xfrm xmlns:a="http://schemas.openxmlformats.org/drawingml/2006/main">
          <a:off x="114693" y="964834"/>
          <a:ext cx="1085438" cy="153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800" b="0" kern="1200"/>
            <a:t>Gender</a:t>
          </a:r>
          <a:r>
            <a:rPr lang="en-IN" sz="800" b="0" kern="1200" baseline="0"/>
            <a:t> wise Analysis</a:t>
          </a:r>
          <a:endParaRPr lang="en-IN" sz="800" b="0" kern="1200"/>
        </a:p>
      </cdr:txBody>
    </cdr:sp>
  </cdr:relSizeAnchor>
</c:userShapes>
</file>

<file path=xl/drawings/drawing5.xml><?xml version="1.0" encoding="utf-8"?>
<c:userShapes xmlns:c="http://schemas.openxmlformats.org/drawingml/2006/chart">
  <cdr:relSizeAnchor xmlns:cdr="http://schemas.openxmlformats.org/drawingml/2006/chartDrawing">
    <cdr:from>
      <cdr:x>0.182</cdr:x>
      <cdr:y>0.86011</cdr:y>
    </cdr:from>
    <cdr:to>
      <cdr:x>0.76321</cdr:x>
      <cdr:y>1</cdr:y>
    </cdr:to>
    <cdr:sp macro="" textlink="">
      <cdr:nvSpPr>
        <cdr:cNvPr id="2" name="TextBox 1">
          <a:extLst xmlns:a="http://schemas.openxmlformats.org/drawingml/2006/main">
            <a:ext uri="{FF2B5EF4-FFF2-40B4-BE49-F238E27FC236}">
              <a16:creationId xmlns:a16="http://schemas.microsoft.com/office/drawing/2014/main" id="{BF1CADAA-C873-1FC7-562B-B54D650F3235}"/>
            </a:ext>
          </a:extLst>
        </cdr:cNvPr>
        <cdr:cNvSpPr txBox="1"/>
      </cdr:nvSpPr>
      <cdr:spPr>
        <a:xfrm xmlns:a="http://schemas.openxmlformats.org/drawingml/2006/main">
          <a:off x="509827" y="1483065"/>
          <a:ext cx="1628158" cy="2412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800" b="1" kern="1200"/>
            <a:t>No of Patient</a:t>
          </a:r>
          <a:r>
            <a:rPr lang="en-IN" sz="800" b="1" kern="1200" baseline="0"/>
            <a:t> by Dept. referral </a:t>
          </a:r>
          <a:endParaRPr lang="en-IN" sz="800" b="1" kern="12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0</xdr:colOff>
      <xdr:row>46</xdr:row>
      <xdr:rowOff>167640</xdr:rowOff>
    </xdr:from>
    <xdr:to>
      <xdr:col>4</xdr:col>
      <xdr:colOff>0</xdr:colOff>
      <xdr:row>49</xdr:row>
      <xdr:rowOff>38100</xdr:rowOff>
    </xdr:to>
    <xdr:graphicFrame macro="">
      <xdr:nvGraphicFramePr>
        <xdr:cNvPr id="13" name="Chart 12">
          <a:extLst>
            <a:ext uri="{FF2B5EF4-FFF2-40B4-BE49-F238E27FC236}">
              <a16:creationId xmlns:a16="http://schemas.microsoft.com/office/drawing/2014/main" id="{F5986267-D906-4E85-B855-6698F91A8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1</xdr:row>
      <xdr:rowOff>99060</xdr:rowOff>
    </xdr:from>
    <xdr:to>
      <xdr:col>17</xdr:col>
      <xdr:colOff>83820</xdr:colOff>
      <xdr:row>26</xdr:row>
      <xdr:rowOff>15240</xdr:rowOff>
    </xdr:to>
    <xdr:graphicFrame macro="">
      <xdr:nvGraphicFramePr>
        <xdr:cNvPr id="2" name="Chart 1">
          <a:extLst>
            <a:ext uri="{FF2B5EF4-FFF2-40B4-BE49-F238E27FC236}">
              <a16:creationId xmlns:a16="http://schemas.microsoft.com/office/drawing/2014/main" id="{4B736D15-EAB8-4635-900A-F6D9F0AC8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0.93933</cdr:x>
      <cdr:y>0</cdr:y>
    </cdr:from>
    <cdr:to>
      <cdr:x>1</cdr:x>
      <cdr:y>0.14092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2A60DAE-A3C2-6F01-7A87-FBA70BD4D1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791700" y="0"/>
          <a:ext cx="632460" cy="632460"/>
        </a:xfrm>
        <a:prstGeom xmlns:a="http://schemas.openxmlformats.org/drawingml/2006/main" prst="rect">
          <a:avLst/>
        </a:prstGeom>
      </cdr:spPr>
    </cdr:pic>
  </cdr:relSizeAnchor>
  <cdr:relSizeAnchor xmlns:cdr="http://schemas.openxmlformats.org/drawingml/2006/chartDrawing">
    <cdr:from>
      <cdr:x>0.12061</cdr:x>
      <cdr:y>0.94397</cdr:y>
    </cdr:from>
    <cdr:to>
      <cdr:x>0.63085</cdr:x>
      <cdr:y>0.98472</cdr:y>
    </cdr:to>
    <cdr:sp macro="" textlink="">
      <cdr:nvSpPr>
        <cdr:cNvPr id="2" name="TextBox 1">
          <a:extLst xmlns:a="http://schemas.openxmlformats.org/drawingml/2006/main">
            <a:ext uri="{FF2B5EF4-FFF2-40B4-BE49-F238E27FC236}">
              <a16:creationId xmlns:a16="http://schemas.microsoft.com/office/drawing/2014/main" id="{BF1E4221-1C7C-A2A9-A3EB-D29C720E787A}"/>
            </a:ext>
          </a:extLst>
        </cdr:cNvPr>
        <cdr:cNvSpPr txBox="1"/>
      </cdr:nvSpPr>
      <cdr:spPr>
        <a:xfrm xmlns:a="http://schemas.openxmlformats.org/drawingml/2006/main">
          <a:off x="1257300" y="4236720"/>
          <a:ext cx="5318760" cy="182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0.11111</cdr:x>
      <cdr:y>0.93548</cdr:y>
    </cdr:from>
    <cdr:to>
      <cdr:x>0.77705</cdr:x>
      <cdr:y>0.98132</cdr:y>
    </cdr:to>
    <cdr:sp macro="" textlink="">
      <cdr:nvSpPr>
        <cdr:cNvPr id="4" name="TextBox 3">
          <a:extLst xmlns:a="http://schemas.openxmlformats.org/drawingml/2006/main">
            <a:ext uri="{FF2B5EF4-FFF2-40B4-BE49-F238E27FC236}">
              <a16:creationId xmlns:a16="http://schemas.microsoft.com/office/drawing/2014/main" id="{3EA1D7DC-911B-5F05-89D3-100980DC2940}"/>
            </a:ext>
          </a:extLst>
        </cdr:cNvPr>
        <cdr:cNvSpPr txBox="1"/>
      </cdr:nvSpPr>
      <cdr:spPr>
        <a:xfrm xmlns:a="http://schemas.openxmlformats.org/drawingml/2006/main">
          <a:off x="1158240" y="4198620"/>
          <a:ext cx="6941820" cy="2057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0.10526</cdr:x>
      <cdr:y>0.93379</cdr:y>
    </cdr:from>
    <cdr:to>
      <cdr:x>0.6981</cdr:x>
      <cdr:y>1</cdr:y>
    </cdr:to>
    <cdr:sp macro="" textlink="">
      <cdr:nvSpPr>
        <cdr:cNvPr id="5" name="TextBox 4">
          <a:extLst xmlns:a="http://schemas.openxmlformats.org/drawingml/2006/main">
            <a:ext uri="{FF2B5EF4-FFF2-40B4-BE49-F238E27FC236}">
              <a16:creationId xmlns:a16="http://schemas.microsoft.com/office/drawing/2014/main" id="{EDE6068C-414C-35C2-9F88-AED9FC680B18}"/>
            </a:ext>
          </a:extLst>
        </cdr:cNvPr>
        <cdr:cNvSpPr txBox="1"/>
      </cdr:nvSpPr>
      <cdr:spPr>
        <a:xfrm xmlns:a="http://schemas.openxmlformats.org/drawingml/2006/main">
          <a:off x="1097280" y="4191000"/>
          <a:ext cx="6179820" cy="2971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kern="1200"/>
            <a:t>*Area Chart to track daily changes and highlight days with longer wait</a:t>
          </a:r>
          <a:r>
            <a:rPr lang="en-IN" sz="1200" b="1" kern="1200" baseline="0"/>
            <a:t> times that might need improvements.</a:t>
          </a:r>
          <a:endParaRPr lang="en-IN" sz="1200" b="1" kern="1200"/>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236220</xdr:colOff>
      <xdr:row>1</xdr:row>
      <xdr:rowOff>7620</xdr:rowOff>
    </xdr:from>
    <xdr:to>
      <xdr:col>17</xdr:col>
      <xdr:colOff>464820</xdr:colOff>
      <xdr:row>26</xdr:row>
      <xdr:rowOff>160020</xdr:rowOff>
    </xdr:to>
    <xdr:graphicFrame macro="">
      <xdr:nvGraphicFramePr>
        <xdr:cNvPr id="3" name="Chart 2">
          <a:extLst>
            <a:ext uri="{FF2B5EF4-FFF2-40B4-BE49-F238E27FC236}">
              <a16:creationId xmlns:a16="http://schemas.microsoft.com/office/drawing/2014/main" id="{FA1FB67C-01D2-4D50-A96F-723F4F96A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5694444" createdVersion="5" refreshedVersion="8" minRefreshableVersion="3" recordCount="0" supportSubquery="1" supportAdvancedDrill="1" xr:uid="{949130AB-01DB-43F9-A294-D294CD3ABFD1}">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9050924" createdVersion="5" refreshedVersion="8" minRefreshableVersion="3" recordCount="0" supportSubquery="1" supportAdvancedDrill="1" xr:uid="{3726B318-582F-40C4-801C-17C1E0EB835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9629631" createdVersion="5" refreshedVersion="8" minRefreshableVersion="3" recordCount="0" supportSubquery="1" supportAdvancedDrill="1" xr:uid="{C2AD00C7-A458-49DF-B060-96C9A42A6973}">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30092593" createdVersion="5" refreshedVersion="8" minRefreshableVersion="3" recordCount="0" supportSubquery="1" supportAdvancedDrill="1" xr:uid="{F4CF8B90-8A72-41F7-8FBE-C86FA8E6C419}">
  <cacheSource type="external" connectionId="3"/>
  <cacheFields count="4">
    <cacheField name="[Calender_Table].[Date (Month)].[Date (Month)]" caption="Date (Month)" numFmtId="0" hierarchy="1"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2.978490162037" createdVersion="3" refreshedVersion="8" minRefreshableVersion="3" recordCount="0" supportSubquery="1" supportAdvancedDrill="1" xr:uid="{C0EEB48D-A004-49A8-9767-91C24DE171E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819922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2.980017708331" createdVersion="3" refreshedVersion="8" minRefreshableVersion="3" recordCount="0" supportSubquery="1" supportAdvancedDrill="1" xr:uid="{087C3B19-6784-4A12-8FDA-7AD723326FA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251668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5810183" createdVersion="5" refreshedVersion="8" minRefreshableVersion="3" recordCount="0" supportSubquery="1" supportAdvancedDrill="1" xr:uid="{85C9DE57-FB69-4DA3-B7BA-11E0837DB559}">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5810183" createdVersion="5" refreshedVersion="8" minRefreshableVersion="3" recordCount="0" supportSubquery="1" supportAdvancedDrill="1" xr:uid="{10CBA30B-5649-4E9E-BDC7-09C3F5E3E131}">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6041668" createdVersion="5" refreshedVersion="8" minRefreshableVersion="3" recordCount="0" supportSubquery="1" supportAdvancedDrill="1" xr:uid="{183C22C5-B5B0-4F65-BE82-6DB61D43A99A}">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6388891" createdVersion="5" refreshedVersion="8" minRefreshableVersion="3" recordCount="0" supportSubquery="1" supportAdvancedDrill="1" xr:uid="{08B8DB6B-0539-4885-8D1C-90929F6B1E8F}">
  <cacheSource type="external" connectionId="3"/>
  <cacheFields count="4">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6736114" createdVersion="5" refreshedVersion="8" minRefreshableVersion="3" recordCount="0" supportSubquery="1" supportAdvancedDrill="1" xr:uid="{3BC6DFDF-5BAA-4448-AE90-7C8A54E9441E}">
  <cacheSource type="external" connectionId="3"/>
  <cacheFields count="4">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7314815" createdVersion="5" refreshedVersion="8" minRefreshableVersion="3" recordCount="0" supportSubquery="1" supportAdvancedDrill="1" xr:uid="{65ACEA59-65E8-452C-BC8F-8C37241E3B91}">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7893515" createdVersion="5" refreshedVersion="8" minRefreshableVersion="3" recordCount="0" supportSubquery="1" supportAdvancedDrill="1" xr:uid="{C25DF262-0448-4932-A208-06D6B6BD379A}">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3.001028472223" createdVersion="5" refreshedVersion="8" minRefreshableVersion="3" recordCount="0" supportSubquery="1" supportAdvancedDrill="1" xr:uid="{D6A56CF1-3C56-4C8E-8524-55C5263DC0C8}">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A2B7D-C6EA-4662-8BDA-A33F2AEDF4C9}" name="PivotTable14" cacheId="2205"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18">
  <location ref="A89:A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88">
      <pivotArea outline="0" collapsedLevelsAreSubtotals="1" fieldPosition="0"/>
    </format>
    <format dxfId="89">
      <pivotArea grandRow="1"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0B34D6-995F-4945-8E49-6831A98E9C0B}" name="PivotTable2" cacheId="2178" applyNumberFormats="0" applyBorderFormats="0" applyFontFormats="0" applyPatternFormats="0" applyAlignmentFormats="0" applyWidthHeightFormats="1" dataCaption="Values" tag="022134bc-53ad-47d4-ae08-71752eb3ce82"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8">
      <pivotArea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ABB69C-2601-44D2-805A-61961E4B31CD}" name="PivotTable1" cacheId="2175" applyNumberFormats="0" applyBorderFormats="0" applyFontFormats="0" applyPatternFormats="0" applyAlignmentFormats="0" applyWidthHeightFormats="1" dataCaption="Values" tag="5b536106-0cd9-4752-8055-33b7f3aa5a12"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605CDF-8A12-42CB-9D1D-5674721ACAFD}" name="PivotTable6" cacheId="2184" applyNumberFormats="0" applyBorderFormats="0" applyFontFormats="0" applyPatternFormats="0" applyAlignmentFormats="0" applyWidthHeightFormats="1" dataCaption="Values" tag="57d69824-1786-47b1-bd87-90815566acc1" updatedVersion="8" minRefreshableVersion="3" subtotalHiddenItems="1" itemPrintTitles="1" createdVersion="5" indent="0" outline="1" outlineData="1" multipleFieldFilters="0" chartFormat="27">
  <location ref="H3:I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09">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8024F-889D-4267-919D-401E95B9A8F3}" name="PivotTable13" cacheId="2202"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18">
  <location ref="A78:B8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3">
    <format dxfId="91">
      <pivotArea outline="0" collapsedLevelsAreSubtotals="1" fieldPosition="0"/>
    </format>
    <format dxfId="92">
      <pivotArea grandRow="1" outline="0" collapsedLevelsAreSubtotals="1" fieldPosition="0"/>
    </format>
    <format dxfId="90">
      <pivotArea collapsedLevelsAreSubtotals="1" fieldPosition="0">
        <references count="1">
          <reference field="1" count="0"/>
        </references>
      </pivotArea>
    </format>
  </formats>
  <chartFormats count="1">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31DD0-46E5-461D-8ECD-C9035B6866FA}" name="PivotTable11" cacheId="2199"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15">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94">
      <pivotArea outline="0" collapsedLevelsAreSubtotals="1" fieldPosition="0"/>
    </format>
    <format dxfId="95">
      <pivotArea grandRow="1" outline="0" collapsedLevelsAreSubtotals="1" fieldPosition="0"/>
    </format>
    <format dxfId="93">
      <pivotArea collapsedLevelsAreSubtotals="1" fieldPosition="0">
        <references count="1">
          <reference field="1" count="0"/>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BB878-9BD4-48A1-8B75-FC3DAC68330C}" name="PivotTable10" cacheId="2196"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10">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97">
      <pivotArea outline="0" collapsedLevelsAreSubtotals="1" fieldPosition="0"/>
    </format>
    <format dxfId="98">
      <pivotArea grandRow="1" outline="0" collapsedLevelsAreSubtotals="1" fieldPosition="0"/>
    </format>
    <format dxfId="96">
      <pivotArea collapsedLevelsAreSubtotals="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2095A-4FD4-4D29-90EF-7DADE2D41B78}" name="PivotTable9" cacheId="2193"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6">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102">
      <pivotArea outline="0" collapsedLevelsAreSubtotals="1" fieldPosition="0"/>
    </format>
    <format dxfId="101">
      <pivotArea collapsedLevelsAreSubtotals="1" fieldPosition="0">
        <references count="1">
          <reference field="1" count="1">
            <x v="0"/>
          </reference>
        </references>
      </pivotArea>
    </format>
    <format dxfId="100">
      <pivotArea collapsedLevelsAreSubtotals="1" fieldPosition="0">
        <references count="1">
          <reference field="1" count="7">
            <x v="1"/>
            <x v="2"/>
            <x v="3"/>
            <x v="4"/>
            <x v="5"/>
            <x v="6"/>
            <x v="7"/>
          </reference>
        </references>
      </pivotArea>
    </format>
    <format dxfId="99">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84F8AB-BCE4-4B66-BA06-4884F44BC017}" name="PivotTable8" cacheId="2190"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chartFormat="3">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105">
      <pivotArea outline="0" collapsedLevelsAreSubtotals="1" fieldPosition="0"/>
    </format>
    <format dxfId="104">
      <pivotArea outline="0" fieldPosition="0">
        <references count="1">
          <reference field="4294967294" count="1">
            <x v="1"/>
          </reference>
        </references>
      </pivotArea>
    </format>
    <format dxfId="103">
      <pivotArea outline="0" collapsedLevelsAreSubtotals="1" fieldPosition="0">
        <references count="1">
          <reference field="4294967294" count="1" selected="0">
            <x v="0"/>
          </reference>
        </references>
      </pivotArea>
    </format>
  </formats>
  <chartFormats count="5">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90CC92-CEDA-49F2-B532-3616C6C7F9AE}" name="PivotTable4" cacheId="2187" applyNumberFormats="0" applyBorderFormats="0" applyFontFormats="0" applyPatternFormats="0" applyAlignmentFormats="0" applyWidthHeightFormats="1" dataCaption="Values" tag="57d69824-1786-47b1-bd87-90815566acc1" updatedVersion="8" minRefreshableVersion="3" subtotalHiddenItems="1" itemPrintTitles="1" createdVersion="5" indent="0" outline="1" outlineData="1" multipleFieldFilters="0" chartFormat="38">
  <location ref="K3:L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06">
      <pivotArea outline="0" collapsedLevelsAreSubtotals="1" fieldPosition="0"/>
    </format>
  </formats>
  <chartFormats count="2">
    <chartFormat chart="31" format="3"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6AE6F5-111B-4F4C-8EA2-8A5747BE11B0}" name="PivotTable5" cacheId="2172" applyNumberFormats="0" applyBorderFormats="0" applyFontFormats="0" applyPatternFormats="0" applyAlignmentFormats="0" applyWidthHeightFormats="1" dataCaption="Values" tag="7c3d3f3b-47b8-4368-a91d-e3b8842e3508" updatedVersion="8" minRefreshableVersion="3" subtotalHiddenItems="1" itemPrintTitles="1" createdVersion="5" indent="0" outline="1" outlineData="1" multipleFieldFilters="0" chartFormat="18">
  <location ref="C3:D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27CF7B-A7B1-4CC5-8392-4C4ED3EE09FC}" name="PivotTable3" cacheId="2181" applyNumberFormats="0" applyBorderFormats="0" applyFontFormats="0" applyPatternFormats="0" applyAlignmentFormats="0" applyWidthHeightFormats="1" dataCaption="Values" tag="9c613453-8203-479f-a43b-8d6d90a24362"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7">
      <pivotArea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719E499-71F6-49DB-919B-4DB75AC725C7}" sourceName="[Calender_Table].[Date (Month)]">
  <pivotTables>
    <pivotTable tabId="1" name="PivotTable5"/>
    <pivotTable tabId="1" name="PivotTable1"/>
    <pivotTable tabId="1" name="PivotTable2"/>
    <pivotTable tabId="1" name="PivotTable3"/>
    <pivotTable tabId="1" name="PivotTable6"/>
    <pivotTable tabId="1" name="PivotTable4"/>
    <pivotTable tabId="1" name="PivotTable8"/>
    <pivotTable tabId="1" name="PivotTable9"/>
    <pivotTable tabId="1" name="PivotTable10"/>
    <pivotTable tabId="1" name="PivotTable11"/>
    <pivotTable tabId="1" name="PivotTable13"/>
    <pivotTable tabId="1" name="PivotTable14"/>
  </pivotTables>
  <data>
    <olap pivotCacheId="178199221">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841A79D-5AC4-494E-84C8-7A1EE5229BA8}" sourceName="[Calender_Table].[Date (Year)]">
  <pivotTables>
    <pivotTable tabId="1" name="PivotTable14"/>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data>
    <olap pivotCacheId="212516685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49DD6CB1-3724-481D-B77B-40C094448E22}" cache="Slicer_Date__Month" caption="Date (Month)" showCaption="0" level="1" style="My style" rowHeight="144000"/>
  <slicer name="Date (Year) 1" xr10:uid="{53476DB2-6897-4FF3-940A-5B1E3D8E8808}" cache="Slicer_Date__Year" caption="Date (Year)" columnCount="2" showCaption="0" level="1" style="My styl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60C9-52C2-4E9F-9DDF-0690AA082FDC}">
  <dimension ref="A1:N20"/>
  <sheetViews>
    <sheetView tabSelected="1" zoomScale="139" zoomScaleNormal="139" workbookViewId="0">
      <selection activeCell="B21" sqref="B21"/>
    </sheetView>
  </sheetViews>
  <sheetFormatPr defaultRowHeight="14.4" x14ac:dyDescent="0.3"/>
  <cols>
    <col min="7" max="7" width="8.77734375" customWidth="1"/>
  </cols>
  <sheetData>
    <row r="1" spans="1:14" x14ac:dyDescent="0.3">
      <c r="A1" s="4"/>
      <c r="B1" s="4"/>
      <c r="C1" s="4"/>
      <c r="D1" s="4"/>
      <c r="E1" s="4"/>
      <c r="F1" s="4"/>
      <c r="G1" s="4"/>
      <c r="H1" s="4"/>
      <c r="I1" s="4"/>
      <c r="J1" s="4"/>
      <c r="K1" s="4"/>
      <c r="L1" s="4"/>
      <c r="M1" s="4"/>
      <c r="N1" s="4"/>
    </row>
    <row r="2" spans="1:14" x14ac:dyDescent="0.3">
      <c r="A2" s="4"/>
      <c r="B2" s="4"/>
      <c r="C2" s="4"/>
      <c r="D2" s="4"/>
      <c r="E2" s="4"/>
      <c r="F2" s="4"/>
      <c r="G2" s="4"/>
      <c r="H2" s="4"/>
      <c r="I2" s="4"/>
      <c r="J2" s="4"/>
      <c r="K2" s="4"/>
      <c r="L2" s="4"/>
      <c r="M2" s="4"/>
      <c r="N2" s="4"/>
    </row>
    <row r="3" spans="1:14" x14ac:dyDescent="0.3">
      <c r="A3" s="4"/>
      <c r="B3" s="4"/>
      <c r="C3" s="4"/>
      <c r="D3" s="4"/>
      <c r="E3" s="4"/>
      <c r="F3" s="4"/>
      <c r="G3" s="4"/>
      <c r="H3" s="4"/>
      <c r="I3" s="4"/>
      <c r="J3" s="4"/>
      <c r="K3" s="4"/>
      <c r="L3" s="4"/>
      <c r="M3" s="4"/>
      <c r="N3" s="4"/>
    </row>
    <row r="4" spans="1:14" x14ac:dyDescent="0.3">
      <c r="A4" s="4"/>
      <c r="B4" s="4"/>
      <c r="C4" s="4"/>
      <c r="D4" s="4"/>
      <c r="E4" s="4"/>
      <c r="F4" s="4"/>
      <c r="G4" s="4"/>
      <c r="H4" s="4"/>
      <c r="I4" s="4"/>
      <c r="J4" s="4"/>
      <c r="K4" s="4"/>
      <c r="L4" s="4"/>
      <c r="M4" s="4"/>
      <c r="N4" s="4"/>
    </row>
    <row r="5" spans="1:14" x14ac:dyDescent="0.3">
      <c r="A5" s="4"/>
      <c r="B5" s="4"/>
      <c r="C5" s="4"/>
      <c r="D5" s="4"/>
      <c r="E5" s="4"/>
      <c r="F5" s="4"/>
      <c r="G5" s="4"/>
      <c r="H5" s="4"/>
      <c r="I5" s="4"/>
      <c r="J5" s="4"/>
      <c r="K5" s="4"/>
      <c r="L5" s="4"/>
      <c r="M5" s="4"/>
      <c r="N5" s="4"/>
    </row>
    <row r="6" spans="1:14" x14ac:dyDescent="0.3">
      <c r="A6" s="4"/>
      <c r="B6" s="4"/>
      <c r="C6" s="4"/>
      <c r="D6" s="4"/>
      <c r="E6" s="4"/>
      <c r="F6" s="4"/>
      <c r="G6" s="4"/>
      <c r="H6" s="4"/>
      <c r="I6" s="4"/>
      <c r="J6" s="4"/>
      <c r="K6" s="4"/>
      <c r="L6" s="4"/>
      <c r="M6" s="4"/>
      <c r="N6" s="4"/>
    </row>
    <row r="7" spans="1:14" x14ac:dyDescent="0.3">
      <c r="A7" s="4"/>
      <c r="B7" s="4"/>
      <c r="C7" s="4"/>
      <c r="D7" s="4"/>
      <c r="E7" s="4"/>
      <c r="F7" s="4"/>
      <c r="G7" s="4"/>
      <c r="H7" s="4"/>
      <c r="I7" s="4"/>
      <c r="J7" s="4"/>
      <c r="K7" s="4"/>
      <c r="L7" s="4"/>
      <c r="M7" s="4"/>
      <c r="N7" s="4"/>
    </row>
    <row r="8" spans="1:14" x14ac:dyDescent="0.3">
      <c r="A8" s="4"/>
      <c r="B8" s="4"/>
      <c r="C8" s="4"/>
      <c r="D8" s="4"/>
      <c r="E8" s="4"/>
      <c r="F8" s="4"/>
      <c r="G8" s="4"/>
      <c r="H8" s="4"/>
      <c r="I8" s="4"/>
      <c r="J8" s="4"/>
      <c r="K8" s="4"/>
      <c r="L8" s="4"/>
      <c r="M8" s="4"/>
      <c r="N8" s="4"/>
    </row>
    <row r="9" spans="1:14" x14ac:dyDescent="0.3">
      <c r="A9" s="4"/>
      <c r="B9" s="4"/>
      <c r="C9" s="4"/>
      <c r="D9" s="4"/>
      <c r="E9" s="4"/>
      <c r="F9" s="4"/>
      <c r="G9" s="4"/>
      <c r="H9" s="4"/>
      <c r="I9" s="4"/>
      <c r="J9" s="4"/>
      <c r="K9" s="4"/>
      <c r="L9" s="4"/>
      <c r="M9" s="4"/>
      <c r="N9" s="4"/>
    </row>
    <row r="10" spans="1:14" x14ac:dyDescent="0.3">
      <c r="A10" s="4"/>
      <c r="B10" s="4"/>
      <c r="C10" s="4"/>
      <c r="D10" s="4"/>
      <c r="E10" s="4"/>
      <c r="F10" s="4"/>
      <c r="G10" s="4"/>
      <c r="H10" s="4"/>
      <c r="I10" s="4"/>
      <c r="J10" s="4"/>
      <c r="K10" s="4"/>
      <c r="L10" s="4"/>
      <c r="M10" s="4"/>
      <c r="N10" s="4"/>
    </row>
    <row r="11" spans="1:14" x14ac:dyDescent="0.3">
      <c r="A11" s="4"/>
      <c r="B11" s="4"/>
      <c r="C11" s="4"/>
      <c r="D11" s="4"/>
      <c r="E11" s="4"/>
      <c r="F11" s="4"/>
      <c r="G11" s="4"/>
      <c r="H11" s="4"/>
      <c r="I11" s="4"/>
      <c r="J11" s="4"/>
      <c r="K11" s="4"/>
      <c r="L11" s="4"/>
      <c r="M11" s="4"/>
      <c r="N11" s="4"/>
    </row>
    <row r="12" spans="1:14" x14ac:dyDescent="0.3">
      <c r="A12" s="4"/>
      <c r="B12" s="4"/>
      <c r="C12" s="4"/>
      <c r="D12" s="4"/>
      <c r="E12" s="4"/>
      <c r="F12" s="4"/>
      <c r="G12" s="4"/>
      <c r="H12" s="4"/>
      <c r="I12" s="4"/>
      <c r="J12" s="4"/>
      <c r="K12" s="4"/>
      <c r="L12" s="4"/>
      <c r="M12" s="4"/>
      <c r="N12" s="4"/>
    </row>
    <row r="13" spans="1:14" x14ac:dyDescent="0.3">
      <c r="A13" s="4"/>
      <c r="B13" s="4"/>
      <c r="C13" s="4"/>
      <c r="D13" s="4"/>
      <c r="E13" s="4"/>
      <c r="F13" s="4"/>
      <c r="G13" s="4"/>
      <c r="H13" s="4"/>
      <c r="I13" s="4"/>
      <c r="J13" s="4"/>
      <c r="K13" s="4"/>
      <c r="L13" s="4"/>
      <c r="M13" s="4"/>
      <c r="N13" s="4"/>
    </row>
    <row r="14" spans="1:14" x14ac:dyDescent="0.3">
      <c r="A14" s="4"/>
      <c r="B14" s="4"/>
      <c r="C14" s="4"/>
      <c r="D14" s="4"/>
      <c r="E14" s="4"/>
      <c r="F14" s="4"/>
      <c r="G14" s="4"/>
      <c r="H14" s="4"/>
      <c r="I14" s="4"/>
      <c r="J14" s="4"/>
      <c r="K14" s="4"/>
      <c r="L14" s="4"/>
      <c r="M14" s="4"/>
      <c r="N14" s="4"/>
    </row>
    <row r="15" spans="1:14" x14ac:dyDescent="0.3">
      <c r="A15" s="4"/>
      <c r="B15" s="4"/>
      <c r="C15" s="4"/>
      <c r="D15" s="4"/>
      <c r="E15" s="4"/>
      <c r="F15" s="4"/>
      <c r="G15" s="4"/>
      <c r="H15" s="4"/>
      <c r="I15" s="4"/>
      <c r="J15" s="4"/>
      <c r="K15" s="4"/>
      <c r="L15" s="4"/>
      <c r="M15" s="4"/>
      <c r="N15" s="4"/>
    </row>
    <row r="16" spans="1:14" x14ac:dyDescent="0.3">
      <c r="A16" s="4"/>
      <c r="B16" s="4"/>
      <c r="C16" s="4"/>
      <c r="D16" s="4"/>
      <c r="E16" s="4"/>
      <c r="F16" s="4"/>
      <c r="G16" s="4"/>
      <c r="H16" s="4"/>
      <c r="I16" s="4"/>
      <c r="J16" s="4"/>
      <c r="K16" s="4"/>
      <c r="L16" s="4"/>
      <c r="M16" s="4"/>
      <c r="N16" s="4"/>
    </row>
    <row r="17" spans="1:14" x14ac:dyDescent="0.3">
      <c r="A17" s="4"/>
      <c r="B17" s="4"/>
      <c r="C17" s="4"/>
      <c r="D17" s="4"/>
      <c r="E17" s="4"/>
      <c r="F17" s="4"/>
      <c r="G17" s="4"/>
      <c r="H17" s="4"/>
      <c r="I17" s="4"/>
      <c r="J17" s="4"/>
      <c r="K17" s="4"/>
      <c r="L17" s="4"/>
      <c r="M17" s="4"/>
      <c r="N17" s="4"/>
    </row>
    <row r="18" spans="1:14" x14ac:dyDescent="0.3">
      <c r="A18" s="4"/>
      <c r="B18" s="4"/>
      <c r="C18" s="4"/>
      <c r="D18" s="4"/>
      <c r="E18" s="4"/>
      <c r="F18" s="4"/>
      <c r="G18" s="4"/>
      <c r="H18" s="4"/>
      <c r="I18" s="4"/>
      <c r="J18" s="4"/>
      <c r="K18" s="4"/>
      <c r="L18" s="4"/>
      <c r="M18" s="4"/>
      <c r="N18" s="4"/>
    </row>
    <row r="19" spans="1:14" x14ac:dyDescent="0.3">
      <c r="A19" s="4"/>
      <c r="B19" s="4"/>
      <c r="C19" s="4"/>
      <c r="D19" s="4"/>
      <c r="E19" s="4"/>
      <c r="F19" s="4"/>
      <c r="G19" s="4"/>
      <c r="H19" s="4"/>
      <c r="I19" s="4"/>
      <c r="J19" s="4"/>
      <c r="K19" s="4"/>
      <c r="L19" s="4"/>
      <c r="M19" s="4"/>
      <c r="N19" s="4"/>
    </row>
    <row r="20" spans="1:14" x14ac:dyDescent="0.3">
      <c r="A20" s="4"/>
      <c r="B20" s="4"/>
      <c r="C20" s="4"/>
      <c r="D20" s="4"/>
      <c r="E20" s="4"/>
      <c r="F20" s="4"/>
      <c r="G20" s="4"/>
      <c r="H20" s="4"/>
      <c r="I20" s="4"/>
      <c r="J20" s="4"/>
      <c r="K20" s="4"/>
      <c r="L20" s="4"/>
      <c r="M20" s="4"/>
      <c r="N20"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09E9-A256-4EDB-A95E-E541897B3A77}">
  <dimension ref="A2:L91"/>
  <sheetViews>
    <sheetView topLeftCell="A43" workbookViewId="0">
      <selection activeCell="E56" sqref="E56"/>
    </sheetView>
  </sheetViews>
  <sheetFormatPr defaultRowHeight="14.4" x14ac:dyDescent="0.3"/>
  <cols>
    <col min="1" max="1" width="17" customWidth="1"/>
    <col min="2" max="2" width="7.33203125" customWidth="1"/>
    <col min="3" max="3" width="9.109375" customWidth="1"/>
    <col min="4" max="4" width="25.88671875" customWidth="1"/>
    <col min="8" max="8" width="12.5546875" bestFit="1" customWidth="1"/>
    <col min="9" max="9" width="23.88671875" bestFit="1" customWidth="1"/>
    <col min="11" max="11" width="12.5546875" bestFit="1" customWidth="1"/>
    <col min="12" max="12" width="25" bestFit="1" customWidth="1"/>
  </cols>
  <sheetData>
    <row r="2" spans="1:12" x14ac:dyDescent="0.3">
      <c r="A2" t="s">
        <v>3</v>
      </c>
      <c r="C2" t="s">
        <v>6</v>
      </c>
      <c r="H2" t="s">
        <v>7</v>
      </c>
      <c r="K2" t="s">
        <v>8</v>
      </c>
    </row>
    <row r="3" spans="1:12" x14ac:dyDescent="0.3">
      <c r="A3" t="s">
        <v>2</v>
      </c>
      <c r="C3" s="1" t="s">
        <v>0</v>
      </c>
      <c r="D3" t="s">
        <v>2</v>
      </c>
      <c r="H3" s="1" t="s">
        <v>0</v>
      </c>
      <c r="I3" t="s">
        <v>4</v>
      </c>
      <c r="K3" s="1" t="s">
        <v>0</v>
      </c>
      <c r="L3" t="s">
        <v>5</v>
      </c>
    </row>
    <row r="4" spans="1:12" x14ac:dyDescent="0.3">
      <c r="A4" s="5">
        <v>464</v>
      </c>
      <c r="C4" s="2" t="s">
        <v>16</v>
      </c>
      <c r="D4" s="5">
        <v>17</v>
      </c>
      <c r="H4" s="2" t="s">
        <v>16</v>
      </c>
      <c r="I4" s="3">
        <v>35.117647058823529</v>
      </c>
      <c r="K4" s="2" t="s">
        <v>16</v>
      </c>
      <c r="L4" s="3">
        <v>4.666666666666667</v>
      </c>
    </row>
    <row r="5" spans="1:12" x14ac:dyDescent="0.3">
      <c r="C5" s="2" t="s">
        <v>17</v>
      </c>
      <c r="D5" s="5">
        <v>12</v>
      </c>
      <c r="H5" s="2" t="s">
        <v>17</v>
      </c>
      <c r="I5" s="3">
        <v>28.916666666666668</v>
      </c>
      <c r="K5" s="2" t="s">
        <v>17</v>
      </c>
      <c r="L5" s="3">
        <v>4.666666666666667</v>
      </c>
    </row>
    <row r="6" spans="1:12" x14ac:dyDescent="0.3">
      <c r="C6" s="2" t="s">
        <v>18</v>
      </c>
      <c r="D6" s="5">
        <v>14</v>
      </c>
      <c r="H6" s="2" t="s">
        <v>18</v>
      </c>
      <c r="I6" s="3">
        <v>34.357142857142854</v>
      </c>
      <c r="K6" s="2" t="s">
        <v>18</v>
      </c>
      <c r="L6" s="3">
        <v>5.4</v>
      </c>
    </row>
    <row r="7" spans="1:12" x14ac:dyDescent="0.3">
      <c r="C7" s="2" t="s">
        <v>19</v>
      </c>
      <c r="D7" s="5">
        <v>17</v>
      </c>
      <c r="H7" s="2" t="s">
        <v>19</v>
      </c>
      <c r="I7" s="3">
        <v>29.705882352941178</v>
      </c>
      <c r="K7" s="2" t="s">
        <v>19</v>
      </c>
      <c r="L7" s="3">
        <v>5.2</v>
      </c>
    </row>
    <row r="8" spans="1:12" x14ac:dyDescent="0.3">
      <c r="A8" t="s">
        <v>4</v>
      </c>
      <c r="C8" s="2" t="s">
        <v>20</v>
      </c>
      <c r="D8" s="5">
        <v>17</v>
      </c>
      <c r="H8" s="2" t="s">
        <v>20</v>
      </c>
      <c r="I8" s="3">
        <v>33.176470588235297</v>
      </c>
      <c r="K8" s="2" t="s">
        <v>20</v>
      </c>
      <c r="L8" s="3">
        <v>2.4285714285714284</v>
      </c>
    </row>
    <row r="9" spans="1:12" x14ac:dyDescent="0.3">
      <c r="A9" s="3">
        <v>35.185344827586206</v>
      </c>
      <c r="C9" s="2" t="s">
        <v>21</v>
      </c>
      <c r="D9" s="5">
        <v>16</v>
      </c>
      <c r="H9" s="2" t="s">
        <v>21</v>
      </c>
      <c r="I9" s="3">
        <v>39.8125</v>
      </c>
      <c r="K9" s="2" t="s">
        <v>21</v>
      </c>
      <c r="L9" s="3">
        <v>4.8</v>
      </c>
    </row>
    <row r="10" spans="1:12" x14ac:dyDescent="0.3">
      <c r="C10" s="2" t="s">
        <v>22</v>
      </c>
      <c r="D10" s="5">
        <v>19</v>
      </c>
      <c r="H10" s="2" t="s">
        <v>22</v>
      </c>
      <c r="I10" s="3">
        <v>36.578947368421055</v>
      </c>
      <c r="K10" s="2" t="s">
        <v>22</v>
      </c>
      <c r="L10" s="3">
        <v>6.5714285714285712</v>
      </c>
    </row>
    <row r="11" spans="1:12" x14ac:dyDescent="0.3">
      <c r="C11" s="2" t="s">
        <v>23</v>
      </c>
      <c r="D11" s="5">
        <v>14</v>
      </c>
      <c r="H11" s="2" t="s">
        <v>23</v>
      </c>
      <c r="I11" s="3">
        <v>34.5</v>
      </c>
      <c r="K11" s="2" t="s">
        <v>23</v>
      </c>
      <c r="L11" s="3">
        <v>3</v>
      </c>
    </row>
    <row r="12" spans="1:12" x14ac:dyDescent="0.3">
      <c r="C12" s="2" t="s">
        <v>24</v>
      </c>
      <c r="D12" s="5">
        <v>17</v>
      </c>
      <c r="H12" s="2" t="s">
        <v>24</v>
      </c>
      <c r="I12" s="3">
        <v>39.764705882352942</v>
      </c>
      <c r="K12" s="2" t="s">
        <v>24</v>
      </c>
      <c r="L12" s="3">
        <v>4.5999999999999996</v>
      </c>
    </row>
    <row r="13" spans="1:12" x14ac:dyDescent="0.3">
      <c r="C13" s="2" t="s">
        <v>25</v>
      </c>
      <c r="D13" s="5">
        <v>13</v>
      </c>
      <c r="H13" s="2" t="s">
        <v>25</v>
      </c>
      <c r="I13" s="3">
        <v>35.230769230769234</v>
      </c>
      <c r="K13" s="2" t="s">
        <v>25</v>
      </c>
      <c r="L13" s="3">
        <v>3.875</v>
      </c>
    </row>
    <row r="14" spans="1:12" x14ac:dyDescent="0.3">
      <c r="A14" t="s">
        <v>5</v>
      </c>
      <c r="C14" s="2" t="s">
        <v>26</v>
      </c>
      <c r="D14" s="5">
        <v>12</v>
      </c>
      <c r="H14" s="2" t="s">
        <v>26</v>
      </c>
      <c r="I14" s="3">
        <v>41.5</v>
      </c>
      <c r="K14" s="2" t="s">
        <v>26</v>
      </c>
      <c r="L14" s="3">
        <v>7.25</v>
      </c>
    </row>
    <row r="15" spans="1:12" x14ac:dyDescent="0.3">
      <c r="A15" s="3">
        <v>5.0928571428571425</v>
      </c>
      <c r="C15" s="2" t="s">
        <v>27</v>
      </c>
      <c r="D15" s="5">
        <v>16</v>
      </c>
      <c r="H15" s="2" t="s">
        <v>27</v>
      </c>
      <c r="I15" s="3">
        <v>38.0625</v>
      </c>
      <c r="K15" s="2" t="s">
        <v>27</v>
      </c>
      <c r="L15" s="3">
        <v>3</v>
      </c>
    </row>
    <row r="16" spans="1:12" x14ac:dyDescent="0.3">
      <c r="C16" s="2" t="s">
        <v>28</v>
      </c>
      <c r="D16" s="5">
        <v>9</v>
      </c>
      <c r="H16" s="2" t="s">
        <v>28</v>
      </c>
      <c r="I16" s="3">
        <v>29.222222222222221</v>
      </c>
      <c r="K16" s="2" t="s">
        <v>28</v>
      </c>
      <c r="L16" s="3">
        <v>8</v>
      </c>
    </row>
    <row r="17" spans="3:12" x14ac:dyDescent="0.3">
      <c r="C17" s="2" t="s">
        <v>29</v>
      </c>
      <c r="D17" s="5">
        <v>17</v>
      </c>
      <c r="H17" s="2" t="s">
        <v>29</v>
      </c>
      <c r="I17" s="3">
        <v>31</v>
      </c>
      <c r="K17" s="2" t="s">
        <v>29</v>
      </c>
      <c r="L17" s="3">
        <v>6</v>
      </c>
    </row>
    <row r="18" spans="3:12" x14ac:dyDescent="0.3">
      <c r="C18" s="2" t="s">
        <v>30</v>
      </c>
      <c r="D18" s="5">
        <v>16</v>
      </c>
      <c r="H18" s="2" t="s">
        <v>30</v>
      </c>
      <c r="I18" s="3">
        <v>37.3125</v>
      </c>
      <c r="K18" s="2" t="s">
        <v>30</v>
      </c>
      <c r="L18" s="3">
        <v>3.6666666666666665</v>
      </c>
    </row>
    <row r="19" spans="3:12" x14ac:dyDescent="0.3">
      <c r="C19" s="2" t="s">
        <v>31</v>
      </c>
      <c r="D19" s="5">
        <v>17</v>
      </c>
      <c r="H19" s="2" t="s">
        <v>31</v>
      </c>
      <c r="I19" s="3">
        <v>35.647058823529413</v>
      </c>
      <c r="K19" s="2" t="s">
        <v>31</v>
      </c>
      <c r="L19" s="3">
        <v>5.333333333333333</v>
      </c>
    </row>
    <row r="20" spans="3:12" x14ac:dyDescent="0.3">
      <c r="C20" s="2" t="s">
        <v>32</v>
      </c>
      <c r="D20" s="5">
        <v>21</v>
      </c>
      <c r="H20" s="2" t="s">
        <v>32</v>
      </c>
      <c r="I20" s="3">
        <v>36.476190476190474</v>
      </c>
      <c r="K20" s="2" t="s">
        <v>32</v>
      </c>
      <c r="L20" s="3">
        <v>6.1111111111111107</v>
      </c>
    </row>
    <row r="21" spans="3:12" x14ac:dyDescent="0.3">
      <c r="C21" s="2" t="s">
        <v>33</v>
      </c>
      <c r="D21" s="5">
        <v>15</v>
      </c>
      <c r="H21" s="2" t="s">
        <v>33</v>
      </c>
      <c r="I21" s="3">
        <v>40.799999999999997</v>
      </c>
      <c r="K21" s="2" t="s">
        <v>33</v>
      </c>
      <c r="L21" s="3">
        <v>6.5</v>
      </c>
    </row>
    <row r="22" spans="3:12" x14ac:dyDescent="0.3">
      <c r="C22" s="2" t="s">
        <v>34</v>
      </c>
      <c r="D22" s="5">
        <v>22</v>
      </c>
      <c r="H22" s="2" t="s">
        <v>34</v>
      </c>
      <c r="I22" s="3">
        <v>30.318181818181817</v>
      </c>
      <c r="K22" s="2" t="s">
        <v>34</v>
      </c>
      <c r="L22" s="3">
        <v>5</v>
      </c>
    </row>
    <row r="23" spans="3:12" x14ac:dyDescent="0.3">
      <c r="C23" s="2" t="s">
        <v>35</v>
      </c>
      <c r="D23" s="5">
        <v>14</v>
      </c>
      <c r="H23" s="2" t="s">
        <v>35</v>
      </c>
      <c r="I23" s="3">
        <v>35.714285714285715</v>
      </c>
      <c r="K23" s="2" t="s">
        <v>35</v>
      </c>
      <c r="L23" s="3">
        <v>5.8</v>
      </c>
    </row>
    <row r="24" spans="3:12" x14ac:dyDescent="0.3">
      <c r="C24" s="2" t="s">
        <v>36</v>
      </c>
      <c r="D24" s="5">
        <v>13</v>
      </c>
      <c r="H24" s="2" t="s">
        <v>36</v>
      </c>
      <c r="I24" s="3">
        <v>33.53846153846154</v>
      </c>
      <c r="K24" s="2" t="s">
        <v>36</v>
      </c>
      <c r="L24" s="3">
        <v>6</v>
      </c>
    </row>
    <row r="25" spans="3:12" x14ac:dyDescent="0.3">
      <c r="C25" s="2" t="s">
        <v>37</v>
      </c>
      <c r="D25" s="5">
        <v>10</v>
      </c>
      <c r="H25" s="2" t="s">
        <v>37</v>
      </c>
      <c r="I25" s="3">
        <v>37.5</v>
      </c>
      <c r="K25" s="2" t="s">
        <v>37</v>
      </c>
      <c r="L25" s="3">
        <v>8</v>
      </c>
    </row>
    <row r="26" spans="3:12" x14ac:dyDescent="0.3">
      <c r="C26" s="2" t="s">
        <v>38</v>
      </c>
      <c r="D26" s="5">
        <v>17</v>
      </c>
      <c r="H26" s="2" t="s">
        <v>38</v>
      </c>
      <c r="I26" s="3">
        <v>38.058823529411768</v>
      </c>
      <c r="K26" s="2" t="s">
        <v>38</v>
      </c>
      <c r="L26" s="3">
        <v>7</v>
      </c>
    </row>
    <row r="27" spans="3:12" x14ac:dyDescent="0.3">
      <c r="C27" s="2" t="s">
        <v>39</v>
      </c>
      <c r="D27" s="5">
        <v>17</v>
      </c>
      <c r="H27" s="2" t="s">
        <v>39</v>
      </c>
      <c r="I27" s="3">
        <v>28.117647058823529</v>
      </c>
      <c r="K27" s="2" t="s">
        <v>39</v>
      </c>
      <c r="L27" s="3">
        <v>3.75</v>
      </c>
    </row>
    <row r="28" spans="3:12" x14ac:dyDescent="0.3">
      <c r="C28" s="2" t="s">
        <v>40</v>
      </c>
      <c r="D28" s="5">
        <v>13</v>
      </c>
      <c r="H28" s="2" t="s">
        <v>40</v>
      </c>
      <c r="I28" s="3">
        <v>31.846153846153847</v>
      </c>
      <c r="K28" s="2" t="s">
        <v>40</v>
      </c>
      <c r="L28" s="3">
        <v>1</v>
      </c>
    </row>
    <row r="29" spans="3:12" x14ac:dyDescent="0.3">
      <c r="C29" s="2" t="s">
        <v>41</v>
      </c>
      <c r="D29" s="5">
        <v>11</v>
      </c>
      <c r="H29" s="2" t="s">
        <v>41</v>
      </c>
      <c r="I29" s="3">
        <v>43.636363636363633</v>
      </c>
      <c r="K29" s="2" t="s">
        <v>41</v>
      </c>
      <c r="L29" s="3">
        <v>9</v>
      </c>
    </row>
    <row r="30" spans="3:12" x14ac:dyDescent="0.3">
      <c r="C30" s="2" t="s">
        <v>42</v>
      </c>
      <c r="D30" s="5">
        <v>19</v>
      </c>
      <c r="H30" s="2" t="s">
        <v>42</v>
      </c>
      <c r="I30" s="3">
        <v>38.842105263157897</v>
      </c>
      <c r="K30" s="2" t="s">
        <v>42</v>
      </c>
      <c r="L30" s="3">
        <v>5.8</v>
      </c>
    </row>
    <row r="31" spans="3:12" x14ac:dyDescent="0.3">
      <c r="C31" s="2" t="s">
        <v>43</v>
      </c>
      <c r="D31" s="5">
        <v>16</v>
      </c>
      <c r="H31" s="2" t="s">
        <v>43</v>
      </c>
      <c r="I31" s="3">
        <v>29.5625</v>
      </c>
      <c r="K31" s="2" t="s">
        <v>43</v>
      </c>
      <c r="L31" s="3">
        <v>4</v>
      </c>
    </row>
    <row r="32" spans="3:12" x14ac:dyDescent="0.3">
      <c r="C32" s="2" t="s">
        <v>44</v>
      </c>
      <c r="D32" s="5">
        <v>15</v>
      </c>
      <c r="H32" s="2" t="s">
        <v>44</v>
      </c>
      <c r="I32" s="3">
        <v>37.466666666666669</v>
      </c>
      <c r="K32" s="2" t="s">
        <v>44</v>
      </c>
      <c r="L32" s="3">
        <v>6.4</v>
      </c>
    </row>
    <row r="33" spans="1:12" x14ac:dyDescent="0.3">
      <c r="C33" s="2" t="s">
        <v>45</v>
      </c>
      <c r="D33" s="5">
        <v>18</v>
      </c>
      <c r="H33" s="2" t="s">
        <v>45</v>
      </c>
      <c r="I33" s="3">
        <v>35.277777777777779</v>
      </c>
      <c r="K33" s="2" t="s">
        <v>45</v>
      </c>
      <c r="L33" s="3">
        <v>5</v>
      </c>
    </row>
    <row r="34" spans="1:12" x14ac:dyDescent="0.3">
      <c r="C34" s="2" t="s">
        <v>1</v>
      </c>
      <c r="D34" s="5">
        <v>464</v>
      </c>
      <c r="H34" s="2" t="s">
        <v>1</v>
      </c>
      <c r="I34" s="3">
        <v>35.185344827586206</v>
      </c>
      <c r="K34" s="2" t="s">
        <v>1</v>
      </c>
      <c r="L34" s="3">
        <v>5.0928571428571425</v>
      </c>
    </row>
    <row r="40" spans="1:12" x14ac:dyDescent="0.3">
      <c r="A40" s="1" t="s">
        <v>0</v>
      </c>
      <c r="B40" t="s">
        <v>11</v>
      </c>
      <c r="C40" t="s">
        <v>12</v>
      </c>
    </row>
    <row r="41" spans="1:12" x14ac:dyDescent="0.3">
      <c r="A41" s="2" t="s">
        <v>9</v>
      </c>
      <c r="B41" s="6">
        <v>231</v>
      </c>
      <c r="C41" s="7">
        <v>0.49784482758620691</v>
      </c>
    </row>
    <row r="42" spans="1:12" x14ac:dyDescent="0.3">
      <c r="A42" s="2" t="s">
        <v>10</v>
      </c>
      <c r="B42" s="6">
        <v>233</v>
      </c>
      <c r="C42" s="7">
        <v>0.50215517241379315</v>
      </c>
    </row>
    <row r="43" spans="1:12" x14ac:dyDescent="0.3">
      <c r="A43" s="2" t="s">
        <v>1</v>
      </c>
      <c r="B43" s="6">
        <v>464</v>
      </c>
      <c r="C43" s="7">
        <v>1</v>
      </c>
    </row>
    <row r="47" spans="1:12" x14ac:dyDescent="0.3">
      <c r="A47" s="10" t="s">
        <v>13</v>
      </c>
      <c r="B47" s="10" t="s">
        <v>15</v>
      </c>
      <c r="C47" s="10" t="s">
        <v>14</v>
      </c>
      <c r="D47" s="10"/>
    </row>
    <row r="48" spans="1:12" x14ac:dyDescent="0.3">
      <c r="A48" s="8" t="str">
        <f>A42</f>
        <v>Not Admitted</v>
      </c>
      <c r="B48" s="8">
        <f>GETPIVOTDATA("[Measures].[Count of Patient Admission Flag]",$A$40,"[Hospital Emergency Room Data].[Patient Admission Flag]","[Hospital Emergency Room Data].[Patient Admission Flag].&amp;[Not Admitted]")</f>
        <v>233</v>
      </c>
      <c r="C48" s="9">
        <f>GETPIVOTDATA("[__Xl2].[Measures].[Count of Patient Admission Flag]",$A$40,"[Hospital Emergency Room Data].[Patient Admission Flag]","[Hospital Emergency Room Data].[Patient Admission Flag].&amp;[Not Admitted]")</f>
        <v>0.50215517241379315</v>
      </c>
      <c r="D48" s="8"/>
    </row>
    <row r="49" spans="1:4" x14ac:dyDescent="0.3">
      <c r="A49" s="8" t="str">
        <f>A41</f>
        <v>Admitted</v>
      </c>
      <c r="B49" s="8">
        <f>GETPIVOTDATA("[Measures].[Count of Patient Admission Flag]",$A$40,"[Hospital Emergency Room Data].[Patient Admission Flag]","[Hospital Emergency Room Data].[Patient Admission Flag].&amp;[Admitted]")</f>
        <v>231</v>
      </c>
      <c r="C49" s="9">
        <f>GETPIVOTDATA("[__Xl2].[Measures].[Count of Patient Admission Flag]",$A$40,"[Hospital Emergency Room Data].[Patient Admission Flag]","[Hospital Emergency Room Data].[Patient Admission Flag].&amp;[Admitted]")</f>
        <v>0.49784482758620691</v>
      </c>
      <c r="D49" s="8"/>
    </row>
    <row r="53" spans="1:4" x14ac:dyDescent="0.3">
      <c r="A53" s="1" t="s">
        <v>0</v>
      </c>
      <c r="B53" t="s">
        <v>54</v>
      </c>
    </row>
    <row r="54" spans="1:4" x14ac:dyDescent="0.3">
      <c r="A54" s="2" t="s">
        <v>46</v>
      </c>
      <c r="B54" s="6">
        <v>63</v>
      </c>
    </row>
    <row r="55" spans="1:4" x14ac:dyDescent="0.3">
      <c r="A55" s="2" t="s">
        <v>47</v>
      </c>
      <c r="B55" s="6">
        <v>65</v>
      </c>
    </row>
    <row r="56" spans="1:4" x14ac:dyDescent="0.3">
      <c r="A56" s="2" t="s">
        <v>48</v>
      </c>
      <c r="B56" s="6">
        <v>49</v>
      </c>
    </row>
    <row r="57" spans="1:4" x14ac:dyDescent="0.3">
      <c r="A57" s="2" t="s">
        <v>49</v>
      </c>
      <c r="B57" s="6">
        <v>61</v>
      </c>
    </row>
    <row r="58" spans="1:4" x14ac:dyDescent="0.3">
      <c r="A58" s="2" t="s">
        <v>50</v>
      </c>
      <c r="B58" s="6">
        <v>56</v>
      </c>
    </row>
    <row r="59" spans="1:4" x14ac:dyDescent="0.3">
      <c r="A59" s="2" t="s">
        <v>51</v>
      </c>
      <c r="B59" s="6">
        <v>61</v>
      </c>
    </row>
    <row r="60" spans="1:4" x14ac:dyDescent="0.3">
      <c r="A60" s="2" t="s">
        <v>52</v>
      </c>
      <c r="B60" s="6">
        <v>62</v>
      </c>
    </row>
    <row r="61" spans="1:4" x14ac:dyDescent="0.3">
      <c r="A61" s="2" t="s">
        <v>53</v>
      </c>
      <c r="B61" s="6">
        <v>47</v>
      </c>
    </row>
    <row r="62" spans="1:4" x14ac:dyDescent="0.3">
      <c r="A62" s="2" t="s">
        <v>1</v>
      </c>
      <c r="B62" s="6">
        <v>464</v>
      </c>
    </row>
    <row r="65" spans="1:2" x14ac:dyDescent="0.3">
      <c r="A65" s="2" t="s">
        <v>58</v>
      </c>
    </row>
    <row r="66" spans="1:2" x14ac:dyDescent="0.3">
      <c r="A66" s="1" t="s">
        <v>0</v>
      </c>
      <c r="B66" t="s">
        <v>57</v>
      </c>
    </row>
    <row r="67" spans="1:2" x14ac:dyDescent="0.3">
      <c r="A67" s="2" t="s">
        <v>55</v>
      </c>
      <c r="B67" s="6">
        <v>267</v>
      </c>
    </row>
    <row r="68" spans="1:2" x14ac:dyDescent="0.3">
      <c r="A68" s="2" t="s">
        <v>56</v>
      </c>
      <c r="B68" s="6">
        <v>197</v>
      </c>
    </row>
    <row r="69" spans="1:2" x14ac:dyDescent="0.3">
      <c r="A69" s="2" t="s">
        <v>1</v>
      </c>
      <c r="B69" s="6">
        <v>464</v>
      </c>
    </row>
    <row r="71" spans="1:2" x14ac:dyDescent="0.3">
      <c r="A71" s="2" t="s">
        <v>62</v>
      </c>
    </row>
    <row r="72" spans="1:2" x14ac:dyDescent="0.3">
      <c r="A72" s="1" t="s">
        <v>0</v>
      </c>
      <c r="B72" t="s">
        <v>61</v>
      </c>
    </row>
    <row r="73" spans="1:2" x14ac:dyDescent="0.3">
      <c r="A73" s="2" t="s">
        <v>59</v>
      </c>
      <c r="B73" s="6">
        <v>227</v>
      </c>
    </row>
    <row r="74" spans="1:2" x14ac:dyDescent="0.3">
      <c r="A74" s="2" t="s">
        <v>60</v>
      </c>
      <c r="B74" s="6">
        <v>237</v>
      </c>
    </row>
    <row r="75" spans="1:2" x14ac:dyDescent="0.3">
      <c r="A75" s="2" t="s">
        <v>1</v>
      </c>
      <c r="B75" s="6">
        <v>464</v>
      </c>
    </row>
    <row r="78" spans="1:2" x14ac:dyDescent="0.3">
      <c r="A78" s="1" t="s">
        <v>0</v>
      </c>
      <c r="B78" t="s">
        <v>71</v>
      </c>
    </row>
    <row r="79" spans="1:2" x14ac:dyDescent="0.3">
      <c r="A79" s="2" t="s">
        <v>70</v>
      </c>
      <c r="B79" s="6">
        <v>2</v>
      </c>
    </row>
    <row r="80" spans="1:2" x14ac:dyDescent="0.3">
      <c r="A80" s="2" t="s">
        <v>66</v>
      </c>
      <c r="B80" s="6">
        <v>6</v>
      </c>
    </row>
    <row r="81" spans="1:2" x14ac:dyDescent="0.3">
      <c r="A81" s="2" t="s">
        <v>63</v>
      </c>
      <c r="B81" s="6">
        <v>13</v>
      </c>
    </row>
    <row r="82" spans="1:2" x14ac:dyDescent="0.3">
      <c r="A82" s="2" t="s">
        <v>64</v>
      </c>
      <c r="B82" s="6">
        <v>14</v>
      </c>
    </row>
    <row r="83" spans="1:2" x14ac:dyDescent="0.3">
      <c r="A83" s="2" t="s">
        <v>69</v>
      </c>
      <c r="B83" s="6">
        <v>19</v>
      </c>
    </row>
    <row r="84" spans="1:2" x14ac:dyDescent="0.3">
      <c r="A84" s="2" t="s">
        <v>68</v>
      </c>
      <c r="B84" s="6">
        <v>67</v>
      </c>
    </row>
    <row r="85" spans="1:2" x14ac:dyDescent="0.3">
      <c r="A85" s="2" t="s">
        <v>65</v>
      </c>
      <c r="B85" s="6">
        <v>91</v>
      </c>
    </row>
    <row r="86" spans="1:2" x14ac:dyDescent="0.3">
      <c r="A86" s="2" t="s">
        <v>67</v>
      </c>
      <c r="B86" s="6">
        <v>252</v>
      </c>
    </row>
    <row r="87" spans="1:2" x14ac:dyDescent="0.3">
      <c r="A87" s="2" t="s">
        <v>1</v>
      </c>
      <c r="B87" s="6">
        <v>464</v>
      </c>
    </row>
    <row r="89" spans="1:2" x14ac:dyDescent="0.3">
      <c r="A89" s="1" t="s">
        <v>0</v>
      </c>
    </row>
    <row r="90" spans="1:2" x14ac:dyDescent="0.3">
      <c r="A90" s="2" t="s">
        <v>72</v>
      </c>
    </row>
    <row r="91" spans="1:2" x14ac:dyDescent="0.3">
      <c r="A91" s="2" t="s">
        <v>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885FA-3C66-499D-9067-F5C461CEB323}">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6AD7-71C2-4591-AF7E-0ED3F1348142}">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3011-EA36-459F-B71A-31A8721B060F}">
  <dimension ref="A1"/>
  <sheetViews>
    <sheetView workbookViewId="0">
      <selection activeCell="S7" sqref="S7"/>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b b f e c d 7 3 - 7 3 8 c - 4 2 5 8 - a 5 d c - e 7 b 3 a 6 a 8 5 6 9 0 ] ] > < / 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 3 2 8 . 4 0 0 0 0 0 0 0 0 0 0 0 0 3 < / 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 ( 2 1 6 , 1 6 4 . 2 ) .   E n d   p o i n t   2 :   ( 3 1 3 . 9 0 3 8 1 0 5 6 7 6 6 6 , 7 5 )   < / A u t o m a t i o n P r o p e r t y H e l p e r T e x t > < L a y e d O u t > t r u e < / L a y e d O u t > < P o i n t s   x m l n s : b = " h t t p : / / s c h e m a s . d a t a c o n t r a c t . o r g / 2 0 0 4 / 0 7 / S y s t e m . W i n d o w s " > < b : P o i n t > < b : _ x > 2 1 6 < / b : _ x > < b : _ y > 1 6 4 . 2 < / b : _ y > < / b : P o i n t > < b : P o i n t > < b : _ x > 2 6 2 . 9 5 1 9 0 5 5 < / b : _ x > < b : _ y > 1 6 4 . 2 < / b : _ y > < / b : P o i n t > < b : P o i n t > < b : _ x > 2 6 4 . 9 5 1 9 0 5 5 < / b : _ x > < b : _ y > 1 6 2 . 2 < / 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 1 5 6 . 2 < / b : _ y > < / L a b e l L o c a t i o n > < L o c a t i o n   x m l n s : b = " h t t p : / / s c h e m a s . d a t a c o n t r a c t . o r g / 2 0 0 4 / 0 7 / S y s t e m . W i n d o w s " > < b : _ x > 2 0 0 < / b : _ x > < b : _ y > 1 6 4 . 2 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 1 6 4 . 2 < / b : _ y > < / b : P o i n t > < b : P o i n t > < b : _ x > 2 6 2 . 9 5 1 9 0 5 5 < / b : _ x > < b : _ y > 1 6 4 . 2 < / b : _ y > < / b : P o i n t > < b : P o i n t > < b : _ x > 2 6 4 . 9 5 1 9 0 5 5 < / b : _ x > < b : _ y > 1 6 2 . 2 < / 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H o s p i t a l   E m e r g e n c y   R o o m   D a t a _ b b f e c d 7 3 - 7 3 8 c - 4 2 5 8 - a 5 d c - e 7 b 3 a 6 a 8 5 6 9 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D a t a M a s h u p   x m l n s = " h t t p : / / s c h e m a s . m i c r o s o f t . c o m / D a t a M a s h u p " > A A A A A F g G A A B Q S w M E F A A C A A g A i I 3 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I j 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I 3 u W o K i a o l Q A w A A F w s A A B M A H A B G b 3 J t d W x h c y 9 T Z W N 0 a W 9 u M S 5 t I K I Y A C i g F A A A A A A A A A A A A A A A A A A A A A A A A A A A A K V W 3 2 / a M B B + r 9 T / w U p f g u R F D d 0 6 a R M P L T / W S l v X F b Y 9 l A m 5 y R W 8 O j a y D S q q + r / v T A I h E J e p B Y U E 3 + X u u 7 v v z j a Q W K 4 k 6 e f 3 + P P h w e G B m T A N K T k K L p S Z c s s E 6 W a g x y C T B b l R K i M d Z l l A W k S A P T w g + O m r m U 4 A V 9 p m H n V U M s t A 2 r D H B U R t J S 3 + M W H Q / j T 8 a U C b I X s w E z 7 8 L q G j + R y G H T A P V k 2 H 8 J i A G E 2 1 + o t g z H D l f N S 9 G a X M T O 4 U 0 + n w J U h R Y u Z B g 9 5 2 Q P C M W 9 C t g A a U t J W Y Z d K 0 4 i Y l X Z m o l M t x 6 / T D 8 X F M y Y + Z s t C 3 C w G t 8 j G 6 U h L + N G g e 2 1 F w r V W G s p R c A E s x A B f 6 g N 2 h Y i E p 1 s M 8 D Z T c F u t n Q v Q T J p g 2 L a t n m y b b E y b H a H G w m E J p b q C Z N P d K Z z l k J z R h j X / 6 9 B R c M 8 s x r + Q y x R A t a h I L j / a Z k l J 0 l m b c G F d e z A 6 s 1 F J 8 t j y D i m q P a 4 O 2 p E u t 1 9 5 X h j p X L A O v x h e Q C N A P a O x e v Z T 2 9 H 3 k g q s I b 1 i y a 7 g D U 6 Z t t p T D P W j 9 A r w y 3 J 5 g 4 5 W a U G O O N a h o 9 v F u 7 l l B / U T p F 2 D 9 Z t y 6 d P k 1 q n 5 H 8 b b n 5 7 L s 3 x x n 0 x U j y 8 K 3 V X b H J R T r 4 R Y / q L d O N a V 5 p o U x v b I 6 w E S d L 9 Z N E Q Y R C T a Z v 6 R 7 g x b g g h L t D U w F F i U l v 5 i Y b d C 0 W F + u h j t B o S F 3 M Y H A C 0 1 d e Y X u 8 O X Z 5 z P 2 O t 3 C R o O e u y B 7 p d v N f M d 7 G 3 I b 5 G Y / 1 r N w S V Z v m E 1 v m F V c N H B j B G / O i X U T Y T d W V 2 3 q h e O F c P K f m W 6 i 9 3 s m j E N x p X L 7 D s m b g G R q X t c V u a B s i m 3 E X u v Y g x v 2 + 1 P B b W G d 3 C 3 I u h N K T 0 u V X C P c U / k q V p w D + + Z t X n r s V Z D v L q + w v Y j / h S U O R J Y D 2 m n c r b 7 F z b b h n / d R H H h d R U 0 f + Z t 7 y e 9 P Z 3 0 b r L G s d 5 8 X N i k E t k q b 2 6 I q L J E 4 3 m p Z 4 g T 1 o 7 O 5 D 5 O v F P s g 1 s g G b p N A x I c H X P p A b x 6 v 2 j i q 3 B g a L c O o P U 1 9 5 c Z G z i f G 5 R I X N o + b J x T P L c d x g 3 4 8 i e l R O t P M 7 W I h r r l v Y 6 O q S s 5 B u y F h V Z 6 q M m c 9 P F E 4 4 + s T S 5 V 4 5 w t s 7 Q k e k 0 L k l 5 w J s f r t P l r N l t 1 n o q 7 W S r / y R F O D z R U q V 6 p y 5 a 0 U 2 D I c 5 O X d U 6 Z / U E s B A i 0 A F A A C A A g A i I 3 u W i m w 4 E e m A A A A 9 g A A A B I A A A A A A A A A A A A A A A A A A A A A A E N v b m Z p Z y 9 Q Y W N r Y W d l L n h t b F B L A Q I t A B Q A A g A I A I i N 7 l o P y u m r p A A A A O k A A A A T A A A A A A A A A A A A A A A A A P I A A A B b Q 2 9 u d G V u d F 9 U e X B l c 1 0 u e G 1 s U E s B A i 0 A F A A C A A g A i I 3 u W o K i a o l Q A w A A F w s 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Q w N W I y Z T B m L W R m Z T E t N D R i N i 1 i Y z l l L T Z h Z j k x M T l m M m Q y 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E z V D E 2 O j Q 4 O j I 3 L j g 4 M T g 4 O D h 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N z N l M m R i N D k t N G Q 0 Y i 0 0 Y T U w L T k 0 Y j Q t N W R m O G R i N G I 4 O W Y 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c m V w b 3 J 0 I V B p d m 9 0 V G F i b G U 2 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x M 1 Q x N j o 0 O D o y N y 4 4 O D k 5 M z Y 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P Y A u a G F K f 1 E n v L Z A G x 3 u 2 Y A A A A A A g A A A A A A E G Y A A A A B A A A g A A A A O x T L g i Q f W E K 8 g J h e u U N r c X r R i 1 E d M / 1 w v m w 0 H w 1 A K + 4 A A A A A D o A A A A A C A A A g A A A A B j N s g 4 T h N 6 Y 2 q s p Q a a e I S N b R w o B M m 5 p m T D w 3 9 x o C R w 9 Q A A A A u D N 8 Y X L 6 / m Q k I X x e 2 e i U L r 0 C h K c S f E D K Z O k 4 9 Z s z 6 y 3 g y e t y Y 8 0 n Z d G p Q M 0 J 4 I S q F + x o S H i v 7 2 E Q L p V d l Z Z P W 8 K i v 4 Q q 0 l a 6 h e 7 s e H O z w g d A A A A A K W Y C s e C / m e h 1 G V k x e f c x O 9 z r L Y u g 3 x y g j Y 1 / 1 H c s L Q 9 7 E v O N B q z M q d O u H P T I / s G h U G u l o c S k W V 9 m k f N + e T Q o k Q = = < / 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6.xml>��< ? x m l   v e r s i o n = " 1 . 0 "   e n c o d i n g = " U T F - 1 6 " ? > < G e m i n i   x m l n s = " h t t p : / / g e m i n i / p i v o t c u s t o m i z a t i o n / T a b l e O r d e r " > < C u s t o m C o n t e n t > < ! [ C D A T A [ H o s p i t a l   E m e r g e n c y   R o o m   D a t a _ b b f e c d 7 3 - 7 3 8 c - 4 2 5 8 - a 5 d c - e 7 b 3 a 6 a 8 5 6 9 0 , C a l e n d e r _ T a b l e _ 8 b 2 6 9 c 2 b - 5 1 f f - 4 a 2 d - 8 d b 2 - 8 f 2 1 1 4 6 0 8 a b d ] ] > < / 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 D a t a _ b b f e c d 7 3 - 7 3 8 c - 4 2 5 8 - a 5 d c - e 7 b 3 a 6 a 8 5 6 9 0 < / K e y > < V a l u e   x m l n s : a = " h t t p : / / s c h e m a s . d a t a c o n t r a c t . o r g / 2 0 0 4 / 0 7 / M i c r o s o f t . A n a l y s i s S e r v i c e s . C o m m o n " > < a : H a s F o c u s > t r u e < / a : H a s F o c u s > < a : S i z e A t D p i 9 6 > 1 2 9 < / a : S i z e A t D p i 9 6 > < a : V i s i b l e > t r u e < / a : V i s i b l e > < / V a l u e > < / K e y V a l u e O f s t r i n g S a n d b o x E d i t o r . M e a s u r e G r i d S t a t e S c d E 3 5 R y > < K e y V a l u e O f s t r i n g S a n d b o x E d i t o r . M e a s u r e G r i d S t a t e S c d E 3 5 R y > < K e y > C a l e n d e r _ T a b l e _ 8 b 2 6 9 c 2 b - 5 1 f f - 4 a 2 d - 8 d b 2 - 8 f 2 1 1 4 6 0 8 a b d 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S h o w H i d d e n " > < C u s t o m C o n t e n t > < ! [ C D A T A [ T r u e ] ] > < / C u s t o m C o n t e n t > < / G e m i n i > 
</file>

<file path=customXml/item9.xml>��< ? x m l   v e r s i o n = " 1 . 0 "   e n c o d i n g = " U T F - 1 6 " ? > < G e m i n i   x m l n s = " h t t p : / / g e m i n i / p i v o t c u s t o m i z a t i o n / T a b l e X M L _ C a l e n d e r _ T a b l e _ 8 b 2 6 9 c 2 b - 5 1 f f - 4 a 2 d - 8 d b 2 - 8 f 2 1 1 4 6 0 8 a b 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910B7B1-CB90-4652-8A4C-93EDCC8AA3C9}">
  <ds:schemaRefs/>
</ds:datastoreItem>
</file>

<file path=customXml/itemProps10.xml><?xml version="1.0" encoding="utf-8"?>
<ds:datastoreItem xmlns:ds="http://schemas.openxmlformats.org/officeDocument/2006/customXml" ds:itemID="{7C01825E-5961-468C-B086-4E8A846C2667}">
  <ds:schemaRefs/>
</ds:datastoreItem>
</file>

<file path=customXml/itemProps11.xml><?xml version="1.0" encoding="utf-8"?>
<ds:datastoreItem xmlns:ds="http://schemas.openxmlformats.org/officeDocument/2006/customXml" ds:itemID="{195EAB1E-E29E-4E15-B3DD-5CE6CD2EE3B7}">
  <ds:schemaRefs/>
</ds:datastoreItem>
</file>

<file path=customXml/itemProps12.xml><?xml version="1.0" encoding="utf-8"?>
<ds:datastoreItem xmlns:ds="http://schemas.openxmlformats.org/officeDocument/2006/customXml" ds:itemID="{7993E085-D8C0-410B-B488-DC824863A123}">
  <ds:schemaRefs/>
</ds:datastoreItem>
</file>

<file path=customXml/itemProps13.xml><?xml version="1.0" encoding="utf-8"?>
<ds:datastoreItem xmlns:ds="http://schemas.openxmlformats.org/officeDocument/2006/customXml" ds:itemID="{F9ED97FF-934E-4B86-AA9E-D218420EF78B}">
  <ds:schemaRefs/>
</ds:datastoreItem>
</file>

<file path=customXml/itemProps2.xml><?xml version="1.0" encoding="utf-8"?>
<ds:datastoreItem xmlns:ds="http://schemas.openxmlformats.org/officeDocument/2006/customXml" ds:itemID="{D329ED28-93A6-477E-B18A-764EA00145AB}">
  <ds:schemaRefs/>
</ds:datastoreItem>
</file>

<file path=customXml/itemProps3.xml><?xml version="1.0" encoding="utf-8"?>
<ds:datastoreItem xmlns:ds="http://schemas.openxmlformats.org/officeDocument/2006/customXml" ds:itemID="{762E9E31-A9D4-40AA-83EE-CEDBF671A5D4}">
  <ds:schemaRefs/>
</ds:datastoreItem>
</file>

<file path=customXml/itemProps4.xml><?xml version="1.0" encoding="utf-8"?>
<ds:datastoreItem xmlns:ds="http://schemas.openxmlformats.org/officeDocument/2006/customXml" ds:itemID="{E3CD7943-A3D2-4C30-AE5D-BFB162C6FCEA}">
  <ds:schemaRefs>
    <ds:schemaRef ds:uri="http://schemas.microsoft.com/DataMashup"/>
  </ds:schemaRefs>
</ds:datastoreItem>
</file>

<file path=customXml/itemProps5.xml><?xml version="1.0" encoding="utf-8"?>
<ds:datastoreItem xmlns:ds="http://schemas.openxmlformats.org/officeDocument/2006/customXml" ds:itemID="{1556529A-C820-4FE7-8F31-63F5FD7CC1EB}">
  <ds:schemaRefs/>
</ds:datastoreItem>
</file>

<file path=customXml/itemProps6.xml><?xml version="1.0" encoding="utf-8"?>
<ds:datastoreItem xmlns:ds="http://schemas.openxmlformats.org/officeDocument/2006/customXml" ds:itemID="{5BF426A5-7013-4AD2-9DF9-15FB9015BFB6}">
  <ds:schemaRefs/>
</ds:datastoreItem>
</file>

<file path=customXml/itemProps7.xml><?xml version="1.0" encoding="utf-8"?>
<ds:datastoreItem xmlns:ds="http://schemas.openxmlformats.org/officeDocument/2006/customXml" ds:itemID="{9801BCE8-68A6-42C1-9653-CB0669FC382E}">
  <ds:schemaRefs/>
</ds:datastoreItem>
</file>

<file path=customXml/itemProps8.xml><?xml version="1.0" encoding="utf-8"?>
<ds:datastoreItem xmlns:ds="http://schemas.openxmlformats.org/officeDocument/2006/customXml" ds:itemID="{2AF08156-5A7A-462A-B9BB-6A1E996B370E}">
  <ds:schemaRefs/>
</ds:datastoreItem>
</file>

<file path=customXml/itemProps9.xml><?xml version="1.0" encoding="utf-8"?>
<ds:datastoreItem xmlns:ds="http://schemas.openxmlformats.org/officeDocument/2006/customXml" ds:itemID="{B5F2A820-F131-4E28-BD65-384129EB4B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 avg_of_patient_waittime</vt:lpstr>
      <vt:lpstr>ER_no_of_patients</vt:lpstr>
      <vt:lpstr>avg_satisfaction_score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Akshita choudhary</dc:creator>
  <cp:lastModifiedBy>Akshita choudhary</cp:lastModifiedBy>
  <dcterms:created xsi:type="dcterms:W3CDTF">2025-07-13T16:05:21Z</dcterms:created>
  <dcterms:modified xsi:type="dcterms:W3CDTF">2025-07-14T18:33:23Z</dcterms:modified>
</cp:coreProperties>
</file>