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kash Gowda\Downloads\"/>
    </mc:Choice>
  </mc:AlternateContent>
  <xr:revisionPtr revIDLastSave="0" documentId="13_ncr:1_{38475FDC-4840-4CB1-BF8A-F9BB79CD2328}" xr6:coauthVersionLast="46" xr6:coauthVersionMax="47" xr10:uidLastSave="{00000000-0000-0000-0000-000000000000}"/>
  <bookViews>
    <workbookView xWindow="-120" yWindow="-120" windowWidth="19680" windowHeight="11760" firstSheet="1" activeTab="7" xr2:uid="{E5B81FE8-CD6B-4222-A44C-933B7A3FB0A8}"/>
  </bookViews>
  <sheets>
    <sheet name="Stats" sheetId="1" state="hidden" r:id="rId1"/>
    <sheet name="Config" sheetId="2" r:id="rId2"/>
    <sheet name="Statistics" sheetId="17" r:id="rId3"/>
    <sheet name="Iterations" sheetId="3" r:id="rId4"/>
    <sheet name="Sprints" sheetId="4" r:id="rId5"/>
    <sheet name="Iterationx" sheetId="5" r:id="rId6"/>
    <sheet name="Selenium" sheetId="6" r:id="rId7"/>
    <sheet name="PersonalAuto" sheetId="8" r:id="rId8"/>
    <sheet name="Sheet1" sheetId="18" r:id="rId9"/>
    <sheet name="HomeOwners" sheetId="14" r:id="rId10"/>
    <sheet name="CommercialAuto" sheetId="15" r:id="rId11"/>
    <sheet name="BusinessOwners" sheetId="16" r:id="rId12"/>
    <sheet name="AutomationPages" sheetId="13" r:id="rId13"/>
    <sheet name="OLDfw_PC" sheetId="9" state="hidden" r:id="rId14"/>
    <sheet name="OLDfw_CC" sheetId="11" state="hidden" r:id="rId15"/>
  </sheets>
  <definedNames>
    <definedName name="_xlnm._FilterDatabase" localSheetId="11" hidden="1">BusinessOwners!$A$1:$M$438</definedName>
    <definedName name="_xlnm._FilterDatabase" localSheetId="10" hidden="1">CommercialAuto!$A$1:$M$438</definedName>
    <definedName name="_xlnm._FilterDatabase" localSheetId="9" hidden="1">HomeOwners!$A$1:$M$438</definedName>
    <definedName name="_xlnm._FilterDatabase" localSheetId="13" hidden="1">OLDfw_PC!$A$1:$K$16</definedName>
    <definedName name="_xlnm._FilterDatabase" localSheetId="7" hidden="1">PersonalAuto!$A$1:$N$607</definedName>
    <definedName name="_xlnm._FilterDatabase" localSheetId="4" hidden="1">Sprints!$A$1:$M$57</definedName>
    <definedName name="Z_A6769292_EF3F_4AB7_8CAA_723EE7FD3D94_.wvu.Cols" localSheetId="4" hidden="1">Sprints!$G:$K</definedName>
    <definedName name="Z_A6769292_EF3F_4AB7_8CAA_723EE7FD3D94_.wvu.FilterData" localSheetId="11" hidden="1">BusinessOwners!$A$1:$M$223</definedName>
    <definedName name="Z_A6769292_EF3F_4AB7_8CAA_723EE7FD3D94_.wvu.FilterData" localSheetId="10" hidden="1">CommercialAuto!$A$1:$M$223</definedName>
    <definedName name="Z_A6769292_EF3F_4AB7_8CAA_723EE7FD3D94_.wvu.FilterData" localSheetId="9" hidden="1">HomeOwners!$A$1:$M$223</definedName>
    <definedName name="Z_A6769292_EF3F_4AB7_8CAA_723EE7FD3D94_.wvu.FilterData" localSheetId="13" hidden="1">OLDfw_PC!$A$1:$K$16</definedName>
    <definedName name="Z_A6769292_EF3F_4AB7_8CAA_723EE7FD3D94_.wvu.FilterData" localSheetId="7" hidden="1">PersonalAuto!$A$1:$N$391</definedName>
    <definedName name="Z_A6769292_EF3F_4AB7_8CAA_723EE7FD3D94_.wvu.FilterData" localSheetId="4" hidden="1">Sprints!$A$1:$M$57</definedName>
  </definedNames>
  <calcPr calcId="191029"/>
  <customWorkbookViews>
    <customWorkbookView name="La bor - Personal View" guid="{A6769292-EF3F-4AB7-8CAA-723EE7FD3D94}" mergeInterval="0" personalView="1" maximized="1" xWindow="-8" yWindow="-8" windowWidth="1873" windowHeight="1096" activeSheetId="8"/>
    <customWorkbookView name="achandrasekaran - Personal View" guid="{5FEA99B1-D5B1-4D8C-BE39-851D15195632}" mergeInterval="0" personalView="1" maximized="1" xWindow="-8" yWindow="-8" windowWidth="1376" windowHeight="664" activeSheetId="5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3" i="8" l="1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526" i="8"/>
  <c r="J527" i="8"/>
  <c r="J528" i="8"/>
  <c r="J529" i="8"/>
  <c r="J530" i="8"/>
  <c r="J531" i="8"/>
  <c r="J532" i="8"/>
  <c r="J533" i="8"/>
  <c r="J534" i="8"/>
  <c r="J535" i="8"/>
  <c r="J536" i="8"/>
  <c r="J537" i="8"/>
  <c r="J538" i="8"/>
  <c r="J539" i="8"/>
  <c r="J540" i="8"/>
  <c r="J541" i="8"/>
  <c r="J542" i="8"/>
  <c r="J543" i="8"/>
  <c r="J544" i="8"/>
  <c r="J545" i="8"/>
  <c r="J546" i="8"/>
  <c r="J547" i="8"/>
  <c r="J548" i="8"/>
  <c r="J549" i="8"/>
  <c r="J550" i="8"/>
  <c r="J551" i="8"/>
  <c r="J552" i="8"/>
  <c r="J553" i="8"/>
  <c r="J554" i="8"/>
  <c r="J555" i="8"/>
  <c r="J556" i="8"/>
  <c r="J557" i="8"/>
  <c r="J558" i="8"/>
  <c r="J559" i="8"/>
  <c r="J560" i="8"/>
  <c r="J561" i="8"/>
  <c r="J562" i="8"/>
  <c r="J563" i="8"/>
  <c r="J564" i="8"/>
  <c r="J565" i="8"/>
  <c r="J566" i="8"/>
  <c r="J567" i="8"/>
  <c r="J568" i="8"/>
  <c r="J569" i="8"/>
  <c r="J570" i="8"/>
  <c r="J571" i="8"/>
  <c r="J572" i="8"/>
  <c r="J573" i="8"/>
  <c r="J574" i="8"/>
  <c r="J575" i="8"/>
  <c r="J576" i="8"/>
  <c r="J577" i="8"/>
  <c r="J578" i="8"/>
  <c r="J579" i="8"/>
  <c r="J580" i="8"/>
  <c r="J581" i="8"/>
  <c r="J582" i="8"/>
  <c r="J583" i="8"/>
  <c r="J584" i="8"/>
  <c r="J585" i="8"/>
  <c r="J586" i="8"/>
  <c r="J587" i="8"/>
  <c r="J588" i="8"/>
  <c r="J589" i="8"/>
  <c r="J590" i="8"/>
  <c r="J591" i="8"/>
  <c r="J592" i="8"/>
  <c r="J593" i="8"/>
  <c r="J594" i="8"/>
  <c r="J595" i="8"/>
  <c r="J596" i="8"/>
  <c r="J597" i="8"/>
  <c r="J598" i="8"/>
  <c r="J599" i="8"/>
  <c r="J600" i="8"/>
  <c r="J601" i="8"/>
  <c r="J602" i="8"/>
  <c r="J603" i="8"/>
  <c r="J604" i="8"/>
  <c r="J605" i="8"/>
  <c r="J606" i="8"/>
  <c r="J607" i="8"/>
  <c r="J2" i="8"/>
  <c r="R361" i="8" l="1"/>
  <c r="R362" i="8"/>
  <c r="R99" i="8"/>
  <c r="R87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190" i="8"/>
  <c r="R191" i="8"/>
  <c r="R192" i="8"/>
  <c r="R193" i="8"/>
  <c r="R194" i="8"/>
  <c r="R195" i="8"/>
  <c r="R196" i="8"/>
  <c r="R197" i="8"/>
  <c r="R200" i="8"/>
  <c r="R201" i="8"/>
  <c r="R202" i="8"/>
  <c r="R203" i="8"/>
  <c r="R204" i="8"/>
  <c r="R205" i="8"/>
  <c r="R206" i="8"/>
  <c r="R208" i="8"/>
  <c r="R209" i="8"/>
  <c r="R210" i="8"/>
  <c r="R211" i="8"/>
  <c r="R212" i="8"/>
  <c r="R213" i="8"/>
  <c r="R216" i="8"/>
  <c r="R217" i="8"/>
  <c r="R218" i="8"/>
  <c r="R219" i="8"/>
  <c r="R220" i="8"/>
  <c r="R221" i="8"/>
  <c r="R224" i="8"/>
  <c r="R225" i="8"/>
  <c r="R226" i="8"/>
  <c r="R227" i="8"/>
  <c r="R229" i="8"/>
  <c r="R232" i="8"/>
  <c r="R233" i="8"/>
  <c r="R234" i="8"/>
  <c r="R235" i="8"/>
  <c r="R236" i="8"/>
  <c r="R237" i="8"/>
  <c r="R240" i="8"/>
  <c r="R241" i="8"/>
  <c r="R242" i="8"/>
  <c r="R243" i="8"/>
  <c r="R244" i="8"/>
  <c r="R245" i="8"/>
  <c r="R248" i="8"/>
  <c r="R249" i="8"/>
  <c r="R250" i="8"/>
  <c r="R251" i="8"/>
  <c r="R253" i="8"/>
  <c r="R254" i="8"/>
  <c r="R256" i="8"/>
  <c r="R257" i="8"/>
  <c r="R258" i="8"/>
  <c r="R259" i="8"/>
  <c r="R261" i="8"/>
  <c r="R262" i="8"/>
  <c r="R264" i="8"/>
  <c r="R265" i="8"/>
  <c r="R266" i="8"/>
  <c r="R267" i="8"/>
  <c r="R268" i="8"/>
  <c r="R269" i="8"/>
  <c r="R272" i="8"/>
  <c r="R274" i="8"/>
  <c r="R275" i="8"/>
  <c r="R276" i="8"/>
  <c r="R277" i="8"/>
  <c r="R278" i="8"/>
  <c r="R280" i="8"/>
  <c r="R281" i="8"/>
  <c r="R282" i="8"/>
  <c r="R283" i="8"/>
  <c r="R284" i="8"/>
  <c r="R285" i="8"/>
  <c r="R286" i="8"/>
  <c r="R288" i="8"/>
  <c r="R289" i="8"/>
  <c r="R290" i="8"/>
  <c r="R291" i="8"/>
  <c r="R292" i="8"/>
  <c r="R293" i="8"/>
  <c r="R294" i="8"/>
  <c r="R295" i="8"/>
  <c r="R296" i="8"/>
  <c r="R297" i="8"/>
  <c r="R298" i="8"/>
  <c r="R299" i="8"/>
  <c r="R300" i="8"/>
  <c r="R301" i="8"/>
  <c r="R304" i="8"/>
  <c r="R305" i="8"/>
  <c r="R306" i="8"/>
  <c r="R307" i="8"/>
  <c r="R308" i="8"/>
  <c r="R309" i="8"/>
  <c r="R312" i="8"/>
  <c r="R313" i="8"/>
  <c r="R314" i="8"/>
  <c r="R315" i="8"/>
  <c r="R316" i="8"/>
  <c r="R317" i="8"/>
  <c r="R318" i="8"/>
  <c r="R320" i="8"/>
  <c r="R321" i="8"/>
  <c r="R322" i="8"/>
  <c r="R323" i="8"/>
  <c r="R324" i="8"/>
  <c r="R325" i="8"/>
  <c r="R328" i="8"/>
  <c r="R329" i="8"/>
  <c r="R330" i="8"/>
  <c r="R331" i="8"/>
  <c r="R332" i="8"/>
  <c r="R333" i="8"/>
  <c r="R336" i="8"/>
  <c r="R337" i="8"/>
  <c r="R338" i="8"/>
  <c r="R339" i="8"/>
  <c r="R340" i="8"/>
  <c r="R341" i="8"/>
  <c r="R343" i="8"/>
  <c r="R344" i="8"/>
  <c r="R345" i="8"/>
  <c r="R346" i="8"/>
  <c r="R347" i="8"/>
  <c r="R348" i="8"/>
  <c r="R349" i="8"/>
  <c r="R350" i="8"/>
  <c r="R351" i="8"/>
  <c r="R352" i="8"/>
  <c r="R353" i="8"/>
  <c r="R354" i="8"/>
  <c r="R355" i="8"/>
  <c r="R356" i="8"/>
  <c r="R357" i="8"/>
  <c r="R358" i="8"/>
  <c r="R359" i="8"/>
  <c r="R360" i="8"/>
  <c r="R363" i="8"/>
  <c r="R364" i="8"/>
  <c r="R365" i="8"/>
  <c r="R366" i="8"/>
  <c r="R367" i="8"/>
  <c r="R368" i="8"/>
  <c r="R369" i="8"/>
  <c r="R370" i="8"/>
  <c r="R371" i="8"/>
  <c r="R372" i="8"/>
  <c r="R373" i="8"/>
  <c r="R374" i="8"/>
  <c r="R375" i="8"/>
  <c r="R376" i="8"/>
  <c r="R377" i="8"/>
  <c r="R378" i="8"/>
  <c r="R379" i="8"/>
  <c r="R380" i="8"/>
  <c r="R381" i="8"/>
  <c r="R382" i="8"/>
  <c r="R383" i="8"/>
  <c r="R384" i="8"/>
  <c r="R385" i="8"/>
  <c r="R386" i="8"/>
  <c r="R387" i="8"/>
  <c r="R388" i="8"/>
  <c r="R389" i="8"/>
  <c r="R390" i="8"/>
  <c r="R391" i="8"/>
  <c r="R228" i="8"/>
  <c r="R252" i="8"/>
  <c r="R260" i="8"/>
  <c r="R342" i="8"/>
  <c r="R335" i="8"/>
  <c r="R334" i="8"/>
  <c r="R327" i="8"/>
  <c r="R326" i="8"/>
  <c r="R319" i="8"/>
  <c r="R311" i="8"/>
  <c r="R310" i="8"/>
  <c r="R303" i="8"/>
  <c r="R302" i="8"/>
  <c r="R287" i="8"/>
  <c r="R279" i="8"/>
  <c r="R273" i="8"/>
  <c r="R271" i="8"/>
  <c r="R270" i="8"/>
  <c r="R263" i="8"/>
  <c r="R255" i="8"/>
  <c r="R247" i="8"/>
  <c r="R246" i="8"/>
  <c r="R239" i="8"/>
  <c r="R238" i="8"/>
  <c r="R231" i="8"/>
  <c r="R230" i="8"/>
  <c r="R223" i="8"/>
  <c r="R222" i="8"/>
  <c r="R215" i="8"/>
  <c r="R214" i="8"/>
  <c r="R207" i="8"/>
  <c r="O29" i="17"/>
  <c r="M29" i="17"/>
  <c r="J9" i="17"/>
  <c r="J8" i="17"/>
  <c r="R2" i="8"/>
  <c r="J29" i="17" l="1"/>
  <c r="E8" i="3" l="1"/>
  <c r="D6" i="3"/>
  <c r="E6" i="3"/>
  <c r="D7" i="3"/>
  <c r="E7" i="3"/>
  <c r="D8" i="3"/>
  <c r="E5" i="3"/>
  <c r="R393" i="8" l="1"/>
  <c r="R147" i="8"/>
  <c r="E8" i="17" l="1"/>
  <c r="D8" i="17"/>
  <c r="C8" i="17"/>
  <c r="C11" i="17" s="1"/>
  <c r="C9" i="17"/>
  <c r="C10" i="17"/>
  <c r="J438" i="16"/>
  <c r="J437" i="16"/>
  <c r="J436" i="16"/>
  <c r="J435" i="16"/>
  <c r="J434" i="16"/>
  <c r="J433" i="16"/>
  <c r="J432" i="16"/>
  <c r="J431" i="16"/>
  <c r="J430" i="16"/>
  <c r="J429" i="16"/>
  <c r="J428" i="16"/>
  <c r="J427" i="16"/>
  <c r="J426" i="16"/>
  <c r="J425" i="16"/>
  <c r="J424" i="16"/>
  <c r="J423" i="16"/>
  <c r="J422" i="16"/>
  <c r="J421" i="16"/>
  <c r="J420" i="16"/>
  <c r="J419" i="16"/>
  <c r="J418" i="16"/>
  <c r="J417" i="16"/>
  <c r="J416" i="16"/>
  <c r="J415" i="16"/>
  <c r="J414" i="16"/>
  <c r="J413" i="16"/>
  <c r="J412" i="16"/>
  <c r="J411" i="16"/>
  <c r="J410" i="16"/>
  <c r="J409" i="16"/>
  <c r="J408" i="16"/>
  <c r="J407" i="16"/>
  <c r="J406" i="16"/>
  <c r="J405" i="16"/>
  <c r="J404" i="16"/>
  <c r="J403" i="16"/>
  <c r="J402" i="16"/>
  <c r="J401" i="16"/>
  <c r="J400" i="16"/>
  <c r="J399" i="16"/>
  <c r="J398" i="16"/>
  <c r="J397" i="16"/>
  <c r="J396" i="16"/>
  <c r="J395" i="16"/>
  <c r="J394" i="16"/>
  <c r="J393" i="16"/>
  <c r="J392" i="16"/>
  <c r="J391" i="16"/>
  <c r="J390" i="16"/>
  <c r="J389" i="16"/>
  <c r="J388" i="16"/>
  <c r="J387" i="16"/>
  <c r="J386" i="16"/>
  <c r="J385" i="16"/>
  <c r="J384" i="16"/>
  <c r="J383" i="16"/>
  <c r="J382" i="16"/>
  <c r="J381" i="16"/>
  <c r="J380" i="16"/>
  <c r="J379" i="16"/>
  <c r="J378" i="16"/>
  <c r="J377" i="16"/>
  <c r="J376" i="16"/>
  <c r="J375" i="16"/>
  <c r="J374" i="16"/>
  <c r="J373" i="16"/>
  <c r="J372" i="16"/>
  <c r="J371" i="16"/>
  <c r="J370" i="16"/>
  <c r="J369" i="16"/>
  <c r="J368" i="16"/>
  <c r="J367" i="16"/>
  <c r="J366" i="16"/>
  <c r="J365" i="16"/>
  <c r="J364" i="16"/>
  <c r="J363" i="16"/>
  <c r="J362" i="16"/>
  <c r="J361" i="16"/>
  <c r="J360" i="16"/>
  <c r="J359" i="16"/>
  <c r="J358" i="16"/>
  <c r="J357" i="16"/>
  <c r="J356" i="16"/>
  <c r="J355" i="16"/>
  <c r="J354" i="16"/>
  <c r="J353" i="16"/>
  <c r="J352" i="16"/>
  <c r="J351" i="16"/>
  <c r="J350" i="16"/>
  <c r="J349" i="16"/>
  <c r="J348" i="16"/>
  <c r="J347" i="16"/>
  <c r="J346" i="16"/>
  <c r="J345" i="16"/>
  <c r="J344" i="16"/>
  <c r="J343" i="16"/>
  <c r="J342" i="16"/>
  <c r="J341" i="16"/>
  <c r="J340" i="16"/>
  <c r="J339" i="16"/>
  <c r="J338" i="16"/>
  <c r="J337" i="16"/>
  <c r="J336" i="16"/>
  <c r="J335" i="16"/>
  <c r="J334" i="16"/>
  <c r="J333" i="16"/>
  <c r="J332" i="16"/>
  <c r="J331" i="16"/>
  <c r="J330" i="16"/>
  <c r="J329" i="16"/>
  <c r="J328" i="16"/>
  <c r="J327" i="16"/>
  <c r="J326" i="16"/>
  <c r="J325" i="16"/>
  <c r="J324" i="16"/>
  <c r="J323" i="16"/>
  <c r="J322" i="16"/>
  <c r="J321" i="16"/>
  <c r="J320" i="16"/>
  <c r="J319" i="16"/>
  <c r="J318" i="16"/>
  <c r="J317" i="16"/>
  <c r="J316" i="16"/>
  <c r="J315" i="16"/>
  <c r="J314" i="16"/>
  <c r="J313" i="16"/>
  <c r="J312" i="16"/>
  <c r="J311" i="16"/>
  <c r="J310" i="16"/>
  <c r="J309" i="16"/>
  <c r="J308" i="16"/>
  <c r="J307" i="16"/>
  <c r="J306" i="16"/>
  <c r="J305" i="16"/>
  <c r="J304" i="16"/>
  <c r="J303" i="16"/>
  <c r="J302" i="16"/>
  <c r="J301" i="16"/>
  <c r="J300" i="16"/>
  <c r="J299" i="16"/>
  <c r="J298" i="16"/>
  <c r="J297" i="16"/>
  <c r="J296" i="16"/>
  <c r="J295" i="16"/>
  <c r="J294" i="16"/>
  <c r="J293" i="16"/>
  <c r="J292" i="16"/>
  <c r="J291" i="16"/>
  <c r="J290" i="16"/>
  <c r="J289" i="16"/>
  <c r="J288" i="16"/>
  <c r="J287" i="16"/>
  <c r="J286" i="16"/>
  <c r="J285" i="16"/>
  <c r="J284" i="16"/>
  <c r="J283" i="16"/>
  <c r="J282" i="16"/>
  <c r="J281" i="16"/>
  <c r="J280" i="16"/>
  <c r="J279" i="16"/>
  <c r="J278" i="16"/>
  <c r="J277" i="16"/>
  <c r="J276" i="16"/>
  <c r="J275" i="16"/>
  <c r="J274" i="16"/>
  <c r="J273" i="16"/>
  <c r="J272" i="16"/>
  <c r="J271" i="16"/>
  <c r="J270" i="16"/>
  <c r="J269" i="16"/>
  <c r="J268" i="16"/>
  <c r="J267" i="16"/>
  <c r="J266" i="16"/>
  <c r="J265" i="16"/>
  <c r="J264" i="16"/>
  <c r="J263" i="16"/>
  <c r="J262" i="16"/>
  <c r="J261" i="16"/>
  <c r="J260" i="16"/>
  <c r="J259" i="16"/>
  <c r="J258" i="16"/>
  <c r="J257" i="16"/>
  <c r="J256" i="16"/>
  <c r="J255" i="16"/>
  <c r="J254" i="16"/>
  <c r="J253" i="16"/>
  <c r="J252" i="16"/>
  <c r="J251" i="16"/>
  <c r="J250" i="16"/>
  <c r="J249" i="16"/>
  <c r="J248" i="16"/>
  <c r="J247" i="16"/>
  <c r="J246" i="16"/>
  <c r="J245" i="16"/>
  <c r="J244" i="16"/>
  <c r="J243" i="16"/>
  <c r="J242" i="16"/>
  <c r="J241" i="16"/>
  <c r="J240" i="16"/>
  <c r="J239" i="16"/>
  <c r="J238" i="16"/>
  <c r="J237" i="16"/>
  <c r="J236" i="16"/>
  <c r="J235" i="16"/>
  <c r="J234" i="16"/>
  <c r="J233" i="16"/>
  <c r="J232" i="16"/>
  <c r="J231" i="16"/>
  <c r="J230" i="16"/>
  <c r="J229" i="16"/>
  <c r="J228" i="16"/>
  <c r="J227" i="16"/>
  <c r="J226" i="16"/>
  <c r="J225" i="16"/>
  <c r="J224" i="16"/>
  <c r="J223" i="16"/>
  <c r="J222" i="16"/>
  <c r="J221" i="16"/>
  <c r="J220" i="16"/>
  <c r="J219" i="16"/>
  <c r="J218" i="16"/>
  <c r="J217" i="16"/>
  <c r="J216" i="16"/>
  <c r="J215" i="16"/>
  <c r="J214" i="16"/>
  <c r="J213" i="16"/>
  <c r="J212" i="16"/>
  <c r="J211" i="16"/>
  <c r="J210" i="16"/>
  <c r="J209" i="16"/>
  <c r="J208" i="16"/>
  <c r="J207" i="16"/>
  <c r="J206" i="16"/>
  <c r="J205" i="16"/>
  <c r="J204" i="16"/>
  <c r="J203" i="16"/>
  <c r="J202" i="16"/>
  <c r="J201" i="16"/>
  <c r="J200" i="16"/>
  <c r="J199" i="16"/>
  <c r="J198" i="16"/>
  <c r="J197" i="16"/>
  <c r="J196" i="16"/>
  <c r="J195" i="16"/>
  <c r="J194" i="16"/>
  <c r="J193" i="16"/>
  <c r="J192" i="16"/>
  <c r="J191" i="16"/>
  <c r="J190" i="16"/>
  <c r="J189" i="16"/>
  <c r="J188" i="16"/>
  <c r="J187" i="16"/>
  <c r="J186" i="16"/>
  <c r="J185" i="16"/>
  <c r="J184" i="16"/>
  <c r="J183" i="16"/>
  <c r="J182" i="16"/>
  <c r="J181" i="16"/>
  <c r="J180" i="16"/>
  <c r="J179" i="16"/>
  <c r="J178" i="16"/>
  <c r="J177" i="16"/>
  <c r="J176" i="16"/>
  <c r="J175" i="16"/>
  <c r="J174" i="16"/>
  <c r="J173" i="16"/>
  <c r="J172" i="16"/>
  <c r="J171" i="16"/>
  <c r="J170" i="16"/>
  <c r="J169" i="16"/>
  <c r="J168" i="16"/>
  <c r="J167" i="16"/>
  <c r="J166" i="16"/>
  <c r="J165" i="16"/>
  <c r="J164" i="16"/>
  <c r="J163" i="16"/>
  <c r="J162" i="16"/>
  <c r="J161" i="16"/>
  <c r="J160" i="16"/>
  <c r="J159" i="16"/>
  <c r="J158" i="16"/>
  <c r="J157" i="16"/>
  <c r="J156" i="16"/>
  <c r="J155" i="16"/>
  <c r="J154" i="16"/>
  <c r="J153" i="16"/>
  <c r="J152" i="16"/>
  <c r="J151" i="16"/>
  <c r="J150" i="16"/>
  <c r="J149" i="16"/>
  <c r="J148" i="16"/>
  <c r="J147" i="16"/>
  <c r="J146" i="16"/>
  <c r="J145" i="16"/>
  <c r="J144" i="16"/>
  <c r="J143" i="16"/>
  <c r="J142" i="16"/>
  <c r="J141" i="16"/>
  <c r="J140" i="16"/>
  <c r="J139" i="16"/>
  <c r="J138" i="16"/>
  <c r="J137" i="16"/>
  <c r="J136" i="16"/>
  <c r="J135" i="16"/>
  <c r="J134" i="16"/>
  <c r="J133" i="16"/>
  <c r="J132" i="16"/>
  <c r="J131" i="16"/>
  <c r="J130" i="16"/>
  <c r="J129" i="16"/>
  <c r="J128" i="16"/>
  <c r="J127" i="16"/>
  <c r="J126" i="16"/>
  <c r="J125" i="16"/>
  <c r="J124" i="16"/>
  <c r="J123" i="16"/>
  <c r="J122" i="16"/>
  <c r="J121" i="16"/>
  <c r="J120" i="16"/>
  <c r="J119" i="16"/>
  <c r="J118" i="16"/>
  <c r="J117" i="16"/>
  <c r="J116" i="16"/>
  <c r="J115" i="16"/>
  <c r="J114" i="16"/>
  <c r="J113" i="16"/>
  <c r="J112" i="16"/>
  <c r="J111" i="16"/>
  <c r="J110" i="16"/>
  <c r="J109" i="16"/>
  <c r="J108" i="16"/>
  <c r="J107" i="16"/>
  <c r="J106" i="16"/>
  <c r="J105" i="16"/>
  <c r="J104" i="16"/>
  <c r="J103" i="16"/>
  <c r="J102" i="16"/>
  <c r="J101" i="16"/>
  <c r="J100" i="16"/>
  <c r="J99" i="16"/>
  <c r="J98" i="16"/>
  <c r="J97" i="16"/>
  <c r="J96" i="16"/>
  <c r="J95" i="16"/>
  <c r="J94" i="16"/>
  <c r="J93" i="16"/>
  <c r="J92" i="16"/>
  <c r="J91" i="16"/>
  <c r="J90" i="16"/>
  <c r="J89" i="16"/>
  <c r="J88" i="16"/>
  <c r="J87" i="16"/>
  <c r="J86" i="16"/>
  <c r="J85" i="16"/>
  <c r="J84" i="16"/>
  <c r="J83" i="16"/>
  <c r="J82" i="16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J2" i="16"/>
  <c r="J438" i="15"/>
  <c r="J437" i="15"/>
  <c r="J436" i="15"/>
  <c r="J435" i="15"/>
  <c r="J434" i="15"/>
  <c r="J433" i="15"/>
  <c r="J432" i="15"/>
  <c r="J431" i="15"/>
  <c r="J430" i="15"/>
  <c r="J429" i="15"/>
  <c r="J428" i="15"/>
  <c r="J427" i="15"/>
  <c r="J426" i="15"/>
  <c r="J425" i="15"/>
  <c r="J424" i="15"/>
  <c r="J423" i="15"/>
  <c r="J422" i="15"/>
  <c r="J421" i="15"/>
  <c r="J420" i="15"/>
  <c r="J419" i="15"/>
  <c r="J418" i="15"/>
  <c r="J417" i="15"/>
  <c r="J416" i="15"/>
  <c r="J415" i="15"/>
  <c r="J414" i="15"/>
  <c r="J413" i="15"/>
  <c r="J412" i="15"/>
  <c r="J411" i="15"/>
  <c r="J410" i="15"/>
  <c r="J409" i="15"/>
  <c r="J408" i="15"/>
  <c r="J407" i="15"/>
  <c r="J406" i="15"/>
  <c r="J405" i="15"/>
  <c r="J404" i="15"/>
  <c r="J403" i="15"/>
  <c r="J402" i="15"/>
  <c r="J401" i="15"/>
  <c r="J400" i="15"/>
  <c r="J399" i="15"/>
  <c r="J398" i="15"/>
  <c r="J397" i="15"/>
  <c r="J396" i="15"/>
  <c r="J395" i="15"/>
  <c r="J394" i="15"/>
  <c r="J393" i="15"/>
  <c r="J392" i="15"/>
  <c r="J391" i="15"/>
  <c r="J390" i="15"/>
  <c r="J389" i="15"/>
  <c r="J388" i="15"/>
  <c r="J387" i="15"/>
  <c r="J386" i="15"/>
  <c r="J385" i="15"/>
  <c r="J384" i="15"/>
  <c r="J383" i="15"/>
  <c r="J382" i="15"/>
  <c r="J381" i="15"/>
  <c r="J380" i="15"/>
  <c r="J379" i="15"/>
  <c r="J378" i="15"/>
  <c r="J377" i="15"/>
  <c r="J376" i="15"/>
  <c r="J375" i="15"/>
  <c r="J374" i="15"/>
  <c r="J373" i="15"/>
  <c r="J372" i="15"/>
  <c r="J371" i="15"/>
  <c r="J370" i="15"/>
  <c r="J369" i="15"/>
  <c r="J368" i="15"/>
  <c r="J367" i="15"/>
  <c r="J366" i="15"/>
  <c r="J365" i="15"/>
  <c r="J364" i="15"/>
  <c r="J363" i="15"/>
  <c r="J362" i="15"/>
  <c r="J361" i="15"/>
  <c r="J360" i="15"/>
  <c r="J359" i="15"/>
  <c r="J358" i="15"/>
  <c r="J357" i="15"/>
  <c r="J356" i="15"/>
  <c r="J355" i="15"/>
  <c r="J354" i="15"/>
  <c r="J353" i="15"/>
  <c r="J352" i="15"/>
  <c r="J351" i="15"/>
  <c r="J350" i="15"/>
  <c r="J349" i="15"/>
  <c r="J348" i="15"/>
  <c r="J347" i="15"/>
  <c r="J346" i="15"/>
  <c r="J345" i="15"/>
  <c r="J344" i="15"/>
  <c r="J343" i="15"/>
  <c r="J342" i="15"/>
  <c r="J341" i="15"/>
  <c r="J340" i="15"/>
  <c r="J339" i="15"/>
  <c r="J338" i="15"/>
  <c r="J337" i="15"/>
  <c r="J336" i="15"/>
  <c r="J335" i="15"/>
  <c r="J334" i="15"/>
  <c r="J333" i="15"/>
  <c r="J332" i="15"/>
  <c r="J331" i="15"/>
  <c r="J330" i="15"/>
  <c r="J329" i="15"/>
  <c r="J328" i="15"/>
  <c r="J327" i="15"/>
  <c r="J326" i="15"/>
  <c r="J325" i="15"/>
  <c r="J324" i="15"/>
  <c r="J323" i="15"/>
  <c r="J322" i="15"/>
  <c r="J321" i="15"/>
  <c r="J320" i="15"/>
  <c r="J319" i="15"/>
  <c r="J318" i="15"/>
  <c r="J317" i="15"/>
  <c r="J316" i="15"/>
  <c r="J315" i="15"/>
  <c r="J314" i="15"/>
  <c r="J313" i="15"/>
  <c r="J312" i="15"/>
  <c r="J311" i="15"/>
  <c r="J310" i="15"/>
  <c r="J309" i="15"/>
  <c r="J308" i="15"/>
  <c r="J307" i="15"/>
  <c r="J306" i="15"/>
  <c r="J305" i="15"/>
  <c r="J304" i="15"/>
  <c r="J303" i="15"/>
  <c r="J302" i="15"/>
  <c r="J301" i="15"/>
  <c r="J300" i="15"/>
  <c r="J299" i="15"/>
  <c r="J298" i="15"/>
  <c r="J297" i="15"/>
  <c r="J296" i="15"/>
  <c r="J295" i="15"/>
  <c r="J294" i="15"/>
  <c r="J293" i="15"/>
  <c r="J292" i="15"/>
  <c r="J291" i="15"/>
  <c r="J290" i="15"/>
  <c r="J289" i="15"/>
  <c r="J288" i="15"/>
  <c r="J287" i="15"/>
  <c r="J286" i="15"/>
  <c r="J285" i="15"/>
  <c r="J284" i="15"/>
  <c r="J283" i="15"/>
  <c r="J282" i="15"/>
  <c r="J281" i="15"/>
  <c r="J280" i="15"/>
  <c r="J279" i="15"/>
  <c r="J278" i="15"/>
  <c r="J277" i="15"/>
  <c r="J276" i="15"/>
  <c r="J275" i="15"/>
  <c r="J274" i="15"/>
  <c r="J273" i="15"/>
  <c r="J272" i="15"/>
  <c r="J271" i="15"/>
  <c r="J270" i="15"/>
  <c r="J269" i="15"/>
  <c r="J268" i="15"/>
  <c r="J267" i="15"/>
  <c r="J266" i="15"/>
  <c r="J265" i="15"/>
  <c r="J264" i="15"/>
  <c r="J263" i="15"/>
  <c r="J262" i="15"/>
  <c r="J261" i="15"/>
  <c r="J260" i="15"/>
  <c r="J259" i="15"/>
  <c r="J258" i="15"/>
  <c r="J257" i="15"/>
  <c r="J256" i="15"/>
  <c r="J255" i="15"/>
  <c r="J254" i="15"/>
  <c r="J253" i="15"/>
  <c r="J252" i="15"/>
  <c r="J251" i="15"/>
  <c r="J250" i="15"/>
  <c r="J249" i="15"/>
  <c r="J248" i="15"/>
  <c r="J247" i="15"/>
  <c r="J246" i="15"/>
  <c r="J245" i="15"/>
  <c r="J244" i="15"/>
  <c r="J243" i="15"/>
  <c r="J242" i="15"/>
  <c r="J241" i="15"/>
  <c r="J240" i="15"/>
  <c r="J239" i="15"/>
  <c r="J238" i="15"/>
  <c r="J237" i="15"/>
  <c r="J236" i="15"/>
  <c r="J235" i="15"/>
  <c r="J234" i="15"/>
  <c r="J233" i="15"/>
  <c r="J232" i="15"/>
  <c r="J231" i="15"/>
  <c r="J230" i="15"/>
  <c r="J229" i="15"/>
  <c r="J228" i="15"/>
  <c r="J227" i="15"/>
  <c r="J226" i="15"/>
  <c r="J225" i="15"/>
  <c r="J224" i="15"/>
  <c r="J223" i="15"/>
  <c r="J222" i="15"/>
  <c r="J221" i="15"/>
  <c r="J220" i="15"/>
  <c r="J219" i="15"/>
  <c r="J218" i="15"/>
  <c r="J217" i="15"/>
  <c r="J216" i="15"/>
  <c r="J215" i="15"/>
  <c r="J214" i="15"/>
  <c r="J213" i="15"/>
  <c r="J212" i="15"/>
  <c r="J211" i="15"/>
  <c r="J210" i="15"/>
  <c r="J209" i="15"/>
  <c r="J208" i="15"/>
  <c r="J207" i="15"/>
  <c r="J206" i="15"/>
  <c r="J205" i="15"/>
  <c r="J204" i="15"/>
  <c r="J203" i="15"/>
  <c r="J202" i="15"/>
  <c r="J201" i="15"/>
  <c r="J200" i="15"/>
  <c r="J199" i="15"/>
  <c r="J198" i="15"/>
  <c r="J197" i="15"/>
  <c r="J196" i="15"/>
  <c r="J195" i="15"/>
  <c r="J194" i="15"/>
  <c r="J193" i="15"/>
  <c r="J192" i="15"/>
  <c r="J191" i="15"/>
  <c r="J190" i="15"/>
  <c r="J189" i="15"/>
  <c r="J188" i="15"/>
  <c r="J187" i="15"/>
  <c r="J186" i="15"/>
  <c r="J185" i="15"/>
  <c r="J184" i="15"/>
  <c r="J183" i="15"/>
  <c r="J182" i="15"/>
  <c r="J181" i="15"/>
  <c r="J180" i="15"/>
  <c r="J179" i="15"/>
  <c r="J178" i="15"/>
  <c r="J177" i="15"/>
  <c r="J176" i="15"/>
  <c r="J175" i="15"/>
  <c r="J174" i="15"/>
  <c r="J173" i="15"/>
  <c r="J172" i="15"/>
  <c r="J171" i="15"/>
  <c r="J170" i="15"/>
  <c r="J169" i="15"/>
  <c r="J168" i="15"/>
  <c r="J167" i="15"/>
  <c r="J166" i="15"/>
  <c r="J165" i="15"/>
  <c r="J164" i="15"/>
  <c r="J163" i="15"/>
  <c r="J162" i="15"/>
  <c r="J161" i="15"/>
  <c r="J160" i="15"/>
  <c r="J159" i="15"/>
  <c r="J158" i="15"/>
  <c r="J157" i="15"/>
  <c r="J156" i="15"/>
  <c r="J155" i="15"/>
  <c r="J154" i="15"/>
  <c r="J153" i="15"/>
  <c r="J152" i="15"/>
  <c r="J151" i="15"/>
  <c r="J150" i="15"/>
  <c r="J149" i="15"/>
  <c r="J148" i="15"/>
  <c r="J147" i="15"/>
  <c r="J146" i="15"/>
  <c r="J145" i="15"/>
  <c r="J144" i="15"/>
  <c r="J143" i="15"/>
  <c r="J142" i="15"/>
  <c r="J141" i="15"/>
  <c r="J140" i="15"/>
  <c r="J139" i="15"/>
  <c r="J138" i="15"/>
  <c r="J137" i="15"/>
  <c r="J136" i="15"/>
  <c r="J135" i="15"/>
  <c r="J134" i="15"/>
  <c r="J133" i="15"/>
  <c r="J132" i="15"/>
  <c r="J131" i="15"/>
  <c r="J130" i="15"/>
  <c r="J129" i="15"/>
  <c r="J128" i="15"/>
  <c r="J127" i="15"/>
  <c r="J126" i="15"/>
  <c r="J125" i="15"/>
  <c r="J124" i="15"/>
  <c r="J123" i="15"/>
  <c r="J122" i="15"/>
  <c r="J121" i="15"/>
  <c r="J120" i="15"/>
  <c r="J119" i="15"/>
  <c r="J118" i="15"/>
  <c r="J117" i="15"/>
  <c r="J116" i="15"/>
  <c r="J115" i="15"/>
  <c r="J114" i="15"/>
  <c r="J113" i="15"/>
  <c r="J112" i="15"/>
  <c r="J111" i="15"/>
  <c r="J110" i="15"/>
  <c r="J109" i="15"/>
  <c r="J108" i="15"/>
  <c r="J107" i="15"/>
  <c r="J106" i="15"/>
  <c r="J105" i="15"/>
  <c r="J104" i="15"/>
  <c r="J103" i="15"/>
  <c r="J102" i="15"/>
  <c r="J101" i="15"/>
  <c r="J100" i="15"/>
  <c r="J99" i="15"/>
  <c r="J98" i="15"/>
  <c r="J97" i="15"/>
  <c r="J96" i="15"/>
  <c r="J95" i="15"/>
  <c r="J94" i="15"/>
  <c r="J93" i="15"/>
  <c r="J92" i="15"/>
  <c r="J91" i="15"/>
  <c r="J90" i="15"/>
  <c r="J89" i="15"/>
  <c r="J88" i="15"/>
  <c r="J87" i="15"/>
  <c r="J86" i="15"/>
  <c r="J85" i="15"/>
  <c r="J84" i="15"/>
  <c r="J83" i="15"/>
  <c r="J82" i="15"/>
  <c r="J81" i="15"/>
  <c r="J80" i="15"/>
  <c r="J79" i="15"/>
  <c r="J78" i="15"/>
  <c r="J77" i="15"/>
  <c r="J76" i="15"/>
  <c r="J75" i="15"/>
  <c r="J74" i="15"/>
  <c r="J73" i="15"/>
  <c r="J72" i="15"/>
  <c r="J71" i="15"/>
  <c r="J70" i="15"/>
  <c r="J69" i="15"/>
  <c r="J68" i="15"/>
  <c r="J67" i="15"/>
  <c r="J66" i="15"/>
  <c r="J65" i="15"/>
  <c r="J64" i="15"/>
  <c r="J63" i="15"/>
  <c r="J62" i="15"/>
  <c r="J61" i="15"/>
  <c r="J60" i="15"/>
  <c r="J59" i="15"/>
  <c r="J58" i="15"/>
  <c r="J57" i="15"/>
  <c r="J56" i="15"/>
  <c r="J55" i="15"/>
  <c r="J54" i="15"/>
  <c r="J53" i="15"/>
  <c r="J52" i="15"/>
  <c r="J51" i="15"/>
  <c r="J50" i="15"/>
  <c r="J49" i="15"/>
  <c r="J48" i="15"/>
  <c r="J47" i="15"/>
  <c r="J46" i="15"/>
  <c r="J45" i="15"/>
  <c r="J44" i="15"/>
  <c r="J43" i="15"/>
  <c r="J42" i="15"/>
  <c r="J41" i="15"/>
  <c r="J40" i="15"/>
  <c r="J39" i="15"/>
  <c r="J38" i="15"/>
  <c r="J37" i="15"/>
  <c r="J36" i="15"/>
  <c r="J35" i="15"/>
  <c r="J34" i="15"/>
  <c r="J33" i="15"/>
  <c r="J32" i="15"/>
  <c r="J31" i="15"/>
  <c r="J30" i="15"/>
  <c r="J29" i="15"/>
  <c r="J28" i="15"/>
  <c r="J27" i="15"/>
  <c r="J26" i="15"/>
  <c r="J25" i="15"/>
  <c r="J24" i="15"/>
  <c r="J23" i="15"/>
  <c r="J22" i="15"/>
  <c r="J21" i="15"/>
  <c r="J20" i="15"/>
  <c r="J19" i="15"/>
  <c r="J18" i="15"/>
  <c r="J17" i="15"/>
  <c r="J16" i="15"/>
  <c r="J15" i="15"/>
  <c r="J14" i="15"/>
  <c r="J13" i="15"/>
  <c r="J12" i="15"/>
  <c r="J11" i="15"/>
  <c r="J10" i="15"/>
  <c r="J9" i="15"/>
  <c r="J8" i="15"/>
  <c r="J7" i="15"/>
  <c r="J6" i="15"/>
  <c r="J5" i="15"/>
  <c r="J4" i="15"/>
  <c r="J3" i="15"/>
  <c r="J2" i="15"/>
  <c r="J438" i="14"/>
  <c r="J437" i="14"/>
  <c r="J436" i="14"/>
  <c r="J435" i="14"/>
  <c r="J434" i="14"/>
  <c r="J433" i="14"/>
  <c r="J432" i="14"/>
  <c r="J431" i="14"/>
  <c r="J430" i="14"/>
  <c r="J429" i="14"/>
  <c r="J428" i="14"/>
  <c r="J427" i="14"/>
  <c r="J426" i="14"/>
  <c r="J425" i="14"/>
  <c r="J424" i="14"/>
  <c r="J423" i="14"/>
  <c r="J422" i="14"/>
  <c r="J421" i="14"/>
  <c r="J420" i="14"/>
  <c r="J419" i="14"/>
  <c r="J418" i="14"/>
  <c r="J417" i="14"/>
  <c r="J416" i="14"/>
  <c r="J415" i="14"/>
  <c r="J414" i="14"/>
  <c r="J413" i="14"/>
  <c r="J412" i="14"/>
  <c r="J411" i="14"/>
  <c r="J410" i="14"/>
  <c r="J409" i="14"/>
  <c r="J408" i="14"/>
  <c r="J407" i="14"/>
  <c r="J406" i="14"/>
  <c r="J405" i="14"/>
  <c r="J404" i="14"/>
  <c r="J403" i="14"/>
  <c r="J402" i="14"/>
  <c r="J401" i="14"/>
  <c r="J400" i="14"/>
  <c r="J399" i="14"/>
  <c r="J398" i="14"/>
  <c r="J397" i="14"/>
  <c r="J396" i="14"/>
  <c r="J395" i="14"/>
  <c r="J394" i="14"/>
  <c r="J393" i="14"/>
  <c r="J392" i="14"/>
  <c r="J391" i="14"/>
  <c r="J390" i="14"/>
  <c r="J389" i="14"/>
  <c r="J388" i="14"/>
  <c r="J387" i="14"/>
  <c r="J386" i="14"/>
  <c r="J385" i="14"/>
  <c r="J384" i="14"/>
  <c r="J383" i="14"/>
  <c r="J382" i="14"/>
  <c r="J381" i="14"/>
  <c r="J380" i="14"/>
  <c r="J379" i="14"/>
  <c r="J378" i="14"/>
  <c r="J377" i="14"/>
  <c r="J376" i="14"/>
  <c r="J375" i="14"/>
  <c r="J374" i="14"/>
  <c r="J373" i="14"/>
  <c r="J372" i="14"/>
  <c r="J371" i="14"/>
  <c r="J370" i="14"/>
  <c r="J369" i="14"/>
  <c r="J368" i="14"/>
  <c r="J367" i="14"/>
  <c r="J366" i="14"/>
  <c r="J365" i="14"/>
  <c r="J364" i="14"/>
  <c r="J363" i="14"/>
  <c r="J362" i="14"/>
  <c r="J361" i="14"/>
  <c r="J360" i="14"/>
  <c r="J359" i="14"/>
  <c r="J358" i="14"/>
  <c r="J357" i="14"/>
  <c r="J356" i="14"/>
  <c r="J355" i="14"/>
  <c r="J354" i="14"/>
  <c r="J353" i="14"/>
  <c r="J352" i="14"/>
  <c r="J351" i="14"/>
  <c r="J350" i="14"/>
  <c r="J349" i="14"/>
  <c r="J348" i="14"/>
  <c r="J347" i="14"/>
  <c r="J346" i="14"/>
  <c r="J345" i="14"/>
  <c r="J344" i="14"/>
  <c r="J343" i="14"/>
  <c r="J342" i="14"/>
  <c r="J341" i="14"/>
  <c r="J340" i="14"/>
  <c r="J339" i="14"/>
  <c r="J338" i="14"/>
  <c r="J337" i="14"/>
  <c r="J336" i="14"/>
  <c r="J335" i="14"/>
  <c r="J334" i="14"/>
  <c r="J333" i="14"/>
  <c r="J332" i="14"/>
  <c r="J331" i="14"/>
  <c r="J330" i="14"/>
  <c r="J329" i="14"/>
  <c r="J328" i="14"/>
  <c r="J327" i="14"/>
  <c r="J326" i="14"/>
  <c r="J325" i="14"/>
  <c r="J324" i="14"/>
  <c r="J323" i="14"/>
  <c r="J322" i="14"/>
  <c r="J321" i="14"/>
  <c r="J320" i="14"/>
  <c r="J319" i="14"/>
  <c r="J318" i="14"/>
  <c r="J317" i="14"/>
  <c r="J316" i="14"/>
  <c r="J315" i="14"/>
  <c r="J314" i="14"/>
  <c r="J313" i="14"/>
  <c r="J312" i="14"/>
  <c r="J311" i="14"/>
  <c r="J310" i="14"/>
  <c r="J309" i="14"/>
  <c r="J308" i="14"/>
  <c r="J307" i="14"/>
  <c r="J306" i="14"/>
  <c r="J305" i="14"/>
  <c r="J304" i="14"/>
  <c r="J303" i="14"/>
  <c r="J302" i="14"/>
  <c r="J301" i="14"/>
  <c r="J300" i="14"/>
  <c r="J299" i="14"/>
  <c r="J298" i="14"/>
  <c r="J297" i="14"/>
  <c r="J296" i="14"/>
  <c r="J295" i="14"/>
  <c r="J294" i="14"/>
  <c r="J293" i="14"/>
  <c r="J292" i="14"/>
  <c r="J291" i="14"/>
  <c r="J290" i="14"/>
  <c r="J289" i="14"/>
  <c r="J288" i="14"/>
  <c r="J287" i="14"/>
  <c r="J286" i="14"/>
  <c r="J285" i="14"/>
  <c r="J284" i="14"/>
  <c r="J283" i="14"/>
  <c r="J282" i="14"/>
  <c r="J281" i="14"/>
  <c r="J280" i="14"/>
  <c r="J279" i="14"/>
  <c r="J278" i="14"/>
  <c r="J277" i="14"/>
  <c r="J276" i="14"/>
  <c r="J275" i="14"/>
  <c r="J274" i="14"/>
  <c r="J273" i="14"/>
  <c r="J272" i="14"/>
  <c r="J271" i="14"/>
  <c r="J270" i="14"/>
  <c r="J269" i="14"/>
  <c r="J268" i="14"/>
  <c r="J267" i="14"/>
  <c r="J266" i="14"/>
  <c r="J265" i="14"/>
  <c r="J264" i="14"/>
  <c r="J263" i="14"/>
  <c r="J262" i="14"/>
  <c r="J261" i="14"/>
  <c r="J260" i="14"/>
  <c r="J259" i="14"/>
  <c r="J258" i="14"/>
  <c r="J257" i="14"/>
  <c r="J256" i="14"/>
  <c r="J255" i="14"/>
  <c r="J254" i="14"/>
  <c r="J253" i="14"/>
  <c r="J252" i="14"/>
  <c r="J251" i="14"/>
  <c r="J250" i="14"/>
  <c r="J249" i="14"/>
  <c r="J248" i="14"/>
  <c r="J247" i="14"/>
  <c r="J246" i="14"/>
  <c r="J245" i="14"/>
  <c r="J244" i="14"/>
  <c r="J243" i="14"/>
  <c r="J242" i="14"/>
  <c r="J241" i="14"/>
  <c r="J240" i="14"/>
  <c r="J239" i="14"/>
  <c r="J238" i="14"/>
  <c r="J237" i="14"/>
  <c r="J236" i="14"/>
  <c r="J235" i="14"/>
  <c r="J234" i="14"/>
  <c r="J233" i="14"/>
  <c r="J232" i="14"/>
  <c r="J231" i="14"/>
  <c r="J230" i="14"/>
  <c r="J229" i="14"/>
  <c r="J228" i="14"/>
  <c r="J227" i="14"/>
  <c r="J226" i="14"/>
  <c r="J225" i="14"/>
  <c r="J224" i="14"/>
  <c r="J223" i="14"/>
  <c r="J222" i="14"/>
  <c r="J221" i="14"/>
  <c r="J220" i="14"/>
  <c r="J219" i="14"/>
  <c r="J218" i="14"/>
  <c r="J217" i="14"/>
  <c r="J216" i="14"/>
  <c r="J215" i="14"/>
  <c r="J214" i="14"/>
  <c r="J213" i="14"/>
  <c r="J212" i="14"/>
  <c r="J211" i="14"/>
  <c r="J210" i="14"/>
  <c r="J209" i="14"/>
  <c r="J208" i="14"/>
  <c r="J207" i="14"/>
  <c r="J206" i="14"/>
  <c r="J205" i="14"/>
  <c r="J204" i="14"/>
  <c r="J203" i="14"/>
  <c r="J202" i="14"/>
  <c r="J201" i="14"/>
  <c r="J200" i="14"/>
  <c r="J199" i="14"/>
  <c r="J198" i="14"/>
  <c r="J197" i="14"/>
  <c r="J196" i="14"/>
  <c r="J195" i="14"/>
  <c r="J194" i="14"/>
  <c r="J193" i="14"/>
  <c r="J192" i="14"/>
  <c r="J191" i="14"/>
  <c r="J190" i="14"/>
  <c r="J189" i="14"/>
  <c r="J188" i="14"/>
  <c r="J187" i="14"/>
  <c r="J186" i="14"/>
  <c r="J185" i="14"/>
  <c r="J184" i="14"/>
  <c r="J183" i="14"/>
  <c r="J182" i="14"/>
  <c r="J181" i="14"/>
  <c r="J180" i="14"/>
  <c r="J179" i="14"/>
  <c r="J178" i="14"/>
  <c r="J177" i="14"/>
  <c r="J176" i="14"/>
  <c r="J175" i="14"/>
  <c r="J174" i="14"/>
  <c r="J173" i="14"/>
  <c r="J172" i="14"/>
  <c r="J171" i="14"/>
  <c r="J170" i="14"/>
  <c r="J169" i="14"/>
  <c r="J168" i="14"/>
  <c r="J167" i="14"/>
  <c r="J166" i="14"/>
  <c r="J165" i="14"/>
  <c r="J164" i="14"/>
  <c r="J163" i="14"/>
  <c r="J162" i="14"/>
  <c r="J161" i="14"/>
  <c r="J160" i="14"/>
  <c r="J159" i="14"/>
  <c r="J158" i="14"/>
  <c r="J157" i="14"/>
  <c r="J156" i="14"/>
  <c r="J155" i="14"/>
  <c r="J154" i="14"/>
  <c r="J153" i="14"/>
  <c r="J152" i="14"/>
  <c r="J151" i="14"/>
  <c r="J150" i="14"/>
  <c r="J149" i="14"/>
  <c r="J148" i="14"/>
  <c r="J147" i="14"/>
  <c r="J146" i="14"/>
  <c r="J145" i="14"/>
  <c r="J144" i="14"/>
  <c r="J143" i="14"/>
  <c r="J142" i="14"/>
  <c r="J141" i="14"/>
  <c r="J140" i="14"/>
  <c r="J139" i="14"/>
  <c r="J138" i="14"/>
  <c r="J137" i="14"/>
  <c r="J136" i="14"/>
  <c r="J135" i="14"/>
  <c r="J134" i="14"/>
  <c r="J133" i="14"/>
  <c r="J132" i="14"/>
  <c r="J131" i="14"/>
  <c r="J130" i="14"/>
  <c r="J129" i="14"/>
  <c r="J128" i="14"/>
  <c r="J127" i="14"/>
  <c r="J126" i="14"/>
  <c r="J125" i="14"/>
  <c r="J124" i="14"/>
  <c r="J123" i="14"/>
  <c r="J122" i="14"/>
  <c r="J121" i="14"/>
  <c r="J120" i="14"/>
  <c r="J119" i="14"/>
  <c r="J118" i="14"/>
  <c r="J117" i="14"/>
  <c r="J116" i="14"/>
  <c r="J115" i="14"/>
  <c r="J114" i="14"/>
  <c r="J113" i="14"/>
  <c r="J112" i="14"/>
  <c r="J111" i="14"/>
  <c r="J110" i="14"/>
  <c r="J109" i="14"/>
  <c r="J108" i="14"/>
  <c r="J107" i="14"/>
  <c r="J106" i="14"/>
  <c r="J105" i="14"/>
  <c r="J104" i="14"/>
  <c r="J103" i="14"/>
  <c r="J102" i="14"/>
  <c r="J101" i="14"/>
  <c r="J100" i="14"/>
  <c r="J99" i="14"/>
  <c r="J98" i="14"/>
  <c r="J97" i="14"/>
  <c r="J96" i="14"/>
  <c r="J95" i="14"/>
  <c r="J94" i="14"/>
  <c r="J93" i="14"/>
  <c r="J92" i="14"/>
  <c r="J91" i="14"/>
  <c r="J90" i="14"/>
  <c r="J89" i="14"/>
  <c r="J88" i="14"/>
  <c r="J87" i="14"/>
  <c r="J86" i="14"/>
  <c r="J85" i="14"/>
  <c r="J84" i="14"/>
  <c r="J83" i="14"/>
  <c r="J82" i="14"/>
  <c r="J81" i="14"/>
  <c r="J80" i="14"/>
  <c r="J79" i="14"/>
  <c r="J78" i="14"/>
  <c r="J77" i="14"/>
  <c r="J76" i="14"/>
  <c r="J75" i="14"/>
  <c r="J74" i="14"/>
  <c r="J73" i="14"/>
  <c r="J72" i="14"/>
  <c r="J71" i="14"/>
  <c r="J70" i="14"/>
  <c r="J69" i="14"/>
  <c r="J68" i="14"/>
  <c r="J67" i="14"/>
  <c r="J66" i="14"/>
  <c r="J65" i="14"/>
  <c r="J64" i="14"/>
  <c r="J63" i="14"/>
  <c r="J62" i="14"/>
  <c r="J61" i="14"/>
  <c r="J60" i="14"/>
  <c r="J59" i="14"/>
  <c r="J58" i="14"/>
  <c r="J57" i="14"/>
  <c r="J56" i="14"/>
  <c r="J55" i="14"/>
  <c r="J54" i="14"/>
  <c r="J53" i="14"/>
  <c r="J52" i="14"/>
  <c r="J51" i="14"/>
  <c r="J50" i="14"/>
  <c r="J49" i="14"/>
  <c r="J48" i="14"/>
  <c r="J47" i="14"/>
  <c r="J46" i="14"/>
  <c r="J45" i="14"/>
  <c r="J44" i="14"/>
  <c r="J43" i="14"/>
  <c r="J42" i="14"/>
  <c r="J41" i="14"/>
  <c r="J40" i="14"/>
  <c r="J39" i="14"/>
  <c r="J38" i="14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J2" i="14"/>
  <c r="D5" i="3"/>
  <c r="R596" i="8"/>
  <c r="R597" i="8"/>
  <c r="R598" i="8"/>
  <c r="R599" i="8"/>
  <c r="R600" i="8"/>
  <c r="R601" i="8"/>
  <c r="R602" i="8"/>
  <c r="R603" i="8"/>
  <c r="R604" i="8"/>
  <c r="R605" i="8"/>
  <c r="R606" i="8"/>
  <c r="R607" i="8"/>
  <c r="R595" i="8"/>
  <c r="R402" i="8"/>
  <c r="R403" i="8"/>
  <c r="R404" i="8"/>
  <c r="R405" i="8"/>
  <c r="R406" i="8"/>
  <c r="R407" i="8"/>
  <c r="R408" i="8"/>
  <c r="R409" i="8"/>
  <c r="R410" i="8"/>
  <c r="R411" i="8"/>
  <c r="R412" i="8"/>
  <c r="R413" i="8"/>
  <c r="R414" i="8"/>
  <c r="R415" i="8"/>
  <c r="R416" i="8"/>
  <c r="R417" i="8"/>
  <c r="R418" i="8"/>
  <c r="R419" i="8"/>
  <c r="R420" i="8"/>
  <c r="R421" i="8"/>
  <c r="R422" i="8"/>
  <c r="R423" i="8"/>
  <c r="R424" i="8"/>
  <c r="R425" i="8"/>
  <c r="R426" i="8"/>
  <c r="R427" i="8"/>
  <c r="R428" i="8"/>
  <c r="R429" i="8"/>
  <c r="R430" i="8"/>
  <c r="R431" i="8"/>
  <c r="R432" i="8"/>
  <c r="R433" i="8"/>
  <c r="R434" i="8"/>
  <c r="R435" i="8"/>
  <c r="R436" i="8"/>
  <c r="R437" i="8"/>
  <c r="R438" i="8"/>
  <c r="R439" i="8"/>
  <c r="R440" i="8"/>
  <c r="R441" i="8"/>
  <c r="R442" i="8"/>
  <c r="R443" i="8"/>
  <c r="R444" i="8"/>
  <c r="R445" i="8"/>
  <c r="R446" i="8"/>
  <c r="R447" i="8"/>
  <c r="R448" i="8"/>
  <c r="R449" i="8"/>
  <c r="R450" i="8"/>
  <c r="R451" i="8"/>
  <c r="R452" i="8"/>
  <c r="R453" i="8"/>
  <c r="R454" i="8"/>
  <c r="R455" i="8"/>
  <c r="R456" i="8"/>
  <c r="R457" i="8"/>
  <c r="R458" i="8"/>
  <c r="R459" i="8"/>
  <c r="R460" i="8"/>
  <c r="R461" i="8"/>
  <c r="R462" i="8"/>
  <c r="R463" i="8"/>
  <c r="R464" i="8"/>
  <c r="R465" i="8"/>
  <c r="R466" i="8"/>
  <c r="R467" i="8"/>
  <c r="R468" i="8"/>
  <c r="R469" i="8"/>
  <c r="R470" i="8"/>
  <c r="R471" i="8"/>
  <c r="R472" i="8"/>
  <c r="R473" i="8"/>
  <c r="R474" i="8"/>
  <c r="R475" i="8"/>
  <c r="R476" i="8"/>
  <c r="R477" i="8"/>
  <c r="R478" i="8"/>
  <c r="R479" i="8"/>
  <c r="R480" i="8"/>
  <c r="R481" i="8"/>
  <c r="R482" i="8"/>
  <c r="R483" i="8"/>
  <c r="R484" i="8"/>
  <c r="R485" i="8"/>
  <c r="R486" i="8"/>
  <c r="R487" i="8"/>
  <c r="R488" i="8"/>
  <c r="R489" i="8"/>
  <c r="R490" i="8"/>
  <c r="R491" i="8"/>
  <c r="R492" i="8"/>
  <c r="R493" i="8"/>
  <c r="R494" i="8"/>
  <c r="R495" i="8"/>
  <c r="R496" i="8"/>
  <c r="R497" i="8"/>
  <c r="R498" i="8"/>
  <c r="R499" i="8"/>
  <c r="R500" i="8"/>
  <c r="R501" i="8"/>
  <c r="R502" i="8"/>
  <c r="R503" i="8"/>
  <c r="R504" i="8"/>
  <c r="R505" i="8"/>
  <c r="R506" i="8"/>
  <c r="R507" i="8"/>
  <c r="R508" i="8"/>
  <c r="R509" i="8"/>
  <c r="R510" i="8"/>
  <c r="R511" i="8"/>
  <c r="R512" i="8"/>
  <c r="R513" i="8"/>
  <c r="R514" i="8"/>
  <c r="R515" i="8"/>
  <c r="R516" i="8"/>
  <c r="R517" i="8"/>
  <c r="R518" i="8"/>
  <c r="R519" i="8"/>
  <c r="R520" i="8"/>
  <c r="R521" i="8"/>
  <c r="R522" i="8"/>
  <c r="R565" i="8"/>
  <c r="R566" i="8"/>
  <c r="R567" i="8"/>
  <c r="R568" i="8"/>
  <c r="R569" i="8"/>
  <c r="R570" i="8"/>
  <c r="R571" i="8"/>
  <c r="R572" i="8"/>
  <c r="R573" i="8"/>
  <c r="R574" i="8"/>
  <c r="R575" i="8"/>
  <c r="R576" i="8"/>
  <c r="R577" i="8"/>
  <c r="R578" i="8"/>
  <c r="R579" i="8"/>
  <c r="R580" i="8"/>
  <c r="R581" i="8"/>
  <c r="R582" i="8"/>
  <c r="R583" i="8"/>
  <c r="R584" i="8"/>
  <c r="R585" i="8"/>
  <c r="R586" i="8"/>
  <c r="R587" i="8"/>
  <c r="R588" i="8"/>
  <c r="R589" i="8"/>
  <c r="R590" i="8"/>
  <c r="R591" i="8"/>
  <c r="R592" i="8"/>
  <c r="R593" i="8"/>
  <c r="R594" i="8"/>
  <c r="R524" i="8"/>
  <c r="R525" i="8"/>
  <c r="R526" i="8"/>
  <c r="R527" i="8"/>
  <c r="R528" i="8"/>
  <c r="R529" i="8"/>
  <c r="R530" i="8"/>
  <c r="R531" i="8"/>
  <c r="R532" i="8"/>
  <c r="R533" i="8"/>
  <c r="R534" i="8"/>
  <c r="R535" i="8"/>
  <c r="R536" i="8"/>
  <c r="R537" i="8"/>
  <c r="R538" i="8"/>
  <c r="R539" i="8"/>
  <c r="R540" i="8"/>
  <c r="R541" i="8"/>
  <c r="R542" i="8"/>
  <c r="R543" i="8"/>
  <c r="R544" i="8"/>
  <c r="R545" i="8"/>
  <c r="R546" i="8"/>
  <c r="R547" i="8"/>
  <c r="R548" i="8"/>
  <c r="R549" i="8"/>
  <c r="R550" i="8"/>
  <c r="R551" i="8"/>
  <c r="R552" i="8"/>
  <c r="R553" i="8"/>
  <c r="R554" i="8"/>
  <c r="R555" i="8"/>
  <c r="R556" i="8"/>
  <c r="R557" i="8"/>
  <c r="R558" i="8"/>
  <c r="R559" i="8"/>
  <c r="R560" i="8"/>
  <c r="R561" i="8"/>
  <c r="R562" i="8"/>
  <c r="R563" i="8"/>
  <c r="R564" i="8"/>
  <c r="R401" i="8"/>
  <c r="R523" i="8"/>
  <c r="R394" i="8"/>
  <c r="R392" i="8"/>
  <c r="R395" i="8"/>
  <c r="R396" i="8"/>
  <c r="R397" i="8"/>
  <c r="R398" i="8"/>
  <c r="R399" i="8"/>
  <c r="R400" i="8"/>
  <c r="R198" i="8"/>
  <c r="R199" i="8"/>
  <c r="R189" i="8"/>
  <c r="R182" i="8"/>
  <c r="R185" i="8"/>
  <c r="R184" i="8"/>
  <c r="R171" i="8"/>
  <c r="R172" i="8"/>
  <c r="R173" i="8"/>
  <c r="R174" i="8"/>
  <c r="R170" i="8"/>
  <c r="R167" i="8"/>
  <c r="R168" i="8"/>
  <c r="R169" i="8"/>
  <c r="R164" i="8"/>
  <c r="R158" i="8"/>
  <c r="R159" i="8"/>
  <c r="R160" i="8"/>
  <c r="R161" i="8"/>
  <c r="R162" i="8"/>
  <c r="R163" i="8"/>
  <c r="R165" i="8"/>
  <c r="R166" i="8"/>
  <c r="R149" i="8"/>
  <c r="R150" i="8"/>
  <c r="R151" i="8"/>
  <c r="R152" i="8"/>
  <c r="R153" i="8"/>
  <c r="R154" i="8"/>
  <c r="R155" i="8"/>
  <c r="R156" i="8"/>
  <c r="R157" i="8"/>
  <c r="R145" i="8"/>
  <c r="R144" i="8"/>
  <c r="R143" i="8"/>
  <c r="R137" i="8"/>
  <c r="R130" i="8"/>
  <c r="R128" i="8"/>
  <c r="R127" i="8"/>
  <c r="R126" i="8"/>
  <c r="R124" i="8"/>
  <c r="R125" i="8"/>
  <c r="R122" i="8"/>
  <c r="R121" i="8"/>
  <c r="R120" i="8"/>
  <c r="R119" i="8"/>
  <c r="R118" i="8"/>
  <c r="R117" i="8"/>
  <c r="R116" i="8"/>
  <c r="R115" i="8"/>
  <c r="R114" i="8"/>
  <c r="R108" i="8"/>
  <c r="R109" i="8"/>
  <c r="R110" i="8"/>
  <c r="R97" i="8"/>
  <c r="R107" i="8"/>
  <c r="R96" i="8"/>
  <c r="R106" i="8"/>
  <c r="R95" i="8"/>
  <c r="R61" i="8"/>
  <c r="R83" i="8"/>
  <c r="R89" i="8"/>
  <c r="R90" i="8"/>
  <c r="R91" i="8"/>
  <c r="R88" i="8"/>
  <c r="R82" i="8"/>
  <c r="R79" i="8"/>
  <c r="R76" i="8"/>
  <c r="R77" i="8"/>
  <c r="R78" i="8"/>
  <c r="R75" i="8"/>
  <c r="R68" i="8"/>
  <c r="R67" i="8"/>
  <c r="R66" i="8"/>
  <c r="R65" i="8"/>
  <c r="R63" i="8"/>
  <c r="R64" i="8"/>
  <c r="R69" i="8"/>
  <c r="R60" i="8"/>
  <c r="R57" i="8"/>
  <c r="R58" i="8"/>
  <c r="R59" i="8"/>
  <c r="C14" i="17" l="1"/>
  <c r="C12" i="17"/>
  <c r="C15" i="17" s="1"/>
  <c r="C18" i="17" s="1"/>
  <c r="C13" i="17"/>
  <c r="R56" i="8"/>
  <c r="R53" i="8"/>
  <c r="R54" i="8"/>
  <c r="R55" i="8"/>
  <c r="R32" i="8"/>
  <c r="R50" i="8"/>
  <c r="R51" i="8"/>
  <c r="R52" i="8"/>
  <c r="R33" i="8"/>
  <c r="R34" i="8"/>
  <c r="R47" i="8"/>
  <c r="R48" i="8"/>
  <c r="R49" i="8"/>
  <c r="R35" i="8"/>
  <c r="R36" i="8"/>
  <c r="R37" i="8"/>
  <c r="R38" i="8"/>
  <c r="R39" i="8"/>
  <c r="R40" i="8"/>
  <c r="R41" i="8"/>
  <c r="R42" i="8"/>
  <c r="R43" i="8"/>
  <c r="R44" i="8"/>
  <c r="R45" i="8"/>
  <c r="R46" i="8"/>
  <c r="R62" i="8"/>
  <c r="R70" i="8"/>
  <c r="R71" i="8"/>
  <c r="R72" i="8"/>
  <c r="R73" i="8"/>
  <c r="R74" i="8"/>
  <c r="R80" i="8"/>
  <c r="R81" i="8"/>
  <c r="C17" i="17" l="1"/>
  <c r="C16" i="17"/>
  <c r="R187" i="8"/>
  <c r="R186" i="8"/>
  <c r="R183" i="8"/>
  <c r="R188" i="8"/>
  <c r="R133" i="8"/>
  <c r="R134" i="8"/>
  <c r="R93" i="8"/>
  <c r="R138" i="8"/>
  <c r="R132" i="8"/>
  <c r="R129" i="8"/>
  <c r="R123" i="8"/>
  <c r="R105" i="8"/>
  <c r="R104" i="8"/>
  <c r="R103" i="8"/>
  <c r="R102" i="8"/>
  <c r="R92" i="8"/>
  <c r="R86" i="8"/>
  <c r="R85" i="8"/>
  <c r="R181" i="8"/>
  <c r="R180" i="8"/>
  <c r="R179" i="8"/>
  <c r="R178" i="8"/>
  <c r="R177" i="8"/>
  <c r="R176" i="8"/>
  <c r="R175" i="8"/>
  <c r="R31" i="8"/>
  <c r="R148" i="8"/>
  <c r="R146" i="8"/>
  <c r="R142" i="8"/>
  <c r="R131" i="8"/>
  <c r="R141" i="8"/>
  <c r="R140" i="8"/>
  <c r="R139" i="8"/>
  <c r="R136" i="8"/>
  <c r="R135" i="8"/>
  <c r="R113" i="8"/>
  <c r="R112" i="8"/>
  <c r="R111" i="8"/>
  <c r="R100" i="8"/>
  <c r="R101" i="8"/>
  <c r="R98" i="8"/>
  <c r="R94" i="8"/>
  <c r="R84" i="8"/>
  <c r="I10" i="4"/>
  <c r="H69" i="4"/>
  <c r="G69" i="4"/>
  <c r="F69" i="4"/>
  <c r="I18" i="2"/>
  <c r="I19" i="2"/>
  <c r="I20" i="2"/>
  <c r="M4" i="3"/>
  <c r="M16" i="3" s="1"/>
  <c r="J2" i="4"/>
  <c r="I57" i="4"/>
  <c r="I56" i="4"/>
  <c r="I55" i="4"/>
  <c r="I54" i="4"/>
  <c r="I53" i="4"/>
  <c r="I52" i="4"/>
  <c r="A52" i="4"/>
  <c r="I51" i="4"/>
  <c r="J50" i="4"/>
  <c r="I50" i="4"/>
  <c r="I49" i="4"/>
  <c r="I48" i="4"/>
  <c r="I47" i="4"/>
  <c r="I46" i="4"/>
  <c r="I45" i="4"/>
  <c r="I44" i="4"/>
  <c r="A44" i="4"/>
  <c r="I43" i="4"/>
  <c r="J42" i="4"/>
  <c r="I42" i="4"/>
  <c r="A34" i="4"/>
  <c r="I34" i="4"/>
  <c r="I35" i="4"/>
  <c r="I36" i="4"/>
  <c r="I37" i="4"/>
  <c r="I38" i="4"/>
  <c r="I39" i="4"/>
  <c r="I40" i="4"/>
  <c r="I41" i="4"/>
  <c r="A26" i="4"/>
  <c r="A9" i="4"/>
  <c r="I33" i="4"/>
  <c r="J32" i="4"/>
  <c r="I32" i="4"/>
  <c r="I31" i="4"/>
  <c r="I30" i="4"/>
  <c r="I29" i="4"/>
  <c r="I28" i="4"/>
  <c r="I27" i="4"/>
  <c r="I26" i="4"/>
  <c r="I25" i="4"/>
  <c r="J24" i="4"/>
  <c r="I24" i="4"/>
  <c r="I23" i="4"/>
  <c r="I22" i="4"/>
  <c r="I21" i="4"/>
  <c r="I20" i="4"/>
  <c r="I19" i="4"/>
  <c r="I18" i="4"/>
  <c r="I17" i="4"/>
  <c r="J16" i="4"/>
  <c r="I16" i="4"/>
  <c r="J7" i="4"/>
  <c r="J5" i="3" s="1"/>
  <c r="J16" i="3" s="1"/>
  <c r="I9" i="4"/>
  <c r="I11" i="4"/>
  <c r="I12" i="4"/>
  <c r="I13" i="4"/>
  <c r="I14" i="4"/>
  <c r="I15" i="4"/>
  <c r="P6" i="2"/>
  <c r="L6" i="3"/>
  <c r="L7" i="3"/>
  <c r="L8" i="3"/>
  <c r="L9" i="3"/>
  <c r="L10" i="3"/>
  <c r="L11" i="3"/>
  <c r="L12" i="3"/>
  <c r="L13" i="3"/>
  <c r="L14" i="3"/>
  <c r="L15" i="3"/>
  <c r="I8" i="4"/>
  <c r="I7" i="4"/>
  <c r="I6" i="4"/>
  <c r="I5" i="4"/>
  <c r="I4" i="4"/>
  <c r="I3" i="4"/>
  <c r="I2" i="4"/>
  <c r="H10" i="2"/>
  <c r="I9" i="2"/>
  <c r="K9" i="2" s="1"/>
  <c r="I8" i="2"/>
  <c r="K8" i="2" s="1"/>
  <c r="I7" i="2"/>
  <c r="K7" i="2" s="1"/>
  <c r="J4" i="2"/>
  <c r="J3" i="2"/>
  <c r="J2" i="2"/>
  <c r="G25" i="6"/>
  <c r="H25" i="6"/>
  <c r="F4" i="3" s="1"/>
  <c r="F16" i="3" s="1"/>
  <c r="I25" i="6"/>
  <c r="G4" i="3" s="1"/>
  <c r="G16" i="3" s="1"/>
  <c r="F25" i="6"/>
  <c r="J25" i="6"/>
  <c r="N25" i="6"/>
  <c r="O25" i="6"/>
  <c r="P25" i="6"/>
  <c r="Q25" i="6"/>
  <c r="R25" i="6"/>
  <c r="S25" i="6"/>
  <c r="T25" i="6"/>
  <c r="M25" i="6"/>
  <c r="U25" i="6"/>
  <c r="R16" i="3"/>
  <c r="K5" i="3"/>
  <c r="Q16" i="3"/>
  <c r="P16" i="3"/>
  <c r="O16" i="3"/>
  <c r="N16" i="3"/>
  <c r="E16" i="3"/>
  <c r="D16" i="3"/>
  <c r="I21" i="2" l="1"/>
  <c r="J69" i="4"/>
  <c r="I69" i="4"/>
  <c r="K2" i="4"/>
  <c r="K42" i="4"/>
  <c r="K24" i="4"/>
  <c r="L5" i="3"/>
  <c r="L16" i="3" s="1"/>
  <c r="K32" i="4"/>
  <c r="K7" i="4"/>
  <c r="K50" i="4"/>
  <c r="K16" i="4"/>
  <c r="K10" i="2"/>
  <c r="J9" i="2"/>
  <c r="L9" i="2" s="1"/>
  <c r="I10" i="2"/>
  <c r="J8" i="2"/>
  <c r="L8" i="2" s="1"/>
  <c r="J7" i="2"/>
  <c r="K16" i="3"/>
  <c r="K69" i="4" l="1"/>
  <c r="L7" i="2"/>
  <c r="L10" i="2" s="1"/>
  <c r="J10" i="2"/>
</calcChain>
</file>

<file path=xl/sharedStrings.xml><?xml version="1.0" encoding="utf-8"?>
<sst xmlns="http://schemas.openxmlformats.org/spreadsheetml/2006/main" count="17894" uniqueCount="1077">
  <si>
    <t>Automation Test Scripts</t>
  </si>
  <si>
    <t>PolicyCenter</t>
  </si>
  <si>
    <t>BillingCenter</t>
  </si>
  <si>
    <t>ClaimsCenter</t>
  </si>
  <si>
    <t>Integration</t>
  </si>
  <si>
    <t>Jenkins</t>
  </si>
  <si>
    <t>Maven</t>
  </si>
  <si>
    <t>TestNG</t>
  </si>
  <si>
    <t>Report</t>
  </si>
  <si>
    <t>Code</t>
  </si>
  <si>
    <t>Waits</t>
  </si>
  <si>
    <t>ReUsability</t>
  </si>
  <si>
    <t>Modular</t>
  </si>
  <si>
    <t>Old Framework(S)</t>
  </si>
  <si>
    <t>Gayathri/Ashwini/Mahantesh/Kandarpa</t>
  </si>
  <si>
    <t>NA</t>
  </si>
  <si>
    <t>No</t>
  </si>
  <si>
    <t>Yes</t>
  </si>
  <si>
    <t>AWS</t>
  </si>
  <si>
    <t>Static</t>
  </si>
  <si>
    <t>Medium</t>
  </si>
  <si>
    <t>New Framework</t>
  </si>
  <si>
    <t>Srikanth/Akash/Gautham</t>
  </si>
  <si>
    <t>Advanced</t>
  </si>
  <si>
    <t>GitHub</t>
  </si>
  <si>
    <t>Dynamic</t>
  </si>
  <si>
    <t>High</t>
  </si>
  <si>
    <t>Team</t>
  </si>
  <si>
    <t>Hours</t>
  </si>
  <si>
    <t>Users</t>
  </si>
  <si>
    <t>Status</t>
  </si>
  <si>
    <t>Scripts</t>
  </si>
  <si>
    <t>PersonDays</t>
  </si>
  <si>
    <t>PersonHours</t>
  </si>
  <si>
    <t>Week</t>
  </si>
  <si>
    <t>Gautham Karanam</t>
  </si>
  <si>
    <t>Functional KT</t>
  </si>
  <si>
    <t>Simple</t>
  </si>
  <si>
    <t>Akula Srikanth</t>
  </si>
  <si>
    <t>InProgress</t>
  </si>
  <si>
    <t>Akash Gowda</t>
  </si>
  <si>
    <t>Ready</t>
  </si>
  <si>
    <t>Complex</t>
  </si>
  <si>
    <t>Shweta Yaradoni</t>
  </si>
  <si>
    <t>Yet2Start</t>
  </si>
  <si>
    <t>Gayatri Achari</t>
  </si>
  <si>
    <t>Demo</t>
  </si>
  <si>
    <t>Person Days</t>
  </si>
  <si>
    <t>Person Hours</t>
  </si>
  <si>
    <t>Calender Days</t>
  </si>
  <si>
    <t>Calender Hours</t>
  </si>
  <si>
    <t>Arun ChandraSekaran</t>
  </si>
  <si>
    <t>FutureAddition</t>
  </si>
  <si>
    <t>Anusha Akula</t>
  </si>
  <si>
    <t>OutOfScope</t>
  </si>
  <si>
    <t>Ashwini</t>
  </si>
  <si>
    <t>On-going Activity</t>
  </si>
  <si>
    <t>Mahantesh</t>
  </si>
  <si>
    <t>Migrate</t>
  </si>
  <si>
    <t>Kandarpa</t>
  </si>
  <si>
    <t>Execution</t>
  </si>
  <si>
    <t>Rama Rao</t>
  </si>
  <si>
    <t>Shankar Ganesan</t>
  </si>
  <si>
    <t>Old Framework</t>
  </si>
  <si>
    <t>Modules/methods</t>
  </si>
  <si>
    <t>Schedule</t>
  </si>
  <si>
    <t>Calendar Days</t>
  </si>
  <si>
    <t>Iterations</t>
  </si>
  <si>
    <t>Scope</t>
  </si>
  <si>
    <t>Total</t>
  </si>
  <si>
    <t>Completed</t>
  </si>
  <si>
    <t>Start Date</t>
  </si>
  <si>
    <t>End Date</t>
  </si>
  <si>
    <t>Planned</t>
  </si>
  <si>
    <t>Actual</t>
  </si>
  <si>
    <t>Srikanth</t>
  </si>
  <si>
    <t>Akash</t>
  </si>
  <si>
    <t>Gautham</t>
  </si>
  <si>
    <t>Arun</t>
  </si>
  <si>
    <t>Resources</t>
  </si>
  <si>
    <t>Iterationx</t>
  </si>
  <si>
    <t>Guidewire Insurance KT</t>
  </si>
  <si>
    <t>Iteration1</t>
  </si>
  <si>
    <t>Selenium Framework</t>
  </si>
  <si>
    <t>Iteration2</t>
  </si>
  <si>
    <t>Personal Auto</t>
  </si>
  <si>
    <t>Iteration3</t>
  </si>
  <si>
    <t>Home Owners</t>
  </si>
  <si>
    <t>Iteration4</t>
  </si>
  <si>
    <t>Commercial Auto</t>
  </si>
  <si>
    <t>Iteration5</t>
  </si>
  <si>
    <t>Business Owners</t>
  </si>
  <si>
    <t>Iteration6</t>
  </si>
  <si>
    <t>Personal Umbrella</t>
  </si>
  <si>
    <t>Iteration7</t>
  </si>
  <si>
    <t>Commercial Umbrella</t>
  </si>
  <si>
    <t>Iteration8</t>
  </si>
  <si>
    <t>Commercial Property</t>
  </si>
  <si>
    <t>Iteration9</t>
  </si>
  <si>
    <t>General Liability</t>
  </si>
  <si>
    <t>Iteration10</t>
  </si>
  <si>
    <t>Commercial Package</t>
  </si>
  <si>
    <t>Iteration11</t>
  </si>
  <si>
    <t>Inland Marine</t>
  </si>
  <si>
    <t>Iteration12</t>
  </si>
  <si>
    <t>Workers Compensation</t>
  </si>
  <si>
    <t>Sptints</t>
  </si>
  <si>
    <t>Coverage</t>
  </si>
  <si>
    <t>Developer</t>
  </si>
  <si>
    <t>Methods</t>
  </si>
  <si>
    <t>BusinessDays</t>
  </si>
  <si>
    <t>StartDate</t>
  </si>
  <si>
    <t>EndDate</t>
  </si>
  <si>
    <t>Sprint1</t>
  </si>
  <si>
    <t>Basic</t>
  </si>
  <si>
    <t>Sprint2</t>
  </si>
  <si>
    <t>Sprint3</t>
  </si>
  <si>
    <t>Webservices</t>
  </si>
  <si>
    <t>Sprint4</t>
  </si>
  <si>
    <t>Mobile</t>
  </si>
  <si>
    <t>Sprint5</t>
  </si>
  <si>
    <t>Framework Utils</t>
  </si>
  <si>
    <t>Resuables</t>
  </si>
  <si>
    <t>Policy Center - Personal Auto</t>
  </si>
  <si>
    <t>Account Creation</t>
  </si>
  <si>
    <t>New Submission</t>
  </si>
  <si>
    <t>Issuance</t>
  </si>
  <si>
    <t>PolicyChange</t>
  </si>
  <si>
    <t>Sprint6</t>
  </si>
  <si>
    <t>Cancellation</t>
  </si>
  <si>
    <t>Sprint7</t>
  </si>
  <si>
    <t>ReInstatement</t>
  </si>
  <si>
    <t>Sprint8</t>
  </si>
  <si>
    <t>ReWrite</t>
  </si>
  <si>
    <t>Sprint9</t>
  </si>
  <si>
    <t>Renewal</t>
  </si>
  <si>
    <t>Policy Center - Home Owners</t>
  </si>
  <si>
    <t>Billing Center</t>
  </si>
  <si>
    <t>Payments</t>
  </si>
  <si>
    <t>Deliquency</t>
  </si>
  <si>
    <t>Direct Billing</t>
  </si>
  <si>
    <t>Agent Billing</t>
  </si>
  <si>
    <t>Comission Paymenys</t>
  </si>
  <si>
    <t>Collections</t>
  </si>
  <si>
    <t>Invoice Reschedule</t>
  </si>
  <si>
    <t>Claims Center</t>
  </si>
  <si>
    <t>FNOL</t>
  </si>
  <si>
    <t>Settlement</t>
  </si>
  <si>
    <t>Check</t>
  </si>
  <si>
    <t>Supervisor</t>
  </si>
  <si>
    <t>Exposure</t>
  </si>
  <si>
    <t>Recovery</t>
  </si>
  <si>
    <t>Quick Check</t>
  </si>
  <si>
    <t>Close Claim</t>
  </si>
  <si>
    <t>Sprint10</t>
  </si>
  <si>
    <t>Reopen Claim</t>
  </si>
  <si>
    <t>Policy Center - Commercial Auto</t>
  </si>
  <si>
    <t>Policy Center - Business Owners</t>
  </si>
  <si>
    <t>Guidewire KT</t>
  </si>
  <si>
    <t>Calendar Hours</t>
  </si>
  <si>
    <t>Application</t>
  </si>
  <si>
    <t>LOB</t>
  </si>
  <si>
    <t>Policy Transaction/Module</t>
  </si>
  <si>
    <t>KT</t>
  </si>
  <si>
    <t>Ramarao</t>
  </si>
  <si>
    <t>Policy Center</t>
  </si>
  <si>
    <t>Common for all LOB</t>
  </si>
  <si>
    <t>Account
-Account creation
-Summary screen
-Contact screen
-Locations screen
-Participants screen
-Policy transaction screen
-Submission manager screen
-Underwriting files screen
-Related Account
-Document
-Notes
-Claims
-Billing
-History
-Moving a policy from one account to another
-Rewriting policies from one account to another
-Merging accounts</t>
  </si>
  <si>
    <t>Arun/Rama Rao</t>
  </si>
  <si>
    <t>20/04/21</t>
  </si>
  <si>
    <t>21/04/21</t>
  </si>
  <si>
    <t>Submission
-Quick quote and Full application
-Creating Multiple Version
-Closing submission
-Binding and Issuing a Policy
-Status Check
-Expiring Submission
-Goto
-Create
-Archiving
-Policy summary</t>
  </si>
  <si>
    <t>22/04/21</t>
  </si>
  <si>
    <t>23/04/21</t>
  </si>
  <si>
    <t xml:space="preserve">Issuance
-Editing coverage
-Cost change details
-Close options
-Status check
-Pre-renewal direction
-Split off Policy from this one
-Split policy in two
</t>
  </si>
  <si>
    <t>26/04/21</t>
  </si>
  <si>
    <t>27/04/21</t>
  </si>
  <si>
    <t>Renewal
-Starting renewals
-Pre-renewal direction
-Preemption
-Version
-Bind options
-Close Options
-Status Check
-Workflow(Wait timeout/Manual)</t>
  </si>
  <si>
    <t>28/04/21</t>
  </si>
  <si>
    <t>29/04/21</t>
  </si>
  <si>
    <t xml:space="preserve">Cancellations
-Scheduling vs Cancel now
-Changing a Cancellation
-Rescinded vs Withdrawn
-Status Check
</t>
  </si>
  <si>
    <t>30/04/21</t>
  </si>
  <si>
    <t xml:space="preserve">Change
-Changing Producer of Service
-Editing effective date
-Out-of-sequence
-Preemption
-Versions
</t>
  </si>
  <si>
    <t xml:space="preserve">Reinstatement
-Status check
</t>
  </si>
  <si>
    <t>Rewrite
-Policy info screen
-Rewrite Remainder of term
-Rewrite new term
-Rewrite new account</t>
  </si>
  <si>
    <t>Components</t>
  </si>
  <si>
    <t>LOC</t>
  </si>
  <si>
    <t>Sprints</t>
  </si>
  <si>
    <t>Milestones</t>
  </si>
  <si>
    <t>Environment Setup</t>
  </si>
  <si>
    <t>Installation - Java .jdk</t>
  </si>
  <si>
    <t xml:space="preserve">Installtion - Eclipse + TestNG + Maven </t>
  </si>
  <si>
    <t xml:space="preserve">Installtion - Apache Maven </t>
  </si>
  <si>
    <t>Installtion - GIT</t>
  </si>
  <si>
    <t>Configuration - GITHub</t>
  </si>
  <si>
    <t>Configuration - Jenkins</t>
  </si>
  <si>
    <t>Configuration - GITLab</t>
  </si>
  <si>
    <t>Configuration -AWS Code Commit</t>
  </si>
  <si>
    <t>Framework</t>
  </si>
  <si>
    <t>Utilities</t>
  </si>
  <si>
    <t>Maven pom dependency</t>
  </si>
  <si>
    <t>Files</t>
  </si>
  <si>
    <t>Data Management</t>
  </si>
  <si>
    <t>Selenium Webdriver Commands</t>
  </si>
  <si>
    <t>Reporting</t>
  </si>
  <si>
    <t>Windows</t>
  </si>
  <si>
    <t>MainFrame</t>
  </si>
  <si>
    <t>Flex/Flash</t>
  </si>
  <si>
    <t>Sprint</t>
  </si>
  <si>
    <t>Transaction</t>
  </si>
  <si>
    <t>Case ID</t>
  </si>
  <si>
    <t>Testscenario</t>
  </si>
  <si>
    <t>Priority</t>
  </si>
  <si>
    <t>Aut Test Id</t>
  </si>
  <si>
    <t>Metehods</t>
  </si>
  <si>
    <t>Date</t>
  </si>
  <si>
    <t>PA</t>
  </si>
  <si>
    <t>PC</t>
  </si>
  <si>
    <t>Account</t>
  </si>
  <si>
    <t>CreateNewPersonAccount</t>
  </si>
  <si>
    <t>P1</t>
  </si>
  <si>
    <t>SearchPerson</t>
  </si>
  <si>
    <t>NewSubmission</t>
  </si>
  <si>
    <t>NewAccount_NewSubmission</t>
  </si>
  <si>
    <t>WithdrawAccount</t>
  </si>
  <si>
    <t>OrganizationModify</t>
  </si>
  <si>
    <t>Single_QuickQuote_DefaultEffectiveDate_Modify</t>
  </si>
  <si>
    <t>Summary</t>
  </si>
  <si>
    <t>MyActivities</t>
  </si>
  <si>
    <t>Single_QuickQuote_Vehicle_Add</t>
  </si>
  <si>
    <t>MyRenewals</t>
  </si>
  <si>
    <t>OtherPolicyTransactions</t>
  </si>
  <si>
    <t>Single_FullApplication_DefaultEffectiveDate_Modify</t>
  </si>
  <si>
    <t>Locations</t>
  </si>
  <si>
    <t>Participants</t>
  </si>
  <si>
    <t>PA_PreQualification_PreviousPolicydidnotrenew</t>
  </si>
  <si>
    <t>P2</t>
  </si>
  <si>
    <t>SubmissionManager</t>
  </si>
  <si>
    <t>UnderwritingFiles</t>
  </si>
  <si>
    <t>PI_UnderwritingCompany</t>
  </si>
  <si>
    <t>Documents</t>
  </si>
  <si>
    <t>Notes</t>
  </si>
  <si>
    <t>PA_Driver_Modify_ContactDetails</t>
  </si>
  <si>
    <t>History</t>
  </si>
  <si>
    <t>Activity</t>
  </si>
  <si>
    <t>PA_Vehicle_AdditionalInterest_Add_OtherContacts</t>
  </si>
  <si>
    <t>Email</t>
  </si>
  <si>
    <t>MovePoliciestoThisAccount</t>
  </si>
  <si>
    <t>PA_Coverages_AllVehicles_Add</t>
  </si>
  <si>
    <t>MergeAccounttoThisAccount</t>
  </si>
  <si>
    <t>Account_OpenPolicyTransaction_NewSubmission</t>
  </si>
  <si>
    <t>PA_Coverages_PerVehicle_Add</t>
  </si>
  <si>
    <t>SearchAccount_NewSubmission</t>
  </si>
  <si>
    <t>Organization_Modify</t>
  </si>
  <si>
    <t>PA_AdditionalCoverages_AllVehicles_Add</t>
  </si>
  <si>
    <t>Single_QuickQuote</t>
  </si>
  <si>
    <t>Single_QuickQuote_DefaultBaseState_Modify</t>
  </si>
  <si>
    <t>PA_AdditionalCoverages_PerVehicle_Add</t>
  </si>
  <si>
    <t>Single_QuickQuote_Driver_Add</t>
  </si>
  <si>
    <t>Single_QuickQuote_DriverRemove</t>
  </si>
  <si>
    <t>RiskAnalysis_AddContingency</t>
  </si>
  <si>
    <t>Single_QuickQuote_VehicleRemove</t>
  </si>
  <si>
    <t>Single_QuickQuote_UseDefault</t>
  </si>
  <si>
    <t>RiskAnalysis_PriorPolicies_Add</t>
  </si>
  <si>
    <t>Single_QuickQuote_FullApplication</t>
  </si>
  <si>
    <t>Single_QuickQuote_Version</t>
  </si>
  <si>
    <t>Quote_InsuredDetais</t>
  </si>
  <si>
    <t>Single_FullApplication</t>
  </si>
  <si>
    <t>Single_FullApplication_DefaultBaseState_Modify</t>
  </si>
  <si>
    <t>Pay_BillingMethod_DirectBill</t>
  </si>
  <si>
    <t>Offering_BasicProgram</t>
  </si>
  <si>
    <t>Offering_PremiumProgram</t>
  </si>
  <si>
    <t>Pay_PaymentSchedule_A</t>
  </si>
  <si>
    <t>PA_PreQualification_Yes</t>
  </si>
  <si>
    <t>PA_PreQualification_NoNewDriver</t>
  </si>
  <si>
    <t>Pay_PaymentSchedule_D</t>
  </si>
  <si>
    <t>PA_PreQualification_NotKnown</t>
  </si>
  <si>
    <t>PA_PreQualification_ApplicantLicense_CurrentCanceled</t>
  </si>
  <si>
    <t>Pay_PaymentSchedule_Monthly</t>
  </si>
  <si>
    <t>PA_PreQualification_DriverCovictions</t>
  </si>
  <si>
    <t>PA_PreQualification_PolicyCanceled</t>
  </si>
  <si>
    <t>Pay_PaymentSchedule_EveryOtherWeek</t>
  </si>
  <si>
    <t>PI_QuoteNeeded_BackDated</t>
  </si>
  <si>
    <t>PI_QuoteNeeded_FutureDate</t>
  </si>
  <si>
    <t>Pay_UpFrontPayment_Check</t>
  </si>
  <si>
    <t>PI_PrimaryNamedInsured_ChangeTo_From_AddressBook</t>
  </si>
  <si>
    <t>PI_Policy_Address_ChangeTo_Existing_Address</t>
  </si>
  <si>
    <t>Offering_StandardProgram</t>
  </si>
  <si>
    <t>PI_Policy_Address_ChangeTo_EditCurrent_Address</t>
  </si>
  <si>
    <t>PI_AdditionalInsured_Add</t>
  </si>
  <si>
    <t>PA_Driver_Modify_Addresses_Modify</t>
  </si>
  <si>
    <t>PI_AdditionalInsured_Delete</t>
  </si>
  <si>
    <t>PI_SecondaryNamedInsured_Add</t>
  </si>
  <si>
    <t>PA_CreateVehicle</t>
  </si>
  <si>
    <t>PI_SecondaryNamedInsured_Delete</t>
  </si>
  <si>
    <t>PI_TermType_Annual</t>
  </si>
  <si>
    <t>ModifyPerson</t>
  </si>
  <si>
    <t>PI_EffectiveDate_FutureDated</t>
  </si>
  <si>
    <t>PI_WrittenDate_BackDated</t>
  </si>
  <si>
    <t>CheckforDuplicates</t>
  </si>
  <si>
    <t>PI_AffinityGoup</t>
  </si>
  <si>
    <t>PI_Organization_Modify</t>
  </si>
  <si>
    <t>MySubmissions</t>
  </si>
  <si>
    <t>PI_Negative_EffectiveDate</t>
  </si>
  <si>
    <t>PA_Driver_Add_NewPerson</t>
  </si>
  <si>
    <t>Contacts</t>
  </si>
  <si>
    <t>PA_Driver_Add_ExistingDriver</t>
  </si>
  <si>
    <t>PA_Driver_Modify</t>
  </si>
  <si>
    <t>PolicyTransactions</t>
  </si>
  <si>
    <t>PA_Driver_Modify_Roles</t>
  </si>
  <si>
    <t>PA_Driver_Modify_Addresses_Add</t>
  </si>
  <si>
    <t>RelatedAccounts</t>
  </si>
  <si>
    <t>PA_Driver_MVRReportDetails</t>
  </si>
  <si>
    <t>PA_Driver_Remove</t>
  </si>
  <si>
    <t>Billing</t>
  </si>
  <si>
    <t>PA_Driver_Negative_Roles</t>
  </si>
  <si>
    <t>PA_Driver_Negative_AgeLessThan25</t>
  </si>
  <si>
    <t>Document</t>
  </si>
  <si>
    <t>PA_Vehicle_Modify</t>
  </si>
  <si>
    <t>PA_RemoveVehicle</t>
  </si>
  <si>
    <t>ReWritePoliciestoThisAccount</t>
  </si>
  <si>
    <t>PA_Vehicle_AdditionalInterest_Add_NewCompany</t>
  </si>
  <si>
    <t>PA_Vehicle_AdditionalInterest_Add_From_Addressbook</t>
  </si>
  <si>
    <t>Producercode_Modify</t>
  </si>
  <si>
    <t>PA_Vehicle_Negative_Atleast1Vehicle</t>
  </si>
  <si>
    <t>PA_Vehicle_Negative_AssignDriver</t>
  </si>
  <si>
    <t>Single_QuickQuote_Quote</t>
  </si>
  <si>
    <t>PA_Vehicle_Negative_LicenseState</t>
  </si>
  <si>
    <t>PA_Vehicle_Negative_CostNew</t>
  </si>
  <si>
    <t>Single_QuickQuote_Version_FullApplication</t>
  </si>
  <si>
    <t>PA_Coverages_AllVehicles_Modify</t>
  </si>
  <si>
    <t>PA_Coverages_AllVehicles_Remove</t>
  </si>
  <si>
    <t>PA_PreQualification_ApplicantLicense_EverCanceled</t>
  </si>
  <si>
    <t>PA_Coverages_PerVehicle_Modify</t>
  </si>
  <si>
    <t>PA_Coverages_PerVehicle_Remove</t>
  </si>
  <si>
    <t>PA_PreQualification_Negative</t>
  </si>
  <si>
    <t>PA_AdditionalCoverages_AllVehicles_Modify</t>
  </si>
  <si>
    <t>PA_AdditionalCoverages_AllVehicles_Remove</t>
  </si>
  <si>
    <t>PI_PrimaryNamedInsured_ChangeTo_NewPerson</t>
  </si>
  <si>
    <t>PA_AdditionalCoverages_PerVehicle_Modify</t>
  </si>
  <si>
    <t>PA_AdditionalCoverages_PerVehicle_Remove</t>
  </si>
  <si>
    <t>PI_Policy_Address_ChangeTo_New_Address</t>
  </si>
  <si>
    <t>PA_ExclusionandCondition_Add_Condition</t>
  </si>
  <si>
    <t>PA_ExclusionandCondition_Add_ExclusionandCondition</t>
  </si>
  <si>
    <t>PI_AdditionalInsured_Modify</t>
  </si>
  <si>
    <t>PA_ExclusionandCondition_Modify_Condition</t>
  </si>
  <si>
    <t>PA_ExclusionandCondition_Modify_ExclusionandCondition</t>
  </si>
  <si>
    <t>PI_SecondaryNamedInsured_Modify</t>
  </si>
  <si>
    <t>RiskAnalysis_AddUWIssue</t>
  </si>
  <si>
    <t>RiskAnalysis_ApproveUWIssue</t>
  </si>
  <si>
    <t>PI_EffectiveDate_BackDated</t>
  </si>
  <si>
    <t>RiskAnalysis_LockforReview</t>
  </si>
  <si>
    <t>RiskAnalysis_RequestApproval</t>
  </si>
  <si>
    <t>PI_WrittenDate_FutureDated</t>
  </si>
  <si>
    <t>RiskAnalysis_PriorPolicies_Modify</t>
  </si>
  <si>
    <t>RiskAnalysis_PriorPolicies_Remove</t>
  </si>
  <si>
    <t>PA_Driver_Add_From_Addressbook</t>
  </si>
  <si>
    <t>RiskAnalysis_PriorLosses_Add</t>
  </si>
  <si>
    <t>RiskAnalysis_PriorLosses_Modify</t>
  </si>
  <si>
    <t>PA_Driver_Negative_Atleast1Driver</t>
  </si>
  <si>
    <t>PolicyReview_InsuredDetais</t>
  </si>
  <si>
    <t>PA_PolicyReview</t>
  </si>
  <si>
    <t>PA_Vehicle_AdditionalInterest_Add_NewPerson</t>
  </si>
  <si>
    <t>PA_Quote</t>
  </si>
  <si>
    <t>PA_Forms</t>
  </si>
  <si>
    <t>PA_Forms_Sorting</t>
  </si>
  <si>
    <t>PA_Vehicle_Negative_VIN</t>
  </si>
  <si>
    <t>Pay_BillingMethod_ListBill</t>
  </si>
  <si>
    <t>Pay_AlternateBillingAccount_Search</t>
  </si>
  <si>
    <t>PA_ExclusionandCondition_Add_Exclusion</t>
  </si>
  <si>
    <t>Pay_AlternateBillingContact_NewCompany</t>
  </si>
  <si>
    <t>Pay_AlternateBillingContact_NewPerson</t>
  </si>
  <si>
    <t>PA_ExclusionandCondition_Modify_Exclusion</t>
  </si>
  <si>
    <t>Pay_AlternateBillingContact_ExistingBillingContact</t>
  </si>
  <si>
    <t>Pay_AlternateBillingContact_OtherContact</t>
  </si>
  <si>
    <t>PA_RiskAnalysis_ApproveUWIssue</t>
  </si>
  <si>
    <t>Pay_PaymentSchedule_B</t>
  </si>
  <si>
    <t>Pay_PaymentSchedule_C</t>
  </si>
  <si>
    <t>RiskAnalysis_Claims</t>
  </si>
  <si>
    <t>Pay_PaymentSchedule_E</t>
  </si>
  <si>
    <t>Pay_PaymentSchedule_F</t>
  </si>
  <si>
    <t>RiskAnalysis_PriorLosses_Remove</t>
  </si>
  <si>
    <t>Pay_PaymentSchedule_Monthly2</t>
  </si>
  <si>
    <t>Pay_PaymentSchedule_Monthly3</t>
  </si>
  <si>
    <t>Pay_AlternateBillingAccount_BillingSubAccount</t>
  </si>
  <si>
    <t>Pay_FixInvoice_BillDute</t>
  </si>
  <si>
    <t>Pay_FixInvoice_DueDute</t>
  </si>
  <si>
    <t>Pay_AlternateBillingContact_From_AddressBook</t>
  </si>
  <si>
    <t>Pay_PayUsing_CreditCard</t>
  </si>
  <si>
    <t>Pay_UpFrontPayment_HeldByAgent</t>
  </si>
  <si>
    <t>Pay_PayUsing_ACH_EFT</t>
  </si>
  <si>
    <t>Pay_UpFrontPayment_Cash</t>
  </si>
  <si>
    <t>Pay_UpFrontPayment_Electronic</t>
  </si>
  <si>
    <t>Policy_NewSubmission</t>
  </si>
  <si>
    <t>Versions_Multiple_FullApplication</t>
  </si>
  <si>
    <t>Versions_Multiple_FA_DefaultbaseState</t>
  </si>
  <si>
    <t>Versions_Multiple_FA_Defaulteffectivedate</t>
  </si>
  <si>
    <t>Versions_Multiple_QuickQuote</t>
  </si>
  <si>
    <t>Versions_Multiple_QQ_DefaultbaseState</t>
  </si>
  <si>
    <t>Versions_Multiple_QQ_Defaulteffectivedate</t>
  </si>
  <si>
    <t>Versions_SideBySide</t>
  </si>
  <si>
    <t>Quote_CloseOptions_Withdraw</t>
  </si>
  <si>
    <t>Quote_CloseOptions_Decline</t>
  </si>
  <si>
    <t>Quote_CloseOptions_NotTaken</t>
  </si>
  <si>
    <t>Quote_BindOption_BindOnly</t>
  </si>
  <si>
    <t>SubmissionBound_PolicyNumberValidation</t>
  </si>
  <si>
    <t>SaveDraft</t>
  </si>
  <si>
    <t>EditPolicyTransaction</t>
  </si>
  <si>
    <t>ReleaseLock</t>
  </si>
  <si>
    <t>BureauID</t>
  </si>
  <si>
    <t>IssuePolicy</t>
  </si>
  <si>
    <t>IssuanceBoundscreenValidation</t>
  </si>
  <si>
    <t>StartPolicychange</t>
  </si>
  <si>
    <t>OutOfSequence</t>
  </si>
  <si>
    <t>Preemption</t>
  </si>
  <si>
    <t>PI_ProducerofService_Modify</t>
  </si>
  <si>
    <t>MidTermCancellation</t>
  </si>
  <si>
    <t>NewBusinessCancellation</t>
  </si>
  <si>
    <t>InsuredCancellation</t>
  </si>
  <si>
    <t>InsurerCancellation</t>
  </si>
  <si>
    <t>CloseOptions</t>
  </si>
  <si>
    <t>CancelNow</t>
  </si>
  <si>
    <t>ScheduleCancellations</t>
  </si>
  <si>
    <t>RescindCancellation</t>
  </si>
  <si>
    <t>FlatRateCancellation</t>
  </si>
  <si>
    <t>ShortTermCancellation</t>
  </si>
  <si>
    <t>Reinstatement</t>
  </si>
  <si>
    <t>ReinstatementReason</t>
  </si>
  <si>
    <t>ReWrite_FullTerm</t>
  </si>
  <si>
    <t>ExpirationDate</t>
  </si>
  <si>
    <t>AssignNewPolicyNumber</t>
  </si>
  <si>
    <t>ReWrite_RemainingTerm</t>
  </si>
  <si>
    <t>Rewrite_NewTerm</t>
  </si>
  <si>
    <t>CancelledPolicy</t>
  </si>
  <si>
    <t>ExpiredPolicy</t>
  </si>
  <si>
    <t>ExpiredPolicy_AnotherAccount</t>
  </si>
  <si>
    <t>ManualRenwal</t>
  </si>
  <si>
    <t>Automation</t>
  </si>
  <si>
    <t>xxxx</t>
  </si>
  <si>
    <t>Sprint11</t>
  </si>
  <si>
    <t>SystemClock</t>
  </si>
  <si>
    <t>BatchRun</t>
  </si>
  <si>
    <t>Integrations</t>
  </si>
  <si>
    <t>Rating</t>
  </si>
  <si>
    <t>MVR</t>
  </si>
  <si>
    <t>Unknown1</t>
  </si>
  <si>
    <t>Unknown2</t>
  </si>
  <si>
    <t>Unknown3</t>
  </si>
  <si>
    <t>BC</t>
  </si>
  <si>
    <t>Accounts</t>
  </si>
  <si>
    <t>Search</t>
  </si>
  <si>
    <t>Account #</t>
  </si>
  <si>
    <t>AccountSummary_Home</t>
  </si>
  <si>
    <t>Name</t>
  </si>
  <si>
    <t>AccountSummary_Overview</t>
  </si>
  <si>
    <t>Deliquencies</t>
  </si>
  <si>
    <t>Currency</t>
  </si>
  <si>
    <t>Payment Instrument</t>
  </si>
  <si>
    <t>AccountSummary_Financials</t>
  </si>
  <si>
    <t>Current Payment Expected</t>
  </si>
  <si>
    <t>Past Due</t>
  </si>
  <si>
    <t>Late Fees</t>
  </si>
  <si>
    <t>No Payments Received</t>
  </si>
  <si>
    <t>Total Unapplied</t>
  </si>
  <si>
    <t>Suspense Item Amount</t>
  </si>
  <si>
    <t>Payoff Amount</t>
  </si>
  <si>
    <t>Planned Invoices</t>
  </si>
  <si>
    <t>Unbilled</t>
  </si>
  <si>
    <t>Paid</t>
  </si>
  <si>
    <t>Written Off</t>
  </si>
  <si>
    <t>Billed</t>
  </si>
  <si>
    <t>AccountSummary_PolicyPeriods</t>
  </si>
  <si>
    <t>Policy #</t>
  </si>
  <si>
    <t>Effective Date</t>
  </si>
  <si>
    <t>Expiration Date</t>
  </si>
  <si>
    <t>Address</t>
  </si>
  <si>
    <t>Roles</t>
  </si>
  <si>
    <t>Primary</t>
  </si>
  <si>
    <t>Contacts_ContactInfo</t>
  </si>
  <si>
    <t>Primary Payer</t>
  </si>
  <si>
    <t>Contacts_Correspondence</t>
  </si>
  <si>
    <t>Correspondence Types</t>
  </si>
  <si>
    <t>Policies_Owned</t>
  </si>
  <si>
    <t>Name Insured</t>
  </si>
  <si>
    <t>Total Value</t>
  </si>
  <si>
    <t>Grand Total</t>
  </si>
  <si>
    <t>PolicySummary_Overview</t>
  </si>
  <si>
    <t>Effective Dates</t>
  </si>
  <si>
    <t>UW Company</t>
  </si>
  <si>
    <t>Billing Method</t>
  </si>
  <si>
    <t>Send Invoices By</t>
  </si>
  <si>
    <t>Default Payment Method</t>
  </si>
  <si>
    <t>Payment Plan</t>
  </si>
  <si>
    <t>PolicySummary_Financials</t>
  </si>
  <si>
    <t>Late Fee</t>
  </si>
  <si>
    <t>Next Invoice Due</t>
  </si>
  <si>
    <t>Policy Equity</t>
  </si>
  <si>
    <t>Equity Percent</t>
  </si>
  <si>
    <t>Paid Through</t>
  </si>
  <si>
    <t>Invoices_InvoiceStream</t>
  </si>
  <si>
    <t>Dropdown_All</t>
  </si>
  <si>
    <t>Bill Date</t>
  </si>
  <si>
    <t>Due Date</t>
  </si>
  <si>
    <t>Invoice Number</t>
  </si>
  <si>
    <t>Amount</t>
  </si>
  <si>
    <t>Due</t>
  </si>
  <si>
    <t>Invoice Stream</t>
  </si>
  <si>
    <t>Invoices_CreateNewInvoice</t>
  </si>
  <si>
    <t>Invoices_DeleteInvoices</t>
  </si>
  <si>
    <t>Invoice_ChangeInvoiceDates</t>
  </si>
  <si>
    <t>Invoice_ResendInvoice</t>
  </si>
  <si>
    <t>Invoices_InvoiceInformation</t>
  </si>
  <si>
    <t>Invoices_Due Date</t>
  </si>
  <si>
    <t>Invoices_Status</t>
  </si>
  <si>
    <t>Invoices_Amounts(asofbilldate)</t>
  </si>
  <si>
    <t>Amount Due on Previous Invoice</t>
  </si>
  <si>
    <t>Total Charges</t>
  </si>
  <si>
    <t>Total Amount Due</t>
  </si>
  <si>
    <t>InvoiceItems</t>
  </si>
  <si>
    <t>Installment</t>
  </si>
  <si>
    <t>Placement Date</t>
  </si>
  <si>
    <t>Policy</t>
  </si>
  <si>
    <t>Category</t>
  </si>
  <si>
    <t>Billing Instruction</t>
  </si>
  <si>
    <t>Description</t>
  </si>
  <si>
    <t>Product</t>
  </si>
  <si>
    <t>Paid Amount</t>
  </si>
  <si>
    <t>Deliquency Reason</t>
  </si>
  <si>
    <t>Deliquency Target</t>
  </si>
  <si>
    <t>Payment Date</t>
  </si>
  <si>
    <t>Reversed</t>
  </si>
  <si>
    <t>Check/Ref #</t>
  </si>
  <si>
    <t>Unapplied Fund</t>
  </si>
  <si>
    <t>Amount Distributed</t>
  </si>
  <si>
    <t>Invoice</t>
  </si>
  <si>
    <t>Suspense</t>
  </si>
  <si>
    <t>Collateral</t>
  </si>
  <si>
    <t>Payment Details</t>
  </si>
  <si>
    <t>Suspense Items</t>
  </si>
  <si>
    <t>Previous Versions</t>
  </si>
  <si>
    <t>Actions_NewPayment_NewDirectBillPayment</t>
  </si>
  <si>
    <t>New</t>
  </si>
  <si>
    <t>Cancel</t>
  </si>
  <si>
    <t>Execute Without Distribution</t>
  </si>
  <si>
    <t>Override Distribution</t>
  </si>
  <si>
    <t>Go</t>
  </si>
  <si>
    <t>Clear</t>
  </si>
  <si>
    <t>Select Items where the</t>
  </si>
  <si>
    <t>Is</t>
  </si>
  <si>
    <t>Include Only</t>
  </si>
  <si>
    <t>Add Items</t>
  </si>
  <si>
    <t>AddItems</t>
  </si>
  <si>
    <t>Payer is</t>
  </si>
  <si>
    <t>Payer Account</t>
  </si>
  <si>
    <t>Execute</t>
  </si>
  <si>
    <t>Actions</t>
  </si>
  <si>
    <t>Disbursements</t>
  </si>
  <si>
    <t>dropdown_All</t>
  </si>
  <si>
    <t>CC</t>
  </si>
  <si>
    <t>FNOL_VerifiedPolicy</t>
  </si>
  <si>
    <t>Newclaim</t>
  </si>
  <si>
    <t>FindPolicy</t>
  </si>
  <si>
    <t>TypeofClaim</t>
  </si>
  <si>
    <t>Basicinfo</t>
  </si>
  <si>
    <t>NameSearch</t>
  </si>
  <si>
    <t>EditContact</t>
  </si>
  <si>
    <t>Insured</t>
  </si>
  <si>
    <t>Bank_Add</t>
  </si>
  <si>
    <t>InvolvedVehicle</t>
  </si>
  <si>
    <t>Addclaiminformation</t>
  </si>
  <si>
    <t>Loss_Cause</t>
  </si>
  <si>
    <t>Location</t>
  </si>
  <si>
    <t>Vehicle_Add</t>
  </si>
  <si>
    <t>Pedestrian_Add</t>
  </si>
  <si>
    <t>PropertyDamage_Add</t>
  </si>
  <si>
    <t>Witness_Add</t>
  </si>
  <si>
    <t>Officials_Add</t>
  </si>
  <si>
    <t>Policereports_Add</t>
  </si>
  <si>
    <t>Services</t>
  </si>
  <si>
    <t>SaveandAssignClaim</t>
  </si>
  <si>
    <t>NewExposure</t>
  </si>
  <si>
    <t>NewClaimconfirmation</t>
  </si>
  <si>
    <t>FNOL_UnverifiedPolicy</t>
  </si>
  <si>
    <t>CreatePolicy</t>
  </si>
  <si>
    <t>AdditionalInsured_Add</t>
  </si>
  <si>
    <t>ExcludedParties_Add</t>
  </si>
  <si>
    <t>Insured_Add</t>
  </si>
  <si>
    <t>Agent_Add</t>
  </si>
  <si>
    <t>Underwriting_Add</t>
  </si>
  <si>
    <t>Other</t>
  </si>
  <si>
    <t>PolicyLevelCoverages</t>
  </si>
  <si>
    <t>Endorsement_Add</t>
  </si>
  <si>
    <t>ClaimActions</t>
  </si>
  <si>
    <t>AssignClaim</t>
  </si>
  <si>
    <t>CloseClaim</t>
  </si>
  <si>
    <t>ReopenClaim</t>
  </si>
  <si>
    <t>ValidateClaimonly</t>
  </si>
  <si>
    <t>ValidateClaim_Exposure</t>
  </si>
  <si>
    <t>ValidatePolicy</t>
  </si>
  <si>
    <t>ChoosebyCoverageType</t>
  </si>
  <si>
    <t>ChoosebyCoverage</t>
  </si>
  <si>
    <t>NewTransaction</t>
  </si>
  <si>
    <t>Reserve</t>
  </si>
  <si>
    <t>Other_CreateRecovery</t>
  </si>
  <si>
    <t>Other_ReverseRecovery</t>
  </si>
  <si>
    <t>Other_ManualCheck</t>
  </si>
  <si>
    <t>ManualCheck_EnterPayeeInformation</t>
  </si>
  <si>
    <t>ManualCheck_EnterPaymentInformation</t>
  </si>
  <si>
    <t>ManualCheck_SetCheckInstructions</t>
  </si>
  <si>
    <t>Matter</t>
  </si>
  <si>
    <t>Evaluation</t>
  </si>
  <si>
    <t>Negotiation</t>
  </si>
  <si>
    <t>PartiesInvolved</t>
  </si>
  <si>
    <t>LossDetails</t>
  </si>
  <si>
    <t>General</t>
  </si>
  <si>
    <t>NewElevation</t>
  </si>
  <si>
    <t>SupervisorReserve_AC</t>
  </si>
  <si>
    <t>NewExposure_Close</t>
  </si>
  <si>
    <t>CreateRecovery_ Subrogation or Salvage</t>
  </si>
  <si>
    <t>Create QuickCheck from Financial Summary screen on Open Exposures with Reserves only and does not work on Closed Exposure or Open Exposure without Reserves</t>
  </si>
  <si>
    <t>Supervisor App Check</t>
  </si>
  <si>
    <t>Approve "Pending Approval" Check upto 2 levels</t>
  </si>
  <si>
    <t>Adjuster Check</t>
  </si>
  <si>
    <t>Create System Check from Financial Summary screen on Open or Closed Exposure but not on Open Exposure without Reserves</t>
  </si>
  <si>
    <t>Manual Adjuster Check</t>
  </si>
  <si>
    <t>Create Manual Check from Actions Menu only on Open Exposure with Reserves based on Test data</t>
  </si>
  <si>
    <t>Search for Existing Activity &amp; Reassin the same.Create New Manual Activity &amp; Complete the same</t>
  </si>
  <si>
    <t>Validate Escalation Job</t>
  </si>
  <si>
    <t>Verify System/Quick Check Status "Issued" or not</t>
  </si>
  <si>
    <t>Close Claim by closing all Open Exposures by Zero down available Reserves,Close Services and Complete all open Activities</t>
  </si>
  <si>
    <t>Reopen Closed Claim</t>
  </si>
  <si>
    <t>Supervisor AC</t>
  </si>
  <si>
    <t>Assign Claim</t>
  </si>
  <si>
    <t>Search Policy Assign Claims</t>
  </si>
  <si>
    <t>HO</t>
  </si>
  <si>
    <t>Single_QuickQuote_DriverInfo_Add</t>
  </si>
  <si>
    <t>Single_QuickQuote_DriverInfoRemove</t>
  </si>
  <si>
    <t>Single_QuickQuote_VehicleInfo_Add</t>
  </si>
  <si>
    <t>Single_QuickQuote_VehicleInfoRemove</t>
  </si>
  <si>
    <t>Single_QuickQuote_FullApp</t>
  </si>
  <si>
    <t>Single_QuickQuote_Version_FullApp</t>
  </si>
  <si>
    <t>Formstriggerandorderingvalidation</t>
  </si>
  <si>
    <t>Reinstate</t>
  </si>
  <si>
    <t>CA</t>
  </si>
  <si>
    <t>CO</t>
  </si>
  <si>
    <t>BusinessProcess</t>
  </si>
  <si>
    <t>Policy Center Screens</t>
  </si>
  <si>
    <t>Owner</t>
  </si>
  <si>
    <t>Planned End Date</t>
  </si>
  <si>
    <t>Actual End Date</t>
  </si>
  <si>
    <t>Login</t>
  </si>
  <si>
    <t>Search Account</t>
  </si>
  <si>
    <t>New Person Account</t>
  </si>
  <si>
    <t>New Company Account</t>
  </si>
  <si>
    <t>Account Info</t>
  </si>
  <si>
    <t>Account Summary</t>
  </si>
  <si>
    <t>Policy Info</t>
  </si>
  <si>
    <t>Policy Summary</t>
  </si>
  <si>
    <t>Drivers</t>
  </si>
  <si>
    <t>Vehicles</t>
  </si>
  <si>
    <t>Coverages</t>
  </si>
  <si>
    <t>Risk Analysis</t>
  </si>
  <si>
    <t>Policy Review</t>
  </si>
  <si>
    <t>Forms</t>
  </si>
  <si>
    <t>Cancellation Confirmation screen</t>
  </si>
  <si>
    <t>Start Reinstatement</t>
  </si>
  <si>
    <t>SNo</t>
  </si>
  <si>
    <t>Process</t>
  </si>
  <si>
    <t>TestScenarios</t>
  </si>
  <si>
    <t>Frameworl</t>
  </si>
  <si>
    <t xml:space="preserve">Start Date </t>
  </si>
  <si>
    <t>Sprintx</t>
  </si>
  <si>
    <t>Create_Company_Account</t>
  </si>
  <si>
    <t>Old</t>
  </si>
  <si>
    <t>NewSubmission_WC</t>
  </si>
  <si>
    <t>PolicyChangeOOS</t>
  </si>
  <si>
    <t>ManualRenewal</t>
  </si>
  <si>
    <t>PolicyCancellation</t>
  </si>
  <si>
    <t>ShortRateCancellation</t>
  </si>
  <si>
    <t>NewSubmission_BureauID</t>
  </si>
  <si>
    <t>NewSubmission_Payment</t>
  </si>
  <si>
    <t>Batch_Run</t>
  </si>
  <si>
    <t>PaymentIntegration_PC_To_BC</t>
  </si>
  <si>
    <t>VIN Validation</t>
  </si>
  <si>
    <t>ChangePaymentPlan_BC</t>
  </si>
  <si>
    <t>process</t>
  </si>
  <si>
    <t>Test Scenario</t>
  </si>
  <si>
    <t>Framework Version</t>
  </si>
  <si>
    <t>comments</t>
  </si>
  <si>
    <t>Verified FNOL</t>
  </si>
  <si>
    <t>Gayathri/Ashwini/Mahantesh</t>
  </si>
  <si>
    <t>Supervisor Reserve/AC</t>
  </si>
  <si>
    <t>Create New Evaluation from Actions Menu</t>
  </si>
  <si>
    <t xml:space="preserve">Create New Exposure &amp; Close the same </t>
  </si>
  <si>
    <t>Gayahri</t>
  </si>
  <si>
    <t>Create Recovery (Subrogation or Salvage)</t>
  </si>
  <si>
    <t xml:space="preserve">Gayathri </t>
  </si>
  <si>
    <t>Ashwini/Kandarpa</t>
  </si>
  <si>
    <t>Unverified FNOL</t>
  </si>
  <si>
    <t>Gayathri</t>
  </si>
  <si>
    <t>Latest</t>
  </si>
  <si>
    <t>&lt;include name=</t>
  </si>
  <si>
    <t>"/&gt;</t>
  </si>
  <si>
    <t>&lt;include name="</t>
  </si>
  <si>
    <t>Audit/Rating</t>
  </si>
  <si>
    <t>Documentation And Forms</t>
  </si>
  <si>
    <t>Roles &amp; Permissions</t>
  </si>
  <si>
    <t>Activities &amp; Issues</t>
  </si>
  <si>
    <t>Invoices</t>
  </si>
  <si>
    <t>Payments/ Collections</t>
  </si>
  <si>
    <t>FNOL Verified Policy</t>
  </si>
  <si>
    <t>Policy Change</t>
  </si>
  <si>
    <t>FNOL Unverified Policy</t>
  </si>
  <si>
    <t>Claim Actions</t>
  </si>
  <si>
    <t>New Exposure</t>
  </si>
  <si>
    <t>Rewrite Full-term</t>
  </si>
  <si>
    <t>New Transaction</t>
  </si>
  <si>
    <t>Rewrite Remaining Term</t>
  </si>
  <si>
    <t>Parties Involved</t>
  </si>
  <si>
    <t>Rewrite New Term</t>
  </si>
  <si>
    <t>Loss Details</t>
  </si>
  <si>
    <t>New Elevation</t>
  </si>
  <si>
    <t>System Clock</t>
  </si>
  <si>
    <t>Batch Run</t>
  </si>
  <si>
    <t>TestScripts</t>
  </si>
  <si>
    <t>Pay_PaymentSchedule_Compass</t>
  </si>
  <si>
    <t>Pay_PaymentSchedule_Monthly10</t>
  </si>
  <si>
    <t>Pay_PaymentSchedule_Monthly10AlwaysTransferExcess</t>
  </si>
  <si>
    <t>Pay_Negative</t>
  </si>
  <si>
    <t>SubmissionBound_ViewYourPolicy</t>
  </si>
  <si>
    <t>SubmissionBound_ViewYourSubmission</t>
  </si>
  <si>
    <t>SubmissionBound_GoToSubmissionManagerforthisAccount</t>
  </si>
  <si>
    <t>SubmissionBound_SubmitApplicationForDifferentAccount</t>
  </si>
  <si>
    <t>Pay_SpecialHandling_BillOnNextInvoice</t>
  </si>
  <si>
    <t>PA_Driver_Add_Driver_MoreThan1</t>
  </si>
  <si>
    <t>PA_CreateVehicle_MoreThan1</t>
  </si>
  <si>
    <t>CloseOptions_Withdraw</t>
  </si>
  <si>
    <t>CloseOptions_Decline</t>
  </si>
  <si>
    <t>CloseOptions_NotTaken</t>
  </si>
  <si>
    <t>BindOption_BindOnly</t>
  </si>
  <si>
    <t>BindOption_IssuePolicy</t>
  </si>
  <si>
    <t>Testng1</t>
  </si>
  <si>
    <t>NewAccount</t>
  </si>
  <si>
    <t>Policies</t>
  </si>
  <si>
    <t>Producers</t>
  </si>
  <si>
    <t>Transactions</t>
  </si>
  <si>
    <t>Activities</t>
  </si>
  <si>
    <t>Trouble Tickets</t>
  </si>
  <si>
    <t>Delinquency Process</t>
  </si>
  <si>
    <t>Outgoing Producer Payments/ Commissions</t>
  </si>
  <si>
    <t>Payment Request</t>
  </si>
  <si>
    <t>Direct Bill</t>
  </si>
  <si>
    <t>PrimaryKey</t>
  </si>
  <si>
    <t>SuperUser</t>
  </si>
  <si>
    <t>User1</t>
  </si>
  <si>
    <t>User2</t>
  </si>
  <si>
    <t>User3</t>
  </si>
  <si>
    <t>User4</t>
  </si>
  <si>
    <t>User5</t>
  </si>
  <si>
    <t>User6</t>
  </si>
  <si>
    <t>User7</t>
  </si>
  <si>
    <t>AUT_PA_PC_Account_1_CreateNewPersonAccount</t>
  </si>
  <si>
    <t>AUT_PA_PC_Account_2_SearchPerson</t>
  </si>
  <si>
    <t>AUT_PA_PC_Account_3_ModifyPerson</t>
  </si>
  <si>
    <t>AUT_PA_PC_Account_4_WithdrawAccount</t>
  </si>
  <si>
    <t>AUT_PA_PC_Account_5_OrganizationModify</t>
  </si>
  <si>
    <t>AUT_PA_PC_Account_6_CheckforDuplicates</t>
  </si>
  <si>
    <t>AUT_PA_PC_Account_7_Summary</t>
  </si>
  <si>
    <t>AUT_PA_PC_Account_8_MyActivities</t>
  </si>
  <si>
    <t>AUT_PA_PC_Account_9_MySubmissions</t>
  </si>
  <si>
    <t>AUT_PA_PC_Account_10_MyRenewals</t>
  </si>
  <si>
    <t>AUT_PA_PC_Account_11_OtherPolicyTransactions</t>
  </si>
  <si>
    <t>AUT_PA_PC_Account_12_Contacts</t>
  </si>
  <si>
    <t>AUT_PA_PC_Account_13_Locations</t>
  </si>
  <si>
    <t>AUT_PA_PC_Account_14_Participants</t>
  </si>
  <si>
    <t>AUT_PA_PC_Account_15_PolicyTransactions</t>
  </si>
  <si>
    <t>AUT_PA_PC_Account_16_SubmissionManager</t>
  </si>
  <si>
    <t>AUT_PA_PC_Account_17_UnderwritingFiles</t>
  </si>
  <si>
    <t>AUT_PA_PC_Account_18_RelatedAccounts</t>
  </si>
  <si>
    <t>AUT_PA_PC_Account_19_Documents</t>
  </si>
  <si>
    <t>AUT_PA_PC_Account_20_Notes</t>
  </si>
  <si>
    <t>AUT_PA_PC_Account_21_Billing</t>
  </si>
  <si>
    <t>AUT_PA_PC_Account_22_History</t>
  </si>
  <si>
    <t>AUT_PA_PC_Account_23_Activity</t>
  </si>
  <si>
    <t>AUT_PA_PC_Account_24_Document</t>
  </si>
  <si>
    <t>AUT_PA_PC_Account_25_Email</t>
  </si>
  <si>
    <t>AUT_PA_PC_Account_26_MovePoliciestoThisAccount</t>
  </si>
  <si>
    <t>AUT_PA_PC_Account_27_ReWritePoliciestoThisAccount</t>
  </si>
  <si>
    <t>AUT_PA_PC_Account_28_MergeAccounttoThisAccount</t>
  </si>
  <si>
    <t>AUT_PA_PC_NewSubmission_1_Account_OpenPolicyTransaction_NewSubmission</t>
  </si>
  <si>
    <t>AUT_PA_PC_NewSubmission_2_NewAccount_NewSubmission</t>
  </si>
  <si>
    <t>AUT_PA_PC_NewSubmission_3_SearchAccount_NewSubmission</t>
  </si>
  <si>
    <t>AUT_PA_PC_NewSubmission_4_Organization_Modify</t>
  </si>
  <si>
    <t>AUT_PA_PC_NewSubmission_5_Producercode_Modify</t>
  </si>
  <si>
    <t>AUT_PA_PC_NewSubmission_6_Single_QuickQuote</t>
  </si>
  <si>
    <t>AUT_PA_PC_NewSubmission_7_Single_QuickQuote_DefaultBaseState_Modify</t>
  </si>
  <si>
    <t>AUT_PA_PC_NewSubmission_8_Single_QuickQuote_DefaultEffectiveDate_Modify</t>
  </si>
  <si>
    <t>AUT_PA_PC_NewSubmission_9_Single_QuickQuote_Driver_Add</t>
  </si>
  <si>
    <t>AUT_PA_PC_NewSubmission_10_Single_QuickQuote_DriverRemove</t>
  </si>
  <si>
    <t>AUT_PA_PC_NewSubmission_11_Single_QuickQuote_Vehicle_Add</t>
  </si>
  <si>
    <t>AUT_PA_PC_NewSubmission_12_Single_QuickQuote_VehicleRemove</t>
  </si>
  <si>
    <t>AUT_PA_PC_NewSubmission_13_Single_QuickQuote_UseDefault</t>
  </si>
  <si>
    <t>AUT_PA_PC_NewSubmission_14_Single_QuickQuote_Quote</t>
  </si>
  <si>
    <t>AUT_PA_PC_NewSubmission_15_Single_QuickQuote_FullApplication</t>
  </si>
  <si>
    <t>AUT_PA_PC_NewSubmission_16_Single_QuickQuote_Version</t>
  </si>
  <si>
    <t>AUT_PA_PC_NewSubmission_17_Single_QuickQuote_Version_FullApplication</t>
  </si>
  <si>
    <t>AUT_PA_PC_NewSubmission_18_Single_FullApplication</t>
  </si>
  <si>
    <t>AUT_PA_PC_NewSubmission_19_Single_FullApplication_DefaultBaseState_Modify</t>
  </si>
  <si>
    <t>AUT_PA_PC_NewSubmission_20_Single_FullApplication_DefaultEffectiveDate_Modify</t>
  </si>
  <si>
    <t>AUT_PA_PC_NewSubmission_21_Offering_BasicProgram</t>
  </si>
  <si>
    <t>AUT_PA_PC_NewSubmission_22_Offering_PremiumProgram</t>
  </si>
  <si>
    <t>AUT_PA_PC_NewSubmission_23_Offering_StandardProgram</t>
  </si>
  <si>
    <t>AUT_PA_PC_NewSubmission_24_PA_PreQualification_Yes</t>
  </si>
  <si>
    <t>AUT_PA_PC_NewSubmission_25_PA_PreQualification_NoNewDriver</t>
  </si>
  <si>
    <t>AUT_PA_PC_NewSubmission_26_PA_PreQualification_PreviousPolicydidnotrenew</t>
  </si>
  <si>
    <t>AUT_PA_PC_NewSubmission_27_PA_PreQualification_NotKnown</t>
  </si>
  <si>
    <t>AUT_PA_PC_NewSubmission_28_PA_PreQualification_ApplicantLicense_CurrentCanceled</t>
  </si>
  <si>
    <t>AUT_PA_PC_NewSubmission_29_PA_PreQualification_ApplicantLicense_EverCanceled</t>
  </si>
  <si>
    <t>AUT_PA_PC_NewSubmission_30_PA_PreQualification_DriverCovictions</t>
  </si>
  <si>
    <t>AUT_PA_PC_NewSubmission_31_PA_PreQualification_PolicyCanceled</t>
  </si>
  <si>
    <t>AUT_PA_PC_NewSubmission_32_PA_PreQualification_Negative</t>
  </si>
  <si>
    <t>AUT_PA_PC_NewSubmission_33_PI_QuoteNeeded_BackDated</t>
  </si>
  <si>
    <t>AUT_PA_PC_NewSubmission_34_PI_QuoteNeeded_FutureDate</t>
  </si>
  <si>
    <t>AUT_PA_PC_NewSubmission_35_PI_PrimaryNamedInsured_ChangeTo_NewPerson</t>
  </si>
  <si>
    <t>AUT_PA_PC_NewSubmission_36_PI_PrimaryNamedInsured_ChangeTo_From_AddressBook</t>
  </si>
  <si>
    <t>AUT_PA_PC_NewSubmission_37_PI_Policy_Address_ChangeTo_Existing_Address</t>
  </si>
  <si>
    <t>AUT_PA_PC_NewSubmission_38_PI_Policy_Address_ChangeTo_New_Address</t>
  </si>
  <si>
    <t>AUT_PA_PC_NewSubmission_39_PI_Policy_Address_ChangeTo_EditCurrent_Address</t>
  </si>
  <si>
    <t>AUT_PA_PC_NewSubmission_40_PI_AdditionalInsured_Add</t>
  </si>
  <si>
    <t>AUT_PA_PC_NewSubmission_41_PI_AdditionalInsured_Modify</t>
  </si>
  <si>
    <t>AUT_PA_PC_NewSubmission_42_PI_AdditionalInsured_Delete</t>
  </si>
  <si>
    <t>AUT_PA_PC_NewSubmission_43_PI_SecondaryNamedInsured_Add</t>
  </si>
  <si>
    <t>AUT_PA_PC_NewSubmission_44_PI_SecondaryNamedInsured_Modify</t>
  </si>
  <si>
    <t>AUT_PA_PC_NewSubmission_45_PI_SecondaryNamedInsured_Delete</t>
  </si>
  <si>
    <t>AUT_PA_PC_NewSubmission_46_PI_TermType_Annual</t>
  </si>
  <si>
    <t>AUT_PA_PC_NewSubmission_47_PI_EffectiveDate_BackDated</t>
  </si>
  <si>
    <t>AUT_PA_PC_NewSubmission_48_PI_EffectiveDate_FutureDated</t>
  </si>
  <si>
    <t>AUT_PA_PC_NewSubmission_49_PI_WrittenDate_BackDated</t>
  </si>
  <si>
    <t>AUT_PA_PC_NewSubmission_50_PI_WrittenDate_FutureDated</t>
  </si>
  <si>
    <t>AUT_PA_PC_NewSubmission_51_PI_AffinityGoup</t>
  </si>
  <si>
    <t>AUT_PA_PC_NewSubmission_52_PI_Organization_Modify</t>
  </si>
  <si>
    <t>AUT_PA_PC_NewSubmission_53_PI_UnderwritingCompany</t>
  </si>
  <si>
    <t>AUT_PA_PC_NewSubmission_54_PI_Negative_EffectiveDate</t>
  </si>
  <si>
    <t>AUT_PA_PC_NewSubmission_55_PA_Driver_Add_NewPerson</t>
  </si>
  <si>
    <t>AUT_PA_PC_NewSubmission_56_PA_Driver_Add_From_Addressbook</t>
  </si>
  <si>
    <t>AUT_PA_PC_NewSubmission_57_PA_Driver_Add_ExistingDriver</t>
  </si>
  <si>
    <t>AUT_PA_PC_NewSubmission_58_PA_Driver_Add_Driver_MoreThan1</t>
  </si>
  <si>
    <t>AUT_PA_PC_NewSubmission_59_PA_Driver_Modify</t>
  </si>
  <si>
    <t>AUT_PA_PC_NewSubmission_60_PA_Driver_Modify_ContactDetails</t>
  </si>
  <si>
    <t>AUT_PA_PC_NewSubmission_61_PA_Driver_Modify_Roles</t>
  </si>
  <si>
    <t>AUT_PA_PC_NewSubmission_62_PA_Driver_Modify_Addresses_Add</t>
  </si>
  <si>
    <t>AUT_PA_PC_NewSubmission_63_PA_Driver_Modify_Addresses_Modify</t>
  </si>
  <si>
    <t>AUT_PA_PC_NewSubmission_64_PA_Driver_MVRReportDetails</t>
  </si>
  <si>
    <t>AUT_PA_PC_NewSubmission_65_PA_Driver_Remove</t>
  </si>
  <si>
    <t>AUT_PA_PC_NewSubmission_66_PA_Driver_Negative_Atleast1Driver</t>
  </si>
  <si>
    <t>AUT_PA_PC_NewSubmission_67_PA_Driver_Negative_Roles</t>
  </si>
  <si>
    <t>AUT_PA_PC_NewSubmission_68_PA_Driver_Negative_AgeLessThan25</t>
  </si>
  <si>
    <t>AUT_PA_PC_NewSubmission_69_PA_CreateVehicle</t>
  </si>
  <si>
    <t>AUT_PA_PC_NewSubmission_70_PA_CreateVehicle_MoreThan1</t>
  </si>
  <si>
    <t>AUT_PA_PC_NewSubmission_71_PA_Vehicle_Modify</t>
  </si>
  <si>
    <t>AUT_PA_PC_NewSubmission_72_PA_RemoveVehicle</t>
  </si>
  <si>
    <t>AUT_PA_PC_NewSubmission_73_PA_Vehicle_AdditionalInterest_Add_NewPerson</t>
  </si>
  <si>
    <t>AUT_PA_PC_NewSubmission_74_PA_Vehicle_AdditionalInterest_Add_NewCompany</t>
  </si>
  <si>
    <t>AUT_PA_PC_NewSubmission_75_PA_Vehicle_AdditionalInterest_Add_From_Addressbook</t>
  </si>
  <si>
    <t>AUT_PA_PC_NewSubmission_76_PA_Vehicle_AdditionalInterest_Add_OtherContacts</t>
  </si>
  <si>
    <t>AUT_PA_PC_NewSubmission_77_PA_Vehicle_Negative_Atleast1Vehicle</t>
  </si>
  <si>
    <t>AUT_PA_PC_NewSubmission_78_PA_Vehicle_Negative_AssignDriver</t>
  </si>
  <si>
    <t>AUT_PA_PC_NewSubmission_79_PA_Vehicle_Negative_VIN</t>
  </si>
  <si>
    <t>AUT_PA_PC_NewSubmission_80_PA_Vehicle_Negative_LicenseState</t>
  </si>
  <si>
    <t>AUT_PA_PC_NewSubmission_81_PA_Vehicle_Negative_CostNew</t>
  </si>
  <si>
    <t>AUT_PA_PC_NewSubmission_82_PA_Coverages_AllVehicles_Add</t>
  </si>
  <si>
    <t>AUT_PA_PC_NewSubmission_83_PA_Coverages_AllVehicles_Modify</t>
  </si>
  <si>
    <t>AUT_PA_PC_NewSubmission_84_PA_Coverages_AllVehicles_Remove</t>
  </si>
  <si>
    <t>AUT_PA_PC_NewSubmission_85_PA_Coverages_PerVehicle_Add</t>
  </si>
  <si>
    <t>AUT_PA_PC_NewSubmission_86_PA_Coverages_PerVehicle_Modify</t>
  </si>
  <si>
    <t>AUT_PA_PC_NewSubmission_87_PA_Coverages_PerVehicle_Remove</t>
  </si>
  <si>
    <t>AUT_PA_PC_NewSubmission_88_PA_AdditionalCoverages_AllVehicles_Add</t>
  </si>
  <si>
    <t>AUT_PA_PC_NewSubmission_89_PA_AdditionalCoverages_AllVehicles_Modify</t>
  </si>
  <si>
    <t>AUT_PA_PC_NewSubmission_90_PA_AdditionalCoverages_AllVehicles_Remove</t>
  </si>
  <si>
    <t>AUT_PA_PC_NewSubmission_91_PA_AdditionalCoverages_PerVehicle_Add</t>
  </si>
  <si>
    <t>AUT_PA_PC_NewSubmission_92_PA_AdditionalCoverages_PerVehicle_Modify</t>
  </si>
  <si>
    <t>AUT_PA_PC_NewSubmission_93_PA_AdditionalCoverages_PerVehicle_Remove</t>
  </si>
  <si>
    <t>AUT_PA_PC_NewSubmission_94_PA_ExclusionandCondition_Add_Exclusion</t>
  </si>
  <si>
    <t>AUT_PA_PC_NewSubmission_95_PA_ExclusionandCondition_Add_Condition</t>
  </si>
  <si>
    <t>AUT_PA_PC_NewSubmission_96_PA_ExclusionandCondition_Add_ExclusionandCondition</t>
  </si>
  <si>
    <t>AUT_PA_PC_NewSubmission_97_PA_ExclusionandCondition_Modify_Exclusion</t>
  </si>
  <si>
    <t>AUT_PA_PC_NewSubmission_98_PA_ExclusionandCondition_Modify_Condition</t>
  </si>
  <si>
    <t>AUT_PA_PC_NewSubmission_99_PA_ExclusionandCondition_Modify_ExclusionandCondition</t>
  </si>
  <si>
    <t>AUT_PA_PC_NewSubmission_100_PA_RiskAnalysis_ApproveUWIssue</t>
  </si>
  <si>
    <t>AUT_PA_PC_NewSubmission_101_RiskAnalysis_AddUWIssue</t>
  </si>
  <si>
    <t>AUT_PA_PC_NewSubmission_102_RiskAnalysis_ApproveUWIssue</t>
  </si>
  <si>
    <t>AUT_PA_PC_NewSubmission_103_RiskAnalysis_AddContingency</t>
  </si>
  <si>
    <t>AUT_PA_PC_NewSubmission_104_RiskAnalysis_LockforReview</t>
  </si>
  <si>
    <t>AUT_PA_PC_NewSubmission_105_RiskAnalysis_RequestApproval</t>
  </si>
  <si>
    <t>AUT_PA_PC_NewSubmission_106_RiskAnalysis_PriorPolicies_Add</t>
  </si>
  <si>
    <t>AUT_PA_PC_NewSubmission_107_RiskAnalysis_PriorPolicies_Modify</t>
  </si>
  <si>
    <t>AUT_PA_PC_NewSubmission_108_RiskAnalysis_PriorPolicies_Remove</t>
  </si>
  <si>
    <t>AUT_PA_PC_NewSubmission_109_RiskAnalysis_Claims</t>
  </si>
  <si>
    <t>AUT_PA_PC_NewSubmission_110_RiskAnalysis_PriorLosses_Add</t>
  </si>
  <si>
    <t>AUT_PA_PC_NewSubmission_111_RiskAnalysis_PriorLosses_Modify</t>
  </si>
  <si>
    <t>AUT_PA_PC_NewSubmission_112_RiskAnalysis_PriorLosses_Remove</t>
  </si>
  <si>
    <t>AUT_PA_PC_NewSubmission_113_PolicyReview_InsuredDetais</t>
  </si>
  <si>
    <t>AUT_PA_PC_NewSubmission_114_PA_PolicyReview</t>
  </si>
  <si>
    <t>AUT_PA_PC_NewSubmission_115_Quote_InsuredDetais</t>
  </si>
  <si>
    <t>AUT_PA_PC_NewSubmission_116_PA_Quote</t>
  </si>
  <si>
    <t>AUT_PA_PC_NewSubmission_117_PA_Forms</t>
  </si>
  <si>
    <t>AUT_PA_PC_NewSubmission_118_PA_Forms_Sorting</t>
  </si>
  <si>
    <t>AUT_PA_PC_NewSubmission_119_Pay_BillingMethod_DirectBill</t>
  </si>
  <si>
    <t>AUT_PA_PC_NewSubmission_120_Pay_BillingMethod_ListBill</t>
  </si>
  <si>
    <t>AUT_PA_PC_NewSubmission_121_Pay_AlternateBillingAccount_Search</t>
  </si>
  <si>
    <t>AUT_PA_PC_NewSubmission_122_Pay_AlternateBillingAccount_BillingSubAccount</t>
  </si>
  <si>
    <t>AUT_PA_PC_NewSubmission_123_Pay_AlternateBillingContact_NewCompany</t>
  </si>
  <si>
    <t>AUT_PA_PC_NewSubmission_124_Pay_AlternateBillingContact_NewPerson</t>
  </si>
  <si>
    <t>AUT_PA_PC_NewSubmission_125_Pay_AlternateBillingContact_From_AddressBook</t>
  </si>
  <si>
    <t>AUT_PA_PC_NewSubmission_126_Pay_AlternateBillingContact_ExistingBillingContact</t>
  </si>
  <si>
    <t>AUT_PA_PC_NewSubmission_127_Pay_AlternateBillingContact_OtherContact</t>
  </si>
  <si>
    <t>AUT_PA_PC_NewSubmission_128_Pay_PaymentSchedule_A</t>
  </si>
  <si>
    <t>AUT_PA_PC_NewSubmission_129_Pay_PaymentSchedule_B</t>
  </si>
  <si>
    <t>AUT_PA_PC_NewSubmission_130_Pay_PaymentSchedule_C</t>
  </si>
  <si>
    <t>AUT_PA_PC_NewSubmission_131_Pay_PaymentSchedule_D</t>
  </si>
  <si>
    <t>AUT_PA_PC_NewSubmission_132_Pay_PaymentSchedule_E</t>
  </si>
  <si>
    <t>AUT_PA_PC_NewSubmission_133_Pay_PaymentSchedule_F</t>
  </si>
  <si>
    <t>AUT_PA_PC_NewSubmission_134_Pay_PaymentSchedule_Compass</t>
  </si>
  <si>
    <t>AUT_PA_PC_NewSubmission_135_Pay_PaymentSchedule_Monthly10</t>
  </si>
  <si>
    <t>AUT_PA_PC_NewSubmission_136_Pay_PaymentSchedule_Monthly10AlwaysTransferExcess</t>
  </si>
  <si>
    <t>AUT_PA_PC_NewSubmission_137_Pay_PaymentSchedule_EveryOtherWeek</t>
  </si>
  <si>
    <t>AUT_PA_PC_NewSubmission_138_Pay_FixInvoice_BillDute</t>
  </si>
  <si>
    <t>AUT_PA_PC_NewSubmission_139_Pay_FixInvoice_DueDute</t>
  </si>
  <si>
    <t>AUT_PA_PC_NewSubmission_140_Pay_PayUsing_ACH_EFT</t>
  </si>
  <si>
    <t>AUT_PA_PC_NewSubmission_141_Pay_PayUsing_CreditCard</t>
  </si>
  <si>
    <t>AUT_PA_PC_NewSubmission_142_Pay_UpFrontPayment_HeldByAgent</t>
  </si>
  <si>
    <t>AUT_PA_PC_NewSubmission_143_Pay_UpFrontPayment_Check</t>
  </si>
  <si>
    <t>AUT_PA_PC_NewSubmission_144_Pay_UpFrontPayment_Cash</t>
  </si>
  <si>
    <t>AUT_PA_PC_NewSubmission_145_Pay_UpFrontPayment_Electronic</t>
  </si>
  <si>
    <t>AUT_PA_PC_NewSubmission_146_Pay_Negative</t>
  </si>
  <si>
    <t>AUT_PA_PC_NewSubmission_147_SaveDraft</t>
  </si>
  <si>
    <t>AUT_PA_PC_NewSubmission_148_ReleaseLock</t>
  </si>
  <si>
    <t>AUT_PA_PC_NewSubmission_149_CloseOptions_Withdraw</t>
  </si>
  <si>
    <t>AUT_PA_PC_NewSubmission_150_CloseOptions_Decline</t>
  </si>
  <si>
    <t>AUT_PA_PC_NewSubmission_151_CloseOptions_NotTaken</t>
  </si>
  <si>
    <t>AUT_PA_PC_NewSubmission_152_BindOption_BindOnly</t>
  </si>
  <si>
    <t>AUT_PA_PC_NewSubmission_153_BindOption_IssuePolicy</t>
  </si>
  <si>
    <t>AUT_PA_PC_NewSubmission_154_SubmissionBound_ViewYourSubmission</t>
  </si>
  <si>
    <t>AUT_PA_PC_NewSubmission_155_SubmissionBound_ViewYourPolicy</t>
  </si>
  <si>
    <t>AUT_PA_PC_NewSubmission_156_SubmissionBound_GoToSubmissionManagerforthisAccount</t>
  </si>
  <si>
    <t>AUT_PA_PC_NewSubmission_157_SubmissionBound_SubmitApplicationForDifferentAccount</t>
  </si>
  <si>
    <t>AUT_PA_PC_NewSubmission_158_EditPolicyTransaction</t>
  </si>
  <si>
    <t>AUT_PA_PC_NewSubmission_159_BureauID</t>
  </si>
  <si>
    <t>AUT_PA_PC_NewSubmission_160_Versions_Multiple_FullApplication</t>
  </si>
  <si>
    <t>AUT_PA_PC_NewSubmission_161_Versions_Multiple_FA_DefaultbaseState</t>
  </si>
  <si>
    <t>AUT_PA_PC_NewSubmission_162_Versions_Multiple_FA_Defaulteffectivedate</t>
  </si>
  <si>
    <t>AUT_PA_PC_NewSubmission_163_Versions_Multiple_QuickQuote</t>
  </si>
  <si>
    <t>AUT_PA_PC_NewSubmission_164_Versions_Multiple_QQ_DefaultbaseState</t>
  </si>
  <si>
    <t>AUT_PA_PC_NewSubmission_165_Versions_Multiple_QQ_Defaulteffectivedate</t>
  </si>
  <si>
    <t>AUT_PA_PC_NewSubmission_166_Versions_SideBySide</t>
  </si>
  <si>
    <t>AUT_PA_PC_ChangePolicy_01</t>
  </si>
  <si>
    <t>AUT_PA_PC_RenewPolicy_01</t>
  </si>
  <si>
    <t>AUT_PA_PC_CancelPolicy_01</t>
  </si>
  <si>
    <t>AUT_PA_PC_ReinstatePolicy_01</t>
  </si>
  <si>
    <t>AUT_PA_PC_Rewrite_FullTerm_01</t>
  </si>
  <si>
    <t>AUT_PA_PC_Rewrite_RemainingOfTerm_01</t>
  </si>
  <si>
    <t>AUT_PA_PC_Rewrite_NewTerm_01</t>
  </si>
  <si>
    <t>AUT_PA_PC_AccountCreation_1_CreateNewPersonAccount</t>
  </si>
  <si>
    <t>AUT_PA_PC_AccountCreation_2_SearchPerson</t>
  </si>
  <si>
    <t>AUT_PA_PC_AccountCreation_3_ModifyPerson</t>
  </si>
  <si>
    <t>AUT_PA_PC_AccountCreation_4_WithdrawAccount</t>
  </si>
  <si>
    <t>AUT_PA_PC_AccountCreation_5_OrganizationModify</t>
  </si>
  <si>
    <t>AUT_PA_PC_AccountCreation_6_CheckforDuplicates</t>
  </si>
  <si>
    <t>AUT_PA_PC_NewSubmission_41_PI_AdditionalInsured_Add</t>
  </si>
  <si>
    <t>AUT_PA_PC_NewSubmission_42_PI_AdditionalInsured_Modify</t>
  </si>
  <si>
    <t>AUT_PA_PC_NewSubmission_43_PI_AdditionalInsured_Delete</t>
  </si>
  <si>
    <t>AUT_PA_PC_NewSubmission_44_PI_SecondaryNamedInsured_Add</t>
  </si>
  <si>
    <t>AUT_PA_PC_NewSubmission_45_PI_SecondaryNamedInsured_Modify</t>
  </si>
  <si>
    <t>AUT_PA_PC_NewSubmission_46_PI_SecondaryNamedInsured_Delete</t>
  </si>
  <si>
    <t>AUT_PA_PC_NewSubmission_47_PI_TermType_Annual</t>
  </si>
  <si>
    <t>AUT_PA_PC_NewSubmission_48_PI_EffectiveDate_BackDated</t>
  </si>
  <si>
    <t>AUT_PA_PC_NewSubmission_49_PI_EffectiveDate_FutureDated</t>
  </si>
  <si>
    <t>AUT_PA_PC_NewSubmission_50_PI_WrittenDate_BackDated</t>
  </si>
  <si>
    <t>AUT_PA_PC_NewSubmission_51_PI_WrittenDate_FutureDated</t>
  </si>
  <si>
    <t>AUT_PA_PC_NewSubmission_52_PI_AffinityGoup</t>
  </si>
  <si>
    <t>AUT_PA_PC_NewSubmission_53_PI_Organization_Modify</t>
  </si>
  <si>
    <t>AUT_PA_PC_NewSubmission_54_PI_UnderwritingCompany</t>
  </si>
  <si>
    <t>AUT_PA_PC_NewSubmission_55_PI_Negative_EffectiveDate</t>
  </si>
  <si>
    <t>AUT_PA_PC_NewSubmission_56_PA_Driver_Add_NewPerson</t>
  </si>
  <si>
    <t>AUT_PA_PC_NewSubmission_57_PA_Driver_Add_From_Addressbook</t>
  </si>
  <si>
    <t>AUT_PA_PC_NewSubmission_58_PA_Driver_Add_ExistingDriver</t>
  </si>
  <si>
    <t>AUT_PA_PC_NewSubmission_70_PA_Vehicle_Modify</t>
  </si>
  <si>
    <t>AUT_PA_PC_NewSubmission_71_PA_RemoveVehicle</t>
  </si>
  <si>
    <t>AUT_PA_PC_NewSubmission_72_PA_Vehicle_AdditionalInterest_Add_NewPerson</t>
  </si>
  <si>
    <t>AUT_PA_PC_NewSubmission_73_PA_Vehicle_AdditionalInterest_Add_NewCompany</t>
  </si>
  <si>
    <t>AUT_PA_PC_NewSubmission_74_PA_Vehicle_AdditionalInterest_Add_From_Addressbook</t>
  </si>
  <si>
    <t>AUT_PA_PC_NewSubmission_75_PA_Vehicle_AdditionalInterest_Add_OtherContacts</t>
  </si>
  <si>
    <t>AUT_PA_PC_NewSubmission_76_PA_Vehicle_Negative_Atleast1Vehicle</t>
  </si>
  <si>
    <t>AUT_PA_PC_NewSubmission_77_PA_Vehicle_Negative_AssignDriver</t>
  </si>
  <si>
    <t>AUT_PA_PC_NewSubmission_78_PA_Vehicle_Negative_VIN</t>
  </si>
  <si>
    <t>AUT_PA_PC_NewSubmission_79_PA_Vehicle_Negative_LicenseState</t>
  </si>
  <si>
    <t>AUT_PA_PC_NewSubmission_80_PA_Vehicle_Negative_CostNew</t>
  </si>
  <si>
    <t>AUT_PA_PC_NewSubmission_81_PA_Coverages_AllVehicles_Add</t>
  </si>
  <si>
    <t>AUT_PA_PC_NewSubmission_82_PA_Coverages_AllVehicles_Modify</t>
  </si>
  <si>
    <t>AUT_PA_PC_NewSubmission_83_PA_Coverages_AllVehicles_Remove</t>
  </si>
  <si>
    <t>AUT_PA_PC_NewSubmission_84_PA_Coverages_PerVehicle_Add</t>
  </si>
  <si>
    <t>AUT_PA_PC_NewSubmission_85_PA_Coverages_PerVehicle_Modify</t>
  </si>
  <si>
    <t>AUT_PA_PC_NewSubmission_86_PA_Coverages_PerVehicle_Remove</t>
  </si>
  <si>
    <t>AUT_PA_PC_NewSubmission_87_PA_AdditionalCoverages_AllVehicles_Add</t>
  </si>
  <si>
    <t>AUT_PA_PC_NewSubmission_88_PA_AdditionalCoverages_AllVehicles_Modify</t>
  </si>
  <si>
    <t>AUT_PA_PC_NewSubmission_89_PA_AdditionalCoverages_AllVehicles_Remove</t>
  </si>
  <si>
    <t>AUT_PA_PC_NewSubmission_90_PA_AdditionalCoverages_PerVehicle_Add</t>
  </si>
  <si>
    <t>AUT_PA_PC_NewSubmission_91_PA_AdditionalCoverages_PerVehicle_Modify</t>
  </si>
  <si>
    <t>AUT_PA_PC_NewSubmission_92_PA_AdditionalCoverages_PerVehicle_Remove</t>
  </si>
  <si>
    <t>AUT_PA_PC_NewSubmission_93_PA_ExclusionandCondition_Add_Exclusion</t>
  </si>
  <si>
    <t>AUT_PA_PC_NewSubmission_94_PA_ExclusionandCondition_Add_Condition</t>
  </si>
  <si>
    <t>AUT_PA_PC_NewSubmission_95_PA_ExclusionandCondition_Add_ExclusionandCondition</t>
  </si>
  <si>
    <t>AUT_PA_PC_NewSubmission_96_PA_ExclusionandCondition_Modify_Exclusion</t>
  </si>
  <si>
    <t>AUT_PA_PC_NewSubmission_97_PA_ExclusionandCondition_Modify_Condition</t>
  </si>
  <si>
    <t>AUT_PA_PC_NewSubmission_98_PA_ExclusionandCondition_Modify_ExclusionandCondition</t>
  </si>
  <si>
    <t>AUT_PA_PC_NewSubmission_99_PA_RiskAnalysis_ApproveUWIssue</t>
  </si>
  <si>
    <t>AUT_PA_PC_NewSubmission_100_RiskAnalysis_AddUWIssue</t>
  </si>
  <si>
    <t>AUT_PA_PC_NewSubmission_101_RiskAnalysis_ApproveUWIssue</t>
  </si>
  <si>
    <t>AUT_PA_PC_NewSubmission_102_RiskAnalysis_AddContingency</t>
  </si>
  <si>
    <t>AUT_PA_PC_NewSubmission_103_RiskAnalysis_LockforReview</t>
  </si>
  <si>
    <t>AUT_PA_PC_NewSubmission_104_RiskAnalysis_RequestApproval</t>
  </si>
  <si>
    <t>AUT_PA_PC_NewSubmission_105_RiskAnalysis_PriorPolicies_Add</t>
  </si>
  <si>
    <t>AUT_PA_PC_NewSubmission_106_RiskAnalysis_PriorPolicies_Modify</t>
  </si>
  <si>
    <t>AUT_PA_PC_NewSubmission_107_RiskAnalysis_PriorPolicies_Remove</t>
  </si>
  <si>
    <t>AUT_PA_PC_NewSubmission_108_RiskAnalysis_Claims</t>
  </si>
  <si>
    <t>AUT_PA_PC_NewSubmission_109_RiskAnalysis_PriorLosses_Add</t>
  </si>
  <si>
    <t>AUT_PA_PC_NewSubmission_110_RiskAnalysis_PriorLosses_Modify</t>
  </si>
  <si>
    <t>AUT_PA_PC_NewSubmission_111_RiskAnalysis_PriorLosses_Remove</t>
  </si>
  <si>
    <t>AUT_PA_PC_NewSubmission_112_PolicyReview_InsuredDetais</t>
  </si>
  <si>
    <t>AUT_PA_PC_NewSubmission_113_PA_PolicyReview</t>
  </si>
  <si>
    <t>AUT_PA_PC_NewSubmission_114_Quote_InsuredDetais</t>
  </si>
  <si>
    <t>AUT_PA_PC_NewSubmission_115_PA_Quote</t>
  </si>
  <si>
    <t>AUT_PA_PC_NewSubmission_116_PA_Forms</t>
  </si>
  <si>
    <t>AUT_PA_PC_NewSubmission_117_Pay_BillingMethod_DirectBill</t>
  </si>
  <si>
    <t>AUT_PA_PC_NewSubmission_118_Pay_BillingMethod_ListBill</t>
  </si>
  <si>
    <t>AUT_PA_PC_NewSubmission_119_Pay_AlternateBillingAccount_Search</t>
  </si>
  <si>
    <t>AUT_PA_PC_NewSubmission_120_Pay_AlternateBillingAccount_BillingSubAccount</t>
  </si>
  <si>
    <t>AUT_PA_PC_NewSubmission_121_Pay_AlternateBillingContact_NewCompany</t>
  </si>
  <si>
    <t>AUT_PA_PC_NewSubmission_122_Pay_AlternateBillingContact_NewPerson</t>
  </si>
  <si>
    <t>AUT_PA_PC_NewSubmission_123_Pay_AlternateBillingContact_From_AddressBook</t>
  </si>
  <si>
    <t>AUT_PA_PC_NewSubmission_124_Pay_AlternateBillingContact_ExistingBillingContact</t>
  </si>
  <si>
    <t>AUT_PA_PC_NewSubmission_125_Pay_AlternateBillingContact_OtherContact</t>
  </si>
  <si>
    <t>AUT_PA_PC_NewSubmission_126_Pay_PaymentSchedule_A</t>
  </si>
  <si>
    <t>AUT_PA_PC_NewSubmission_127_Pay_PaymentSchedule_B</t>
  </si>
  <si>
    <t>AUT_PA_PC_NewSubmission_128_Pay_PaymentSchedule_C</t>
  </si>
  <si>
    <t>AUT_PA_PC_NewSubmission_129_Pay_PaymentSchedule_D</t>
  </si>
  <si>
    <t>AUT_PA_PC_NewSubmission_130_Pay_PaymentSchedule_E</t>
  </si>
  <si>
    <t>AUT_PA_PC_NewSubmission_131_Pay_PaymentSchedule_F</t>
  </si>
  <si>
    <t>AUT_PA_PC_NewSubmission_132_Pay_PaymentSchedule_Monthly</t>
  </si>
  <si>
    <t>AUT_PA_PC_NewSubmission_133_Pay_PaymentSchedule_Monthly2</t>
  </si>
  <si>
    <t>AUT_PA_PC_NewSubmission_134_Pay_PaymentSchedule_Monthly3</t>
  </si>
  <si>
    <t>AUT_PA_PC_NewSubmission_135_Pay_PaymentSchedule_EveryOtherWeek</t>
  </si>
  <si>
    <t>AUT_PA_PC_NewSubmission_136_Pay_FixInvoice_BillDute</t>
  </si>
  <si>
    <t>AUT_PA_PC_NewSubmission_137_Pay_FixInvoice_DueDute</t>
  </si>
  <si>
    <t>AUT_PA_PC_NewSubmission_138_Pay_PayUsing_ACH_EFT</t>
  </si>
  <si>
    <t>AUT_PA_PC_NewSubmission_139_Pay_PayUsing_CreditCard</t>
  </si>
  <si>
    <t>AUT_PA_PC_NewSubmission_140_Pay_UpFrontPayment_HeldByAgent</t>
  </si>
  <si>
    <t>AUT_PA_PC_NewSubmission_141_Pay_UpFrontPayment_Check</t>
  </si>
  <si>
    <t>AUT_PA_PC_NewSubmission_142_Pay_UpFrontPayment_Cash</t>
  </si>
  <si>
    <t>AUT_PA_PC_NewSubmission_143_Pay_UpFrontPayment_Electronic</t>
  </si>
  <si>
    <t>AUT_PA_PC_NewSubmission_145_Versions_Multiple_FullApplication</t>
  </si>
  <si>
    <t>AUT_PA_PC_NewSubmission_146_Versions_Multiple_FA_DefaultbaseState</t>
  </si>
  <si>
    <t>AUT_PA_PC_NewSubmission_147_Versions_Multiple_FA_Defaulteffectivedate</t>
  </si>
  <si>
    <t>AUT_PA_PC_NewSubmission_148_Versions_Multiple_QuickQuote</t>
  </si>
  <si>
    <t>AUT_PA_PC_NewSubmission_149_Versions_Multiple_QQ_DefaultbaseState</t>
  </si>
  <si>
    <t>AUT_PA_PC_NewSubmission_150_Versions_Multiple_QQ_Defaulteffectivedate</t>
  </si>
  <si>
    <t>AUT_PA_PC_NewSubmission_151_Versions_SideBySide</t>
  </si>
  <si>
    <t>AUT_PA_PC_NewSubmission_152_Quote_CloseOptions_Withdraw</t>
  </si>
  <si>
    <t>AUT_PA_PC_NewSubmission_153_Quote_CloseOptions_Decline</t>
  </si>
  <si>
    <t>AUT_PA_PC_NewSubmission_154_Quote_CloseOptions_NotTaken</t>
  </si>
  <si>
    <t>AUT_PA_PC_NewSubmission_155_Quote_BindOption_BindOnly</t>
  </si>
  <si>
    <t>AUT_PA_PC_NewSubmission_156_SubmissionBound_PolicyNumberValidation</t>
  </si>
  <si>
    <t>AUT_PA_PC_NewSubmission_157_SubmissionManager</t>
  </si>
  <si>
    <t>AUT_PA_PC_NewSubmission_158_SaveDraft</t>
  </si>
  <si>
    <t>AUT_PA_PC_NewSubmission_159_EditPolicyTransaction</t>
  </si>
  <si>
    <t>AUT_PA_PC_NewSubmission_160_ReleaseLock</t>
  </si>
  <si>
    <t>AUT_PA_PC_NewSubmission_161_BureauID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</si>
</sst>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dd\ mmmm\ yyyy;@"/>
    <numFmt numFmtId="165" formatCode="dd/mmm/yyyy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1" fillId="2" borderId="3" xfId="0" applyFont="1" applyFill="1" applyBorder="1" applyAlignment="1">
      <alignment horizontal="left" vertical="center"/>
    </xf>
    <xf numFmtId="164" fontId="1" fillId="2" borderId="3" xfId="0" applyNumberFormat="1" applyFont="1" applyFill="1" applyBorder="1" applyAlignment="1">
      <alignment horizontal="left" vertical="center"/>
    </xf>
    <xf numFmtId="164" fontId="0" fillId="0" borderId="1" xfId="0" applyNumberFormat="1" applyBorder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4" fillId="4" borderId="4" xfId="0" applyFon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5" fillId="3" borderId="4" xfId="0" applyFont="1" applyFill="1" applyBorder="1" applyAlignment="1">
      <alignment vertical="center" wrapText="1"/>
    </xf>
    <xf numFmtId="0" fontId="5" fillId="5" borderId="4" xfId="0" applyFont="1" applyFill="1" applyBorder="1" applyAlignment="1">
      <alignment vertical="center"/>
    </xf>
    <xf numFmtId="0" fontId="5" fillId="0" borderId="4" xfId="0" applyFont="1" applyBorder="1" applyAlignment="1">
      <alignment vertical="center" wrapText="1"/>
    </xf>
    <xf numFmtId="0" fontId="6" fillId="0" borderId="4" xfId="0" applyFont="1" applyBorder="1" applyAlignment="1">
      <alignment horizontal="left" vertical="center"/>
    </xf>
    <xf numFmtId="0" fontId="0" fillId="0" borderId="4" xfId="0" applyBorder="1"/>
    <xf numFmtId="0" fontId="7" fillId="8" borderId="1" xfId="0" applyFont="1" applyFill="1" applyBorder="1" applyAlignment="1">
      <alignment horizontal="left"/>
    </xf>
    <xf numFmtId="0" fontId="0" fillId="0" borderId="5" xfId="0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165" fontId="0" fillId="7" borderId="1" xfId="0" applyNumberFormat="1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65" fontId="0" fillId="7" borderId="1" xfId="0" applyNumberFormat="1" applyFill="1" applyBorder="1" applyAlignment="1">
      <alignment horizontal="left" vertical="top"/>
    </xf>
    <xf numFmtId="0" fontId="0" fillId="9" borderId="1" xfId="0" applyFill="1" applyBorder="1" applyAlignment="1">
      <alignment horizontal="left" vertical="top"/>
    </xf>
    <xf numFmtId="0" fontId="0" fillId="8" borderId="1" xfId="0" applyFill="1" applyBorder="1" applyAlignment="1">
      <alignment horizontal="left" vertical="top"/>
    </xf>
    <xf numFmtId="0" fontId="0" fillId="0" borderId="1" xfId="0" applyBorder="1"/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 vertical="center"/>
    </xf>
    <xf numFmtId="165" fontId="0" fillId="7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4" fontId="0" fillId="0" borderId="0" xfId="0" applyNumberFormat="1" applyAlignment="1">
      <alignment vertical="top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11" borderId="1" xfId="0" applyFill="1" applyBorder="1" applyAlignment="1">
      <alignment horizontal="left" vertical="center"/>
    </xf>
    <xf numFmtId="0" fontId="0" fillId="11" borderId="1" xfId="0" applyFill="1" applyBorder="1"/>
    <xf numFmtId="0" fontId="0" fillId="11" borderId="0" xfId="0" applyFill="1"/>
    <xf numFmtId="0" fontId="7" fillId="12" borderId="1" xfId="0" applyFont="1" applyFill="1" applyBorder="1" applyAlignment="1">
      <alignment horizontal="left" vertical="center"/>
    </xf>
    <xf numFmtId="0" fontId="7" fillId="1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10" borderId="1" xfId="0" applyFill="1" applyBorder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0" fontId="7" fillId="10" borderId="1" xfId="0" applyFont="1" applyFill="1" applyBorder="1" applyAlignment="1">
      <alignment horizontal="right"/>
    </xf>
    <xf numFmtId="0" fontId="7" fillId="10" borderId="11" xfId="0" applyFont="1" applyFill="1" applyBorder="1" applyAlignment="1">
      <alignment horizontal="right"/>
    </xf>
    <xf numFmtId="0" fontId="8" fillId="13" borderId="1" xfId="0" applyFont="1" applyFill="1" applyBorder="1" applyAlignment="1">
      <alignment horizontal="left" vertical="center"/>
    </xf>
    <xf numFmtId="0" fontId="8" fillId="13" borderId="0" xfId="0" applyFont="1" applyFill="1" applyAlignment="1">
      <alignment horizontal="left" vertical="center"/>
    </xf>
    <xf numFmtId="0" fontId="5" fillId="0" borderId="4" xfId="0" applyFont="1" applyBorder="1" applyAlignment="1">
      <alignment vertical="center"/>
    </xf>
    <xf numFmtId="0" fontId="0" fillId="0" borderId="12" xfId="0" applyBorder="1" applyAlignment="1">
      <alignment horizontal="left"/>
    </xf>
    <xf numFmtId="0" fontId="0" fillId="7" borderId="1" xfId="0" applyFill="1" applyBorder="1" applyAlignment="1">
      <alignment horizontal="left" vertical="center"/>
    </xf>
    <xf numFmtId="0" fontId="9" fillId="13" borderId="1" xfId="0" applyFont="1" applyFill="1" applyBorder="1" applyAlignment="1">
      <alignment horizontal="left" vertical="center"/>
    </xf>
    <xf numFmtId="0" fontId="0" fillId="14" borderId="1" xfId="0" applyFill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10" fillId="16" borderId="1" xfId="0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0" fillId="15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49" fontId="0" fillId="0" borderId="1" xfId="0" applyNumberFormat="1" applyBorder="1"/>
    <xf numFmtId="49" fontId="0" fillId="17" borderId="1" xfId="0" applyNumberFormat="1" applyFill="1" applyBorder="1"/>
    <xf numFmtId="49" fontId="0" fillId="17" borderId="12" xfId="0" applyNumberFormat="1" applyFill="1" applyBorder="1"/>
    <xf numFmtId="49" fontId="0" fillId="0" borderId="11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49" fontId="0" fillId="0" borderId="12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0" fontId="0" fillId="8" borderId="5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65" fontId="0" fillId="7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65" fontId="0" fillId="7" borderId="1" xfId="0" applyNumberForma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top"/>
    </xf>
    <xf numFmtId="0" fontId="0" fillId="8" borderId="5" xfId="0" applyFill="1" applyBorder="1" applyAlignment="1">
      <alignment horizontal="center" vertical="top"/>
    </xf>
    <xf numFmtId="0" fontId="0" fillId="8" borderId="7" xfId="0" applyFill="1" applyBorder="1" applyAlignment="1">
      <alignment horizontal="center" vertical="top"/>
    </xf>
    <xf numFmtId="0" fontId="0" fillId="8" borderId="6" xfId="0" applyFill="1" applyBorder="1" applyAlignment="1">
      <alignment horizontal="center" vertical="top"/>
    </xf>
    <xf numFmtId="0" fontId="0" fillId="8" borderId="8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165" fontId="0" fillId="7" borderId="3" xfId="0" applyNumberFormat="1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printerSettings" Target="../printerSettings/printerSettings15.bin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6E5FF-CFB2-479C-AB77-CE0DD6A4109C}">
  <dimension ref="B3:P6"/>
  <sheetViews>
    <sheetView workbookViewId="0">
      <selection activeCell="H5" sqref="H5"/>
    </sheetView>
  </sheetViews>
  <sheetFormatPr defaultRowHeight="15" x14ac:dyDescent="0.25"/>
  <cols>
    <col min="7" max="7" width="17.28515625" customWidth="1"/>
    <col min="8" max="8" width="37.42578125" customWidth="1"/>
  </cols>
  <sheetData>
    <row r="3" spans="2:16" x14ac:dyDescent="0.25">
      <c r="B3" s="83" t="s">
        <v>0</v>
      </c>
      <c r="C3" s="83"/>
      <c r="D3" s="83"/>
      <c r="E3" s="83"/>
      <c r="F3" s="42"/>
    </row>
    <row r="4" spans="2:16" x14ac:dyDescent="0.25">
      <c r="B4" s="19" t="s">
        <v>1</v>
      </c>
      <c r="C4" s="19" t="s">
        <v>2</v>
      </c>
      <c r="D4" s="19" t="s">
        <v>3</v>
      </c>
      <c r="E4" s="19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N4" t="s">
        <v>10</v>
      </c>
      <c r="O4" t="s">
        <v>11</v>
      </c>
      <c r="P4" t="s">
        <v>12</v>
      </c>
    </row>
    <row r="5" spans="2:16" x14ac:dyDescent="0.25">
      <c r="B5" s="19">
        <v>15</v>
      </c>
      <c r="C5" s="19">
        <v>1</v>
      </c>
      <c r="D5" s="19">
        <v>14</v>
      </c>
      <c r="E5" s="19"/>
      <c r="G5" t="s">
        <v>13</v>
      </c>
      <c r="H5" t="s">
        <v>14</v>
      </c>
      <c r="I5" t="s">
        <v>15</v>
      </c>
      <c r="J5" t="s">
        <v>16</v>
      </c>
      <c r="K5" t="s">
        <v>17</v>
      </c>
      <c r="L5" t="s">
        <v>17</v>
      </c>
      <c r="M5" t="s">
        <v>18</v>
      </c>
      <c r="N5" t="s">
        <v>19</v>
      </c>
      <c r="O5" t="s">
        <v>20</v>
      </c>
    </row>
    <row r="6" spans="2:16" x14ac:dyDescent="0.25">
      <c r="B6" s="19">
        <v>2</v>
      </c>
      <c r="C6" s="19">
        <v>1</v>
      </c>
      <c r="D6" s="19">
        <v>1</v>
      </c>
      <c r="E6" s="19"/>
      <c r="G6" t="s">
        <v>21</v>
      </c>
      <c r="H6" t="s">
        <v>22</v>
      </c>
      <c r="I6" t="s">
        <v>17</v>
      </c>
      <c r="J6" t="s">
        <v>17</v>
      </c>
      <c r="K6" t="s">
        <v>23</v>
      </c>
      <c r="L6" t="s">
        <v>23</v>
      </c>
      <c r="M6" t="s">
        <v>24</v>
      </c>
      <c r="N6" t="s">
        <v>25</v>
      </c>
      <c r="O6" t="s">
        <v>26</v>
      </c>
      <c r="P6" t="s">
        <v>17</v>
      </c>
    </row>
  </sheetData>
  <customSheetViews>
    <customSheetView guid="{A6769292-EF3F-4AB7-8CAA-723EE7FD3D94}" state="hidden">
      <selection activeCell="H5" sqref="H5"/>
      <pageMargins left="0" right="0" top="0" bottom="0" header="0" footer="0"/>
    </customSheetView>
    <customSheetView guid="{5FEA99B1-D5B1-4D8C-BE39-851D15195632}">
      <selection activeCell="H5" sqref="H5"/>
      <pageMargins left="0" right="0" top="0" bottom="0" header="0" footer="0"/>
    </customSheetView>
  </customSheetViews>
  <mergeCells count="1">
    <mergeCell ref="B3:E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B1D42-C238-4116-8406-0864E11AA57C}">
  <dimension ref="A1:M438"/>
  <sheetViews>
    <sheetView workbookViewId="0">
      <selection activeCell="F22" sqref="F22"/>
    </sheetView>
  </sheetViews>
  <sheetFormatPr defaultRowHeight="15" x14ac:dyDescent="0.25"/>
  <cols>
    <col min="1" max="1" width="4.42578125" style="9" bestFit="1" customWidth="1"/>
    <col min="2" max="2" width="11.140625" style="9" bestFit="1" customWidth="1"/>
    <col min="3" max="3" width="8.28515625" style="9" bestFit="1" customWidth="1"/>
    <col min="4" max="4" width="44.5703125" style="9" bestFit="1" customWidth="1"/>
    <col min="5" max="5" width="7.42578125" style="9" bestFit="1" customWidth="1"/>
    <col min="6" max="6" width="54.85546875" style="9" bestFit="1" customWidth="1"/>
    <col min="7" max="7" width="13.85546875" style="9" bestFit="1" customWidth="1"/>
    <col min="8" max="8" width="7.5703125" style="9" bestFit="1" customWidth="1"/>
    <col min="9" max="9" width="11.7109375" style="9" bestFit="1" customWidth="1"/>
    <col min="10" max="10" width="86" style="9" bestFit="1" customWidth="1"/>
    <col min="11" max="11" width="5.140625" style="9" bestFit="1" customWidth="1"/>
    <col min="12" max="12" width="12.7109375" style="9" bestFit="1" customWidth="1"/>
    <col min="13" max="13" width="14.7109375" style="9" bestFit="1" customWidth="1"/>
    <col min="14" max="16384" width="9.140625" style="9"/>
  </cols>
  <sheetData>
    <row r="1" spans="1:13" s="63" customFormat="1" x14ac:dyDescent="0.25">
      <c r="A1" s="62" t="s">
        <v>161</v>
      </c>
      <c r="B1" s="62" t="s">
        <v>160</v>
      </c>
      <c r="C1" s="62" t="s">
        <v>208</v>
      </c>
      <c r="D1" s="62" t="s">
        <v>209</v>
      </c>
      <c r="E1" s="62" t="s">
        <v>210</v>
      </c>
      <c r="F1" s="62" t="s">
        <v>211</v>
      </c>
      <c r="G1" s="62" t="s">
        <v>108</v>
      </c>
      <c r="H1" s="62" t="s">
        <v>212</v>
      </c>
      <c r="I1" s="62" t="s">
        <v>30</v>
      </c>
      <c r="J1" s="62" t="s">
        <v>213</v>
      </c>
      <c r="K1" s="62" t="s">
        <v>215</v>
      </c>
      <c r="L1" s="62" t="s">
        <v>48</v>
      </c>
      <c r="M1" s="62" t="s">
        <v>50</v>
      </c>
    </row>
    <row r="2" spans="1:13" x14ac:dyDescent="0.25">
      <c r="A2" s="30" t="s">
        <v>634</v>
      </c>
      <c r="B2" s="30" t="s">
        <v>217</v>
      </c>
      <c r="C2" s="30" t="s">
        <v>113</v>
      </c>
      <c r="D2" s="30" t="s">
        <v>218</v>
      </c>
      <c r="E2" s="30">
        <v>1</v>
      </c>
      <c r="F2" s="30" t="s">
        <v>219</v>
      </c>
      <c r="G2" s="30" t="s">
        <v>38</v>
      </c>
      <c r="H2" s="30" t="s">
        <v>220</v>
      </c>
      <c r="I2" s="30" t="s">
        <v>41</v>
      </c>
      <c r="J2" s="30" t="str">
        <f t="shared" ref="J2:J65" si="0">"AUT_"&amp;A2 &amp; "_" &amp;B2 &amp; "_" &amp;D2 &amp; "_" &amp;E2 &amp;"_" &amp;F2</f>
        <v>AUT_HO_PC_Account_1_CreateNewPersonAccount</v>
      </c>
      <c r="K2" s="30"/>
      <c r="L2" s="30"/>
      <c r="M2" s="30"/>
    </row>
    <row r="3" spans="1:13" x14ac:dyDescent="0.25">
      <c r="A3" s="30" t="s">
        <v>634</v>
      </c>
      <c r="B3" s="30" t="s">
        <v>217</v>
      </c>
      <c r="C3" s="30" t="s">
        <v>113</v>
      </c>
      <c r="D3" s="30" t="s">
        <v>218</v>
      </c>
      <c r="E3" s="30">
        <v>2</v>
      </c>
      <c r="F3" s="30" t="s">
        <v>221</v>
      </c>
      <c r="G3" s="30" t="s">
        <v>40</v>
      </c>
      <c r="H3" s="30" t="s">
        <v>220</v>
      </c>
      <c r="I3" s="30" t="s">
        <v>39</v>
      </c>
      <c r="J3" s="30" t="str">
        <f t="shared" si="0"/>
        <v>AUT_HO_PC_Account_2_SearchPerson</v>
      </c>
      <c r="K3" s="30"/>
      <c r="L3" s="30"/>
      <c r="M3" s="30"/>
    </row>
    <row r="4" spans="1:13" x14ac:dyDescent="0.25">
      <c r="A4" s="30" t="s">
        <v>634</v>
      </c>
      <c r="B4" s="30" t="s">
        <v>217</v>
      </c>
      <c r="C4" s="30" t="s">
        <v>113</v>
      </c>
      <c r="D4" s="30" t="s">
        <v>218</v>
      </c>
      <c r="E4" s="30">
        <v>3</v>
      </c>
      <c r="F4" s="30" t="s">
        <v>296</v>
      </c>
      <c r="G4" s="30" t="s">
        <v>38</v>
      </c>
      <c r="H4" s="30" t="s">
        <v>220</v>
      </c>
      <c r="I4" s="30" t="s">
        <v>44</v>
      </c>
      <c r="J4" s="30" t="str">
        <f t="shared" si="0"/>
        <v>AUT_HO_PC_Account_3_ModifyPerson</v>
      </c>
      <c r="K4" s="30"/>
      <c r="L4" s="30"/>
      <c r="M4" s="30"/>
    </row>
    <row r="5" spans="1:13" x14ac:dyDescent="0.25">
      <c r="A5" s="30" t="s">
        <v>634</v>
      </c>
      <c r="B5" s="30" t="s">
        <v>217</v>
      </c>
      <c r="C5" s="30" t="s">
        <v>113</v>
      </c>
      <c r="D5" s="30" t="s">
        <v>218</v>
      </c>
      <c r="E5" s="30">
        <v>4</v>
      </c>
      <c r="F5" s="30" t="s">
        <v>224</v>
      </c>
      <c r="G5" s="30" t="s">
        <v>40</v>
      </c>
      <c r="H5" s="30" t="s">
        <v>220</v>
      </c>
      <c r="I5" s="30" t="s">
        <v>44</v>
      </c>
      <c r="J5" s="30" t="str">
        <f t="shared" si="0"/>
        <v>AUT_HO_PC_Account_4_WithdrawAccount</v>
      </c>
      <c r="K5" s="30"/>
      <c r="L5" s="30"/>
      <c r="M5" s="30"/>
    </row>
    <row r="6" spans="1:13" x14ac:dyDescent="0.25">
      <c r="A6" s="30" t="s">
        <v>634</v>
      </c>
      <c r="B6" s="30" t="s">
        <v>217</v>
      </c>
      <c r="C6" s="30" t="s">
        <v>113</v>
      </c>
      <c r="D6" s="30" t="s">
        <v>218</v>
      </c>
      <c r="E6" s="30">
        <v>5</v>
      </c>
      <c r="F6" s="30" t="s">
        <v>225</v>
      </c>
      <c r="G6" s="30" t="s">
        <v>38</v>
      </c>
      <c r="H6" s="30" t="s">
        <v>220</v>
      </c>
      <c r="I6" s="30" t="s">
        <v>44</v>
      </c>
      <c r="J6" s="30" t="str">
        <f t="shared" si="0"/>
        <v>AUT_HO_PC_Account_5_OrganizationModify</v>
      </c>
      <c r="K6" s="30"/>
      <c r="L6" s="30"/>
      <c r="M6" s="30"/>
    </row>
    <row r="7" spans="1:13" x14ac:dyDescent="0.25">
      <c r="A7" s="30" t="s">
        <v>634</v>
      </c>
      <c r="B7" s="30" t="s">
        <v>217</v>
      </c>
      <c r="C7" s="30" t="s">
        <v>113</v>
      </c>
      <c r="D7" s="30" t="s">
        <v>218</v>
      </c>
      <c r="E7" s="30">
        <v>6</v>
      </c>
      <c r="F7" s="30" t="s">
        <v>299</v>
      </c>
      <c r="G7" s="30" t="s">
        <v>40</v>
      </c>
      <c r="H7" s="30" t="s">
        <v>220</v>
      </c>
      <c r="I7" s="30" t="s">
        <v>44</v>
      </c>
      <c r="J7" s="30" t="str">
        <f t="shared" si="0"/>
        <v>AUT_HO_PC_Account_6_CheckforDuplicates</v>
      </c>
      <c r="K7" s="30"/>
      <c r="L7" s="30"/>
      <c r="M7" s="30"/>
    </row>
    <row r="8" spans="1:13" x14ac:dyDescent="0.25">
      <c r="A8" s="30" t="s">
        <v>634</v>
      </c>
      <c r="B8" s="30" t="s">
        <v>217</v>
      </c>
      <c r="C8" s="30" t="s">
        <v>113</v>
      </c>
      <c r="D8" s="30" t="s">
        <v>218</v>
      </c>
      <c r="E8" s="30">
        <v>7</v>
      </c>
      <c r="F8" s="30" t="s">
        <v>227</v>
      </c>
      <c r="G8" s="30" t="s">
        <v>40</v>
      </c>
      <c r="H8" s="30" t="s">
        <v>220</v>
      </c>
      <c r="I8" s="30" t="s">
        <v>44</v>
      </c>
      <c r="J8" s="30" t="str">
        <f t="shared" si="0"/>
        <v>AUT_HO_PC_Account_7_Summary</v>
      </c>
      <c r="K8" s="30"/>
      <c r="L8" s="30"/>
      <c r="M8" s="30"/>
    </row>
    <row r="9" spans="1:13" x14ac:dyDescent="0.25">
      <c r="A9" s="30" t="s">
        <v>634</v>
      </c>
      <c r="B9" s="30" t="s">
        <v>217</v>
      </c>
      <c r="C9" s="30" t="s">
        <v>113</v>
      </c>
      <c r="D9" s="30" t="s">
        <v>218</v>
      </c>
      <c r="E9" s="30">
        <v>8</v>
      </c>
      <c r="F9" s="30" t="s">
        <v>228</v>
      </c>
      <c r="G9" s="30" t="s">
        <v>40</v>
      </c>
      <c r="H9" s="30" t="s">
        <v>236</v>
      </c>
      <c r="I9" s="30" t="s">
        <v>44</v>
      </c>
      <c r="J9" s="30" t="str">
        <f t="shared" si="0"/>
        <v>AUT_HO_PC_Account_8_MyActivities</v>
      </c>
      <c r="K9" s="30"/>
      <c r="L9" s="30"/>
      <c r="M9" s="30"/>
    </row>
    <row r="10" spans="1:13" x14ac:dyDescent="0.25">
      <c r="A10" s="30" t="s">
        <v>634</v>
      </c>
      <c r="B10" s="30" t="s">
        <v>217</v>
      </c>
      <c r="C10" s="30" t="s">
        <v>113</v>
      </c>
      <c r="D10" s="30" t="s">
        <v>218</v>
      </c>
      <c r="E10" s="30">
        <v>9</v>
      </c>
      <c r="F10" s="30" t="s">
        <v>302</v>
      </c>
      <c r="G10" s="30" t="s">
        <v>40</v>
      </c>
      <c r="H10" s="30" t="s">
        <v>236</v>
      </c>
      <c r="I10" s="30" t="s">
        <v>44</v>
      </c>
      <c r="J10" s="30" t="str">
        <f t="shared" si="0"/>
        <v>AUT_HO_PC_Account_9_MySubmissions</v>
      </c>
      <c r="K10" s="30"/>
      <c r="L10" s="30"/>
      <c r="M10" s="30"/>
    </row>
    <row r="11" spans="1:13" x14ac:dyDescent="0.25">
      <c r="A11" s="30" t="s">
        <v>634</v>
      </c>
      <c r="B11" s="30" t="s">
        <v>217</v>
      </c>
      <c r="C11" s="30" t="s">
        <v>113</v>
      </c>
      <c r="D11" s="30" t="s">
        <v>218</v>
      </c>
      <c r="E11" s="30">
        <v>10</v>
      </c>
      <c r="F11" s="30" t="s">
        <v>230</v>
      </c>
      <c r="G11" s="30" t="s">
        <v>40</v>
      </c>
      <c r="H11" s="30" t="s">
        <v>236</v>
      </c>
      <c r="I11" s="30" t="s">
        <v>44</v>
      </c>
      <c r="J11" s="30" t="str">
        <f t="shared" si="0"/>
        <v>AUT_HO_PC_Account_10_MyRenewals</v>
      </c>
      <c r="K11" s="30"/>
      <c r="L11" s="30"/>
      <c r="M11" s="30"/>
    </row>
    <row r="12" spans="1:13" x14ac:dyDescent="0.25">
      <c r="A12" s="30" t="s">
        <v>634</v>
      </c>
      <c r="B12" s="30" t="s">
        <v>217</v>
      </c>
      <c r="C12" s="30" t="s">
        <v>113</v>
      </c>
      <c r="D12" s="30" t="s">
        <v>218</v>
      </c>
      <c r="E12" s="30">
        <v>11</v>
      </c>
      <c r="F12" s="30" t="s">
        <v>231</v>
      </c>
      <c r="G12" s="30" t="s">
        <v>40</v>
      </c>
      <c r="H12" s="30" t="s">
        <v>236</v>
      </c>
      <c r="I12" s="30" t="s">
        <v>44</v>
      </c>
      <c r="J12" s="30" t="str">
        <f t="shared" si="0"/>
        <v>AUT_HO_PC_Account_11_OtherPolicyTransactions</v>
      </c>
      <c r="K12" s="30"/>
      <c r="L12" s="30"/>
      <c r="M12" s="30"/>
    </row>
    <row r="13" spans="1:13" x14ac:dyDescent="0.25">
      <c r="A13" s="30" t="s">
        <v>634</v>
      </c>
      <c r="B13" s="30" t="s">
        <v>217</v>
      </c>
      <c r="C13" s="30" t="s">
        <v>113</v>
      </c>
      <c r="D13" s="30" t="s">
        <v>218</v>
      </c>
      <c r="E13" s="30">
        <v>12</v>
      </c>
      <c r="F13" s="30" t="s">
        <v>305</v>
      </c>
      <c r="G13" s="30" t="s">
        <v>40</v>
      </c>
      <c r="H13" s="30" t="s">
        <v>236</v>
      </c>
      <c r="I13" s="30" t="s">
        <v>44</v>
      </c>
      <c r="J13" s="30" t="str">
        <f t="shared" si="0"/>
        <v>AUT_HO_PC_Account_12_Contacts</v>
      </c>
      <c r="K13" s="30"/>
      <c r="L13" s="30"/>
      <c r="M13" s="30"/>
    </row>
    <row r="14" spans="1:13" x14ac:dyDescent="0.25">
      <c r="A14" s="30" t="s">
        <v>634</v>
      </c>
      <c r="B14" s="30" t="s">
        <v>217</v>
      </c>
      <c r="C14" s="30" t="s">
        <v>113</v>
      </c>
      <c r="D14" s="30" t="s">
        <v>218</v>
      </c>
      <c r="E14" s="30">
        <v>13</v>
      </c>
      <c r="F14" s="30" t="s">
        <v>233</v>
      </c>
      <c r="G14" s="30" t="s">
        <v>40</v>
      </c>
      <c r="H14" s="30" t="s">
        <v>236</v>
      </c>
      <c r="I14" s="30" t="s">
        <v>44</v>
      </c>
      <c r="J14" s="30" t="str">
        <f t="shared" si="0"/>
        <v>AUT_HO_PC_Account_13_Locations</v>
      </c>
      <c r="K14" s="30"/>
      <c r="L14" s="30"/>
      <c r="M14" s="30"/>
    </row>
    <row r="15" spans="1:13" x14ac:dyDescent="0.25">
      <c r="A15" s="30" t="s">
        <v>634</v>
      </c>
      <c r="B15" s="30" t="s">
        <v>217</v>
      </c>
      <c r="C15" s="30" t="s">
        <v>113</v>
      </c>
      <c r="D15" s="30" t="s">
        <v>218</v>
      </c>
      <c r="E15" s="30">
        <v>14</v>
      </c>
      <c r="F15" s="30" t="s">
        <v>234</v>
      </c>
      <c r="G15" s="30" t="s">
        <v>40</v>
      </c>
      <c r="H15" s="30" t="s">
        <v>236</v>
      </c>
      <c r="I15" s="30" t="s">
        <v>44</v>
      </c>
      <c r="J15" s="30" t="str">
        <f t="shared" si="0"/>
        <v>AUT_HO_PC_Account_14_Participants</v>
      </c>
      <c r="K15" s="30"/>
      <c r="L15" s="30"/>
      <c r="M15" s="30"/>
    </row>
    <row r="16" spans="1:13" x14ac:dyDescent="0.25">
      <c r="A16" s="30" t="s">
        <v>634</v>
      </c>
      <c r="B16" s="30" t="s">
        <v>217</v>
      </c>
      <c r="C16" s="30" t="s">
        <v>113</v>
      </c>
      <c r="D16" s="30" t="s">
        <v>218</v>
      </c>
      <c r="E16" s="30">
        <v>15</v>
      </c>
      <c r="F16" s="30" t="s">
        <v>308</v>
      </c>
      <c r="G16" s="30" t="s">
        <v>40</v>
      </c>
      <c r="H16" s="30" t="s">
        <v>236</v>
      </c>
      <c r="I16" s="30" t="s">
        <v>44</v>
      </c>
      <c r="J16" s="30" t="str">
        <f t="shared" si="0"/>
        <v>AUT_HO_PC_Account_15_PolicyTransactions</v>
      </c>
      <c r="K16" s="30"/>
      <c r="L16" s="30"/>
      <c r="M16" s="30"/>
    </row>
    <row r="17" spans="1:13" x14ac:dyDescent="0.25">
      <c r="A17" s="30" t="s">
        <v>634</v>
      </c>
      <c r="B17" s="30" t="s">
        <v>217</v>
      </c>
      <c r="C17" s="30" t="s">
        <v>113</v>
      </c>
      <c r="D17" s="30" t="s">
        <v>218</v>
      </c>
      <c r="E17" s="30">
        <v>16</v>
      </c>
      <c r="F17" s="30" t="s">
        <v>237</v>
      </c>
      <c r="G17" s="30" t="s">
        <v>40</v>
      </c>
      <c r="H17" s="30" t="s">
        <v>236</v>
      </c>
      <c r="I17" s="30" t="s">
        <v>44</v>
      </c>
      <c r="J17" s="30" t="str">
        <f t="shared" si="0"/>
        <v>AUT_HO_PC_Account_16_SubmissionManager</v>
      </c>
      <c r="K17" s="30"/>
      <c r="L17" s="30"/>
      <c r="M17" s="30"/>
    </row>
    <row r="18" spans="1:13" x14ac:dyDescent="0.25">
      <c r="A18" s="30" t="s">
        <v>634</v>
      </c>
      <c r="B18" s="30" t="s">
        <v>217</v>
      </c>
      <c r="C18" s="30" t="s">
        <v>113</v>
      </c>
      <c r="D18" s="30" t="s">
        <v>218</v>
      </c>
      <c r="E18" s="30">
        <v>17</v>
      </c>
      <c r="F18" s="30" t="s">
        <v>238</v>
      </c>
      <c r="G18" s="30" t="s">
        <v>38</v>
      </c>
      <c r="H18" s="30" t="s">
        <v>236</v>
      </c>
      <c r="I18" s="30" t="s">
        <v>44</v>
      </c>
      <c r="J18" s="30" t="str">
        <f t="shared" si="0"/>
        <v>AUT_HO_PC_Account_17_UnderwritingFiles</v>
      </c>
      <c r="K18" s="30"/>
      <c r="L18" s="30"/>
      <c r="M18" s="30"/>
    </row>
    <row r="19" spans="1:13" x14ac:dyDescent="0.25">
      <c r="A19" s="30" t="s">
        <v>634</v>
      </c>
      <c r="B19" s="30" t="s">
        <v>217</v>
      </c>
      <c r="C19" s="30" t="s">
        <v>113</v>
      </c>
      <c r="D19" s="30" t="s">
        <v>218</v>
      </c>
      <c r="E19" s="30">
        <v>18</v>
      </c>
      <c r="F19" s="30" t="s">
        <v>311</v>
      </c>
      <c r="G19" s="30" t="s">
        <v>40</v>
      </c>
      <c r="H19" s="30" t="s">
        <v>236</v>
      </c>
      <c r="I19" s="30" t="s">
        <v>44</v>
      </c>
      <c r="J19" s="30" t="str">
        <f t="shared" si="0"/>
        <v>AUT_HO_PC_Account_18_RelatedAccounts</v>
      </c>
      <c r="K19" s="30"/>
      <c r="L19" s="30"/>
      <c r="M19" s="30"/>
    </row>
    <row r="20" spans="1:13" x14ac:dyDescent="0.25">
      <c r="A20" s="30" t="s">
        <v>634</v>
      </c>
      <c r="B20" s="30" t="s">
        <v>217</v>
      </c>
      <c r="C20" s="30" t="s">
        <v>113</v>
      </c>
      <c r="D20" s="30" t="s">
        <v>218</v>
      </c>
      <c r="E20" s="30">
        <v>19</v>
      </c>
      <c r="F20" s="30" t="s">
        <v>240</v>
      </c>
      <c r="G20" s="30" t="s">
        <v>38</v>
      </c>
      <c r="H20" s="30" t="s">
        <v>236</v>
      </c>
      <c r="I20" s="30" t="s">
        <v>44</v>
      </c>
      <c r="J20" s="30" t="str">
        <f t="shared" si="0"/>
        <v>AUT_HO_PC_Account_19_Documents</v>
      </c>
      <c r="K20" s="30"/>
      <c r="L20" s="30"/>
      <c r="M20" s="30"/>
    </row>
    <row r="21" spans="1:13" x14ac:dyDescent="0.25">
      <c r="A21" s="30" t="s">
        <v>634</v>
      </c>
      <c r="B21" s="30" t="s">
        <v>217</v>
      </c>
      <c r="C21" s="30" t="s">
        <v>113</v>
      </c>
      <c r="D21" s="30" t="s">
        <v>218</v>
      </c>
      <c r="E21" s="30">
        <v>20</v>
      </c>
      <c r="F21" s="30" t="s">
        <v>241</v>
      </c>
      <c r="G21" s="30" t="s">
        <v>40</v>
      </c>
      <c r="H21" s="30" t="s">
        <v>236</v>
      </c>
      <c r="I21" s="30" t="s">
        <v>44</v>
      </c>
      <c r="J21" s="30" t="str">
        <f t="shared" si="0"/>
        <v>AUT_HO_PC_Account_20_Notes</v>
      </c>
      <c r="K21" s="30"/>
      <c r="L21" s="30"/>
      <c r="M21" s="30"/>
    </row>
    <row r="22" spans="1:13" x14ac:dyDescent="0.25">
      <c r="A22" s="30" t="s">
        <v>634</v>
      </c>
      <c r="B22" s="30" t="s">
        <v>217</v>
      </c>
      <c r="C22" s="30" t="s">
        <v>113</v>
      </c>
      <c r="D22" s="30" t="s">
        <v>218</v>
      </c>
      <c r="E22" s="30">
        <v>21</v>
      </c>
      <c r="F22" s="30" t="s">
        <v>314</v>
      </c>
      <c r="G22" s="30" t="s">
        <v>38</v>
      </c>
      <c r="H22" s="30" t="s">
        <v>236</v>
      </c>
      <c r="I22" s="30" t="s">
        <v>44</v>
      </c>
      <c r="J22" s="30" t="str">
        <f t="shared" si="0"/>
        <v>AUT_HO_PC_Account_21_Billing</v>
      </c>
      <c r="K22" s="30"/>
      <c r="L22" s="30"/>
      <c r="M22" s="30"/>
    </row>
    <row r="23" spans="1:13" x14ac:dyDescent="0.25">
      <c r="A23" s="30" t="s">
        <v>634</v>
      </c>
      <c r="B23" s="30" t="s">
        <v>217</v>
      </c>
      <c r="C23" s="30" t="s">
        <v>113</v>
      </c>
      <c r="D23" s="30" t="s">
        <v>218</v>
      </c>
      <c r="E23" s="30">
        <v>22</v>
      </c>
      <c r="F23" s="30" t="s">
        <v>243</v>
      </c>
      <c r="G23" s="30" t="s">
        <v>40</v>
      </c>
      <c r="H23" s="30" t="s">
        <v>236</v>
      </c>
      <c r="I23" s="30" t="s">
        <v>44</v>
      </c>
      <c r="J23" s="30" t="str">
        <f t="shared" si="0"/>
        <v>AUT_HO_PC_Account_22_History</v>
      </c>
      <c r="K23" s="30"/>
      <c r="L23" s="30"/>
      <c r="M23" s="30"/>
    </row>
    <row r="24" spans="1:13" x14ac:dyDescent="0.25">
      <c r="A24" s="30" t="s">
        <v>634</v>
      </c>
      <c r="B24" s="30" t="s">
        <v>217</v>
      </c>
      <c r="C24" s="30" t="s">
        <v>113</v>
      </c>
      <c r="D24" s="30" t="s">
        <v>218</v>
      </c>
      <c r="E24" s="30">
        <v>23</v>
      </c>
      <c r="F24" s="30" t="s">
        <v>244</v>
      </c>
      <c r="G24" s="30" t="s">
        <v>38</v>
      </c>
      <c r="H24" s="30" t="s">
        <v>236</v>
      </c>
      <c r="I24" s="30" t="s">
        <v>44</v>
      </c>
      <c r="J24" s="30" t="str">
        <f t="shared" si="0"/>
        <v>AUT_HO_PC_Account_23_Activity</v>
      </c>
      <c r="K24" s="30"/>
      <c r="L24" s="30"/>
      <c r="M24" s="30"/>
    </row>
    <row r="25" spans="1:13" x14ac:dyDescent="0.25">
      <c r="A25" s="30" t="s">
        <v>634</v>
      </c>
      <c r="B25" s="30" t="s">
        <v>217</v>
      </c>
      <c r="C25" s="30" t="s">
        <v>113</v>
      </c>
      <c r="D25" s="30" t="s">
        <v>218</v>
      </c>
      <c r="E25" s="30">
        <v>24</v>
      </c>
      <c r="F25" s="30" t="s">
        <v>317</v>
      </c>
      <c r="G25" s="30" t="s">
        <v>40</v>
      </c>
      <c r="H25" s="30" t="s">
        <v>236</v>
      </c>
      <c r="I25" s="30" t="s">
        <v>44</v>
      </c>
      <c r="J25" s="30" t="str">
        <f t="shared" si="0"/>
        <v>AUT_HO_PC_Account_24_Document</v>
      </c>
      <c r="K25" s="30"/>
      <c r="L25" s="30"/>
      <c r="M25" s="30"/>
    </row>
    <row r="26" spans="1:13" x14ac:dyDescent="0.25">
      <c r="A26" s="30" t="s">
        <v>634</v>
      </c>
      <c r="B26" s="30" t="s">
        <v>217</v>
      </c>
      <c r="C26" s="30" t="s">
        <v>113</v>
      </c>
      <c r="D26" s="30" t="s">
        <v>218</v>
      </c>
      <c r="E26" s="30">
        <v>25</v>
      </c>
      <c r="F26" s="30" t="s">
        <v>246</v>
      </c>
      <c r="G26" s="30" t="s">
        <v>38</v>
      </c>
      <c r="H26" s="30" t="s">
        <v>236</v>
      </c>
      <c r="I26" s="30" t="s">
        <v>44</v>
      </c>
      <c r="J26" s="30" t="str">
        <f t="shared" si="0"/>
        <v>AUT_HO_PC_Account_25_Email</v>
      </c>
      <c r="K26" s="30"/>
      <c r="L26" s="30"/>
      <c r="M26" s="30"/>
    </row>
    <row r="27" spans="1:13" x14ac:dyDescent="0.25">
      <c r="A27" s="30" t="s">
        <v>634</v>
      </c>
      <c r="B27" s="30" t="s">
        <v>217</v>
      </c>
      <c r="C27" s="30" t="s">
        <v>113</v>
      </c>
      <c r="D27" s="30" t="s">
        <v>218</v>
      </c>
      <c r="E27" s="30">
        <v>26</v>
      </c>
      <c r="F27" s="30" t="s">
        <v>247</v>
      </c>
      <c r="G27" s="30" t="s">
        <v>40</v>
      </c>
      <c r="H27" s="30" t="s">
        <v>220</v>
      </c>
      <c r="I27" s="30" t="s">
        <v>44</v>
      </c>
      <c r="J27" s="30" t="str">
        <f t="shared" si="0"/>
        <v>AUT_HO_PC_Account_26_MovePoliciestoThisAccount</v>
      </c>
      <c r="K27" s="30"/>
      <c r="L27" s="30"/>
      <c r="M27" s="30"/>
    </row>
    <row r="28" spans="1:13" x14ac:dyDescent="0.25">
      <c r="A28" s="30" t="s">
        <v>634</v>
      </c>
      <c r="B28" s="30" t="s">
        <v>217</v>
      </c>
      <c r="C28" s="30" t="s">
        <v>113</v>
      </c>
      <c r="D28" s="30" t="s">
        <v>218</v>
      </c>
      <c r="E28" s="30">
        <v>27</v>
      </c>
      <c r="F28" s="30" t="s">
        <v>320</v>
      </c>
      <c r="G28" s="30" t="s">
        <v>38</v>
      </c>
      <c r="H28" s="30" t="s">
        <v>220</v>
      </c>
      <c r="I28" s="30" t="s">
        <v>44</v>
      </c>
      <c r="J28" s="30" t="str">
        <f t="shared" si="0"/>
        <v>AUT_HO_PC_Account_27_ReWritePoliciestoThisAccount</v>
      </c>
      <c r="K28" s="30"/>
      <c r="L28" s="30"/>
      <c r="M28" s="30"/>
    </row>
    <row r="29" spans="1:13" x14ac:dyDescent="0.25">
      <c r="A29" s="30" t="s">
        <v>634</v>
      </c>
      <c r="B29" s="30" t="s">
        <v>217</v>
      </c>
      <c r="C29" s="30" t="s">
        <v>113</v>
      </c>
      <c r="D29" s="30" t="s">
        <v>218</v>
      </c>
      <c r="E29" s="30">
        <v>28</v>
      </c>
      <c r="F29" s="30" t="s">
        <v>249</v>
      </c>
      <c r="G29" s="30" t="s">
        <v>40</v>
      </c>
      <c r="H29" s="30" t="s">
        <v>220</v>
      </c>
      <c r="I29" s="30" t="s">
        <v>44</v>
      </c>
      <c r="J29" s="30" t="str">
        <f t="shared" si="0"/>
        <v>AUT_HO_PC_Account_28_MergeAccounttoThisAccount</v>
      </c>
      <c r="K29" s="30"/>
      <c r="L29" s="30"/>
      <c r="M29" s="30"/>
    </row>
    <row r="30" spans="1:13" x14ac:dyDescent="0.25">
      <c r="A30" s="30" t="s">
        <v>634</v>
      </c>
      <c r="B30" s="30" t="s">
        <v>217</v>
      </c>
      <c r="C30" s="30" t="s">
        <v>115</v>
      </c>
      <c r="D30" s="30" t="s">
        <v>222</v>
      </c>
      <c r="E30" s="30">
        <v>1</v>
      </c>
      <c r="F30" s="30" t="s">
        <v>250</v>
      </c>
      <c r="G30" s="30" t="s">
        <v>38</v>
      </c>
      <c r="H30" s="30" t="s">
        <v>220</v>
      </c>
      <c r="I30" s="30" t="s">
        <v>44</v>
      </c>
      <c r="J30" s="30" t="str">
        <f t="shared" si="0"/>
        <v>AUT_HO_PC_NewSubmission_1_Account_OpenPolicyTransaction_NewSubmission</v>
      </c>
      <c r="K30" s="30"/>
      <c r="L30" s="30"/>
      <c r="M30" s="30"/>
    </row>
    <row r="31" spans="1:13" x14ac:dyDescent="0.25">
      <c r="A31" s="30" t="s">
        <v>634</v>
      </c>
      <c r="B31" s="30" t="s">
        <v>217</v>
      </c>
      <c r="C31" s="30" t="s">
        <v>115</v>
      </c>
      <c r="D31" s="30" t="s">
        <v>222</v>
      </c>
      <c r="E31" s="30">
        <v>2</v>
      </c>
      <c r="F31" s="30" t="s">
        <v>223</v>
      </c>
      <c r="G31" s="30" t="s">
        <v>40</v>
      </c>
      <c r="H31" s="30" t="s">
        <v>220</v>
      </c>
      <c r="I31" s="30" t="s">
        <v>44</v>
      </c>
      <c r="J31" s="30" t="str">
        <f t="shared" si="0"/>
        <v>AUT_HO_PC_NewSubmission_2_NewAccount_NewSubmission</v>
      </c>
      <c r="K31" s="30"/>
      <c r="L31" s="30"/>
      <c r="M31" s="30"/>
    </row>
    <row r="32" spans="1:13" x14ac:dyDescent="0.25">
      <c r="A32" s="30" t="s">
        <v>634</v>
      </c>
      <c r="B32" s="30" t="s">
        <v>217</v>
      </c>
      <c r="C32" s="30" t="s">
        <v>115</v>
      </c>
      <c r="D32" s="30" t="s">
        <v>222</v>
      </c>
      <c r="E32" s="30">
        <v>3</v>
      </c>
      <c r="F32" s="30" t="s">
        <v>252</v>
      </c>
      <c r="G32" s="30" t="s">
        <v>38</v>
      </c>
      <c r="H32" s="30" t="s">
        <v>220</v>
      </c>
      <c r="I32" s="30" t="s">
        <v>44</v>
      </c>
      <c r="J32" s="30" t="str">
        <f t="shared" si="0"/>
        <v>AUT_HO_PC_NewSubmission_3_SearchAccount_NewSubmission</v>
      </c>
      <c r="K32" s="30"/>
      <c r="L32" s="30"/>
      <c r="M32" s="30"/>
    </row>
    <row r="33" spans="1:13" x14ac:dyDescent="0.25">
      <c r="A33" s="30" t="s">
        <v>634</v>
      </c>
      <c r="B33" s="30" t="s">
        <v>217</v>
      </c>
      <c r="C33" s="30" t="s">
        <v>115</v>
      </c>
      <c r="D33" s="30" t="s">
        <v>222</v>
      </c>
      <c r="E33" s="30">
        <v>4</v>
      </c>
      <c r="F33" s="30" t="s">
        <v>253</v>
      </c>
      <c r="G33" s="30" t="s">
        <v>40</v>
      </c>
      <c r="H33" s="30" t="s">
        <v>220</v>
      </c>
      <c r="I33" s="30" t="s">
        <v>44</v>
      </c>
      <c r="J33" s="30" t="str">
        <f t="shared" si="0"/>
        <v>AUT_HO_PC_NewSubmission_4_Organization_Modify</v>
      </c>
      <c r="K33" s="30"/>
      <c r="L33" s="30"/>
      <c r="M33" s="30"/>
    </row>
    <row r="34" spans="1:13" x14ac:dyDescent="0.25">
      <c r="A34" s="30" t="s">
        <v>634</v>
      </c>
      <c r="B34" s="30" t="s">
        <v>217</v>
      </c>
      <c r="C34" s="30" t="s">
        <v>115</v>
      </c>
      <c r="D34" s="30" t="s">
        <v>222</v>
      </c>
      <c r="E34" s="30">
        <v>5</v>
      </c>
      <c r="F34" s="30" t="s">
        <v>323</v>
      </c>
      <c r="G34" s="30" t="s">
        <v>38</v>
      </c>
      <c r="H34" s="30" t="s">
        <v>220</v>
      </c>
      <c r="I34" s="30" t="s">
        <v>44</v>
      </c>
      <c r="J34" s="30" t="str">
        <f t="shared" si="0"/>
        <v>AUT_HO_PC_NewSubmission_5_Producercode_Modify</v>
      </c>
      <c r="K34" s="30"/>
      <c r="L34" s="30"/>
      <c r="M34" s="30"/>
    </row>
    <row r="35" spans="1:13" x14ac:dyDescent="0.25">
      <c r="A35" s="30" t="s">
        <v>634</v>
      </c>
      <c r="B35" s="30" t="s">
        <v>217</v>
      </c>
      <c r="C35" s="30" t="s">
        <v>115</v>
      </c>
      <c r="D35" s="30" t="s">
        <v>222</v>
      </c>
      <c r="E35" s="30">
        <v>6</v>
      </c>
      <c r="F35" s="30" t="s">
        <v>255</v>
      </c>
      <c r="G35" s="30" t="s">
        <v>40</v>
      </c>
      <c r="H35" s="30" t="s">
        <v>220</v>
      </c>
      <c r="I35" s="30" t="s">
        <v>44</v>
      </c>
      <c r="J35" s="30" t="str">
        <f t="shared" si="0"/>
        <v>AUT_HO_PC_NewSubmission_6_Single_QuickQuote</v>
      </c>
      <c r="K35" s="30"/>
      <c r="L35" s="30"/>
      <c r="M35" s="30"/>
    </row>
    <row r="36" spans="1:13" x14ac:dyDescent="0.25">
      <c r="A36" s="30" t="s">
        <v>634</v>
      </c>
      <c r="B36" s="30" t="s">
        <v>217</v>
      </c>
      <c r="C36" s="30" t="s">
        <v>115</v>
      </c>
      <c r="D36" s="30" t="s">
        <v>222</v>
      </c>
      <c r="E36" s="30">
        <v>7</v>
      </c>
      <c r="F36" s="30" t="s">
        <v>256</v>
      </c>
      <c r="G36" s="30" t="s">
        <v>38</v>
      </c>
      <c r="H36" s="30" t="s">
        <v>220</v>
      </c>
      <c r="I36" s="30" t="s">
        <v>44</v>
      </c>
      <c r="J36" s="30" t="str">
        <f t="shared" si="0"/>
        <v>AUT_HO_PC_NewSubmission_7_Single_QuickQuote_DefaultBaseState_Modify</v>
      </c>
      <c r="K36" s="30"/>
      <c r="L36" s="30"/>
      <c r="M36" s="30"/>
    </row>
    <row r="37" spans="1:13" x14ac:dyDescent="0.25">
      <c r="A37" s="30" t="s">
        <v>634</v>
      </c>
      <c r="B37" s="30" t="s">
        <v>217</v>
      </c>
      <c r="C37" s="30" t="s">
        <v>115</v>
      </c>
      <c r="D37" s="30" t="s">
        <v>222</v>
      </c>
      <c r="E37" s="30">
        <v>8</v>
      </c>
      <c r="F37" s="30" t="s">
        <v>226</v>
      </c>
      <c r="G37" s="30" t="s">
        <v>40</v>
      </c>
      <c r="H37" s="30" t="s">
        <v>220</v>
      </c>
      <c r="I37" s="30" t="s">
        <v>44</v>
      </c>
      <c r="J37" s="30" t="str">
        <f t="shared" si="0"/>
        <v>AUT_HO_PC_NewSubmission_8_Single_QuickQuote_DefaultEffectiveDate_Modify</v>
      </c>
      <c r="K37" s="30"/>
      <c r="L37" s="30"/>
      <c r="M37" s="30"/>
    </row>
    <row r="38" spans="1:13" x14ac:dyDescent="0.25">
      <c r="A38" s="30" t="s">
        <v>634</v>
      </c>
      <c r="B38" s="30" t="s">
        <v>217</v>
      </c>
      <c r="C38" s="30" t="s">
        <v>115</v>
      </c>
      <c r="D38" s="30" t="s">
        <v>222</v>
      </c>
      <c r="E38" s="30">
        <v>9</v>
      </c>
      <c r="F38" s="30" t="s">
        <v>635</v>
      </c>
      <c r="G38" s="30" t="s">
        <v>38</v>
      </c>
      <c r="H38" s="30" t="s">
        <v>220</v>
      </c>
      <c r="I38" s="30" t="s">
        <v>44</v>
      </c>
      <c r="J38" s="30" t="str">
        <f t="shared" si="0"/>
        <v>AUT_HO_PC_NewSubmission_9_Single_QuickQuote_DriverInfo_Add</v>
      </c>
      <c r="K38" s="30"/>
      <c r="L38" s="30"/>
      <c r="M38" s="30"/>
    </row>
    <row r="39" spans="1:13" x14ac:dyDescent="0.25">
      <c r="A39" s="30" t="s">
        <v>634</v>
      </c>
      <c r="B39" s="30" t="s">
        <v>217</v>
      </c>
      <c r="C39" s="30" t="s">
        <v>115</v>
      </c>
      <c r="D39" s="30" t="s">
        <v>222</v>
      </c>
      <c r="E39" s="30">
        <v>10</v>
      </c>
      <c r="F39" s="30" t="s">
        <v>636</v>
      </c>
      <c r="G39" s="30" t="s">
        <v>40</v>
      </c>
      <c r="H39" s="30" t="s">
        <v>220</v>
      </c>
      <c r="I39" s="30" t="s">
        <v>44</v>
      </c>
      <c r="J39" s="30" t="str">
        <f t="shared" si="0"/>
        <v>AUT_HO_PC_NewSubmission_10_Single_QuickQuote_DriverInfoRemove</v>
      </c>
      <c r="K39" s="30"/>
      <c r="L39" s="30"/>
      <c r="M39" s="30"/>
    </row>
    <row r="40" spans="1:13" x14ac:dyDescent="0.25">
      <c r="A40" s="30" t="s">
        <v>634</v>
      </c>
      <c r="B40" s="30" t="s">
        <v>217</v>
      </c>
      <c r="C40" s="30" t="s">
        <v>115</v>
      </c>
      <c r="D40" s="30" t="s">
        <v>222</v>
      </c>
      <c r="E40" s="30">
        <v>11</v>
      </c>
      <c r="F40" s="30" t="s">
        <v>637</v>
      </c>
      <c r="G40" s="30" t="s">
        <v>38</v>
      </c>
      <c r="H40" s="30" t="s">
        <v>220</v>
      </c>
      <c r="I40" s="30" t="s">
        <v>44</v>
      </c>
      <c r="J40" s="30" t="str">
        <f t="shared" si="0"/>
        <v>AUT_HO_PC_NewSubmission_11_Single_QuickQuote_VehicleInfo_Add</v>
      </c>
      <c r="K40" s="30"/>
      <c r="L40" s="30"/>
      <c r="M40" s="30"/>
    </row>
    <row r="41" spans="1:13" x14ac:dyDescent="0.25">
      <c r="A41" s="30" t="s">
        <v>634</v>
      </c>
      <c r="B41" s="30" t="s">
        <v>217</v>
      </c>
      <c r="C41" s="30" t="s">
        <v>115</v>
      </c>
      <c r="D41" s="30" t="s">
        <v>222</v>
      </c>
      <c r="E41" s="30">
        <v>12</v>
      </c>
      <c r="F41" s="30" t="s">
        <v>638</v>
      </c>
      <c r="G41" s="30" t="s">
        <v>40</v>
      </c>
      <c r="H41" s="30" t="s">
        <v>220</v>
      </c>
      <c r="I41" s="30" t="s">
        <v>44</v>
      </c>
      <c r="J41" s="30" t="str">
        <f t="shared" si="0"/>
        <v>AUT_HO_PC_NewSubmission_12_Single_QuickQuote_VehicleInfoRemove</v>
      </c>
      <c r="K41" s="30"/>
      <c r="L41" s="30"/>
      <c r="M41" s="30"/>
    </row>
    <row r="42" spans="1:13" x14ac:dyDescent="0.25">
      <c r="A42" s="30" t="s">
        <v>634</v>
      </c>
      <c r="B42" s="30" t="s">
        <v>217</v>
      </c>
      <c r="C42" s="30" t="s">
        <v>115</v>
      </c>
      <c r="D42" s="30" t="s">
        <v>222</v>
      </c>
      <c r="E42" s="30">
        <v>13</v>
      </c>
      <c r="F42" s="30" t="s">
        <v>262</v>
      </c>
      <c r="G42" s="30" t="s">
        <v>38</v>
      </c>
      <c r="H42" s="30" t="s">
        <v>220</v>
      </c>
      <c r="I42" s="30" t="s">
        <v>44</v>
      </c>
      <c r="J42" s="30" t="str">
        <f t="shared" si="0"/>
        <v>AUT_HO_PC_NewSubmission_13_Single_QuickQuote_UseDefault</v>
      </c>
      <c r="K42" s="30"/>
      <c r="L42" s="30"/>
      <c r="M42" s="30"/>
    </row>
    <row r="43" spans="1:13" x14ac:dyDescent="0.25">
      <c r="A43" s="30" t="s">
        <v>634</v>
      </c>
      <c r="B43" s="30" t="s">
        <v>217</v>
      </c>
      <c r="C43" s="30" t="s">
        <v>115</v>
      </c>
      <c r="D43" s="30" t="s">
        <v>222</v>
      </c>
      <c r="E43" s="30">
        <v>14</v>
      </c>
      <c r="F43" s="30" t="s">
        <v>326</v>
      </c>
      <c r="G43" s="30" t="s">
        <v>40</v>
      </c>
      <c r="H43" s="30" t="s">
        <v>220</v>
      </c>
      <c r="I43" s="30" t="s">
        <v>44</v>
      </c>
      <c r="J43" s="30" t="str">
        <f t="shared" si="0"/>
        <v>AUT_HO_PC_NewSubmission_14_Single_QuickQuote_Quote</v>
      </c>
      <c r="K43" s="30"/>
      <c r="L43" s="30"/>
      <c r="M43" s="30"/>
    </row>
    <row r="44" spans="1:13" x14ac:dyDescent="0.25">
      <c r="A44" s="30" t="s">
        <v>634</v>
      </c>
      <c r="B44" s="30" t="s">
        <v>217</v>
      </c>
      <c r="C44" s="30" t="s">
        <v>115</v>
      </c>
      <c r="D44" s="30" t="s">
        <v>222</v>
      </c>
      <c r="E44" s="30">
        <v>15</v>
      </c>
      <c r="F44" s="30" t="s">
        <v>639</v>
      </c>
      <c r="G44" s="30" t="s">
        <v>38</v>
      </c>
      <c r="H44" s="30" t="s">
        <v>220</v>
      </c>
      <c r="I44" s="30" t="s">
        <v>44</v>
      </c>
      <c r="J44" s="30" t="str">
        <f t="shared" si="0"/>
        <v>AUT_HO_PC_NewSubmission_15_Single_QuickQuote_FullApp</v>
      </c>
      <c r="K44" s="30"/>
      <c r="L44" s="30"/>
      <c r="M44" s="30"/>
    </row>
    <row r="45" spans="1:13" x14ac:dyDescent="0.25">
      <c r="A45" s="30" t="s">
        <v>634</v>
      </c>
      <c r="B45" s="30" t="s">
        <v>217</v>
      </c>
      <c r="C45" s="30" t="s">
        <v>115</v>
      </c>
      <c r="D45" s="30" t="s">
        <v>222</v>
      </c>
      <c r="E45" s="30">
        <v>16</v>
      </c>
      <c r="F45" s="30" t="s">
        <v>265</v>
      </c>
      <c r="G45" s="30" t="s">
        <v>40</v>
      </c>
      <c r="H45" s="30" t="s">
        <v>220</v>
      </c>
      <c r="I45" s="30" t="s">
        <v>44</v>
      </c>
      <c r="J45" s="30" t="str">
        <f t="shared" si="0"/>
        <v>AUT_HO_PC_NewSubmission_16_Single_QuickQuote_Version</v>
      </c>
      <c r="K45" s="30"/>
      <c r="L45" s="30"/>
      <c r="M45" s="30"/>
    </row>
    <row r="46" spans="1:13" x14ac:dyDescent="0.25">
      <c r="A46" s="30" t="s">
        <v>634</v>
      </c>
      <c r="B46" s="30" t="s">
        <v>217</v>
      </c>
      <c r="C46" s="30" t="s">
        <v>115</v>
      </c>
      <c r="D46" s="30" t="s">
        <v>222</v>
      </c>
      <c r="E46" s="30">
        <v>17</v>
      </c>
      <c r="F46" s="30" t="s">
        <v>640</v>
      </c>
      <c r="G46" s="30" t="s">
        <v>38</v>
      </c>
      <c r="H46" s="30" t="s">
        <v>220</v>
      </c>
      <c r="I46" s="30" t="s">
        <v>44</v>
      </c>
      <c r="J46" s="30" t="str">
        <f t="shared" si="0"/>
        <v>AUT_HO_PC_NewSubmission_17_Single_QuickQuote_Version_FullApp</v>
      </c>
      <c r="K46" s="30"/>
      <c r="L46" s="30"/>
      <c r="M46" s="30"/>
    </row>
    <row r="47" spans="1:13" x14ac:dyDescent="0.25">
      <c r="A47" s="30" t="s">
        <v>634</v>
      </c>
      <c r="B47" s="30" t="s">
        <v>217</v>
      </c>
      <c r="C47" s="30" t="s">
        <v>115</v>
      </c>
      <c r="D47" s="30" t="s">
        <v>222</v>
      </c>
      <c r="E47" s="30">
        <v>18</v>
      </c>
      <c r="F47" s="30" t="s">
        <v>267</v>
      </c>
      <c r="G47" s="30" t="s">
        <v>40</v>
      </c>
      <c r="H47" s="30" t="s">
        <v>220</v>
      </c>
      <c r="I47" s="30" t="s">
        <v>44</v>
      </c>
      <c r="J47" s="30" t="str">
        <f t="shared" si="0"/>
        <v>AUT_HO_PC_NewSubmission_18_Single_FullApplication</v>
      </c>
      <c r="K47" s="30"/>
      <c r="L47" s="30"/>
      <c r="M47" s="30"/>
    </row>
    <row r="48" spans="1:13" x14ac:dyDescent="0.25">
      <c r="A48" s="30" t="s">
        <v>634</v>
      </c>
      <c r="B48" s="30" t="s">
        <v>217</v>
      </c>
      <c r="C48" s="30" t="s">
        <v>115</v>
      </c>
      <c r="D48" s="30" t="s">
        <v>222</v>
      </c>
      <c r="E48" s="30">
        <v>19</v>
      </c>
      <c r="F48" s="30" t="s">
        <v>268</v>
      </c>
      <c r="G48" s="30" t="s">
        <v>38</v>
      </c>
      <c r="H48" s="30" t="s">
        <v>220</v>
      </c>
      <c r="I48" s="30" t="s">
        <v>44</v>
      </c>
      <c r="J48" s="30" t="str">
        <f t="shared" si="0"/>
        <v>AUT_HO_PC_NewSubmission_19_Single_FullApplication_DefaultBaseState_Modify</v>
      </c>
      <c r="K48" s="30"/>
      <c r="L48" s="30"/>
      <c r="M48" s="30"/>
    </row>
    <row r="49" spans="1:13" x14ac:dyDescent="0.25">
      <c r="A49" s="30" t="s">
        <v>634</v>
      </c>
      <c r="B49" s="30" t="s">
        <v>217</v>
      </c>
      <c r="C49" s="30" t="s">
        <v>115</v>
      </c>
      <c r="D49" s="30" t="s">
        <v>222</v>
      </c>
      <c r="E49" s="30">
        <v>20</v>
      </c>
      <c r="F49" s="30" t="s">
        <v>232</v>
      </c>
      <c r="G49" s="30" t="s">
        <v>40</v>
      </c>
      <c r="H49" s="30" t="s">
        <v>220</v>
      </c>
      <c r="I49" s="30" t="s">
        <v>44</v>
      </c>
      <c r="J49" s="30" t="str">
        <f t="shared" si="0"/>
        <v>AUT_HO_PC_NewSubmission_20_Single_FullApplication_DefaultEffectiveDate_Modify</v>
      </c>
      <c r="K49" s="30"/>
      <c r="L49" s="30"/>
      <c r="M49" s="30"/>
    </row>
    <row r="50" spans="1:13" x14ac:dyDescent="0.25">
      <c r="A50" s="30" t="s">
        <v>634</v>
      </c>
      <c r="B50" s="30" t="s">
        <v>217</v>
      </c>
      <c r="C50" s="30" t="s">
        <v>115</v>
      </c>
      <c r="D50" s="30" t="s">
        <v>222</v>
      </c>
      <c r="E50" s="30">
        <v>21</v>
      </c>
      <c r="F50" s="30" t="s">
        <v>270</v>
      </c>
      <c r="G50" s="30" t="s">
        <v>38</v>
      </c>
      <c r="H50" s="30" t="s">
        <v>220</v>
      </c>
      <c r="I50" s="30" t="s">
        <v>44</v>
      </c>
      <c r="J50" s="30" t="str">
        <f t="shared" si="0"/>
        <v>AUT_HO_PC_NewSubmission_21_Offering_BasicProgram</v>
      </c>
      <c r="K50" s="30"/>
      <c r="L50" s="30"/>
      <c r="M50" s="30"/>
    </row>
    <row r="51" spans="1:13" x14ac:dyDescent="0.25">
      <c r="A51" s="30" t="s">
        <v>634</v>
      </c>
      <c r="B51" s="30" t="s">
        <v>217</v>
      </c>
      <c r="C51" s="30" t="s">
        <v>115</v>
      </c>
      <c r="D51" s="30" t="s">
        <v>222</v>
      </c>
      <c r="E51" s="30">
        <v>22</v>
      </c>
      <c r="F51" s="30" t="s">
        <v>271</v>
      </c>
      <c r="G51" s="30" t="s">
        <v>40</v>
      </c>
      <c r="H51" s="30" t="s">
        <v>220</v>
      </c>
      <c r="I51" s="30" t="s">
        <v>44</v>
      </c>
      <c r="J51" s="30" t="str">
        <f t="shared" si="0"/>
        <v>AUT_HO_PC_NewSubmission_22_Offering_PremiumProgram</v>
      </c>
      <c r="K51" s="30"/>
      <c r="L51" s="30"/>
      <c r="M51" s="30"/>
    </row>
    <row r="52" spans="1:13" x14ac:dyDescent="0.25">
      <c r="A52" s="30" t="s">
        <v>634</v>
      </c>
      <c r="B52" s="30" t="s">
        <v>217</v>
      </c>
      <c r="C52" s="30" t="s">
        <v>115</v>
      </c>
      <c r="D52" s="30" t="s">
        <v>222</v>
      </c>
      <c r="E52" s="30">
        <v>23</v>
      </c>
      <c r="F52" s="30" t="s">
        <v>287</v>
      </c>
      <c r="G52" s="30" t="s">
        <v>38</v>
      </c>
      <c r="H52" s="30" t="s">
        <v>220</v>
      </c>
      <c r="I52" s="30" t="s">
        <v>44</v>
      </c>
      <c r="J52" s="30" t="str">
        <f t="shared" si="0"/>
        <v>AUT_HO_PC_NewSubmission_23_Offering_StandardProgram</v>
      </c>
      <c r="K52" s="30"/>
      <c r="L52" s="30"/>
      <c r="M52" s="30"/>
    </row>
    <row r="53" spans="1:13" x14ac:dyDescent="0.25">
      <c r="A53" s="30" t="s">
        <v>634</v>
      </c>
      <c r="B53" s="30" t="s">
        <v>217</v>
      </c>
      <c r="C53" s="30" t="s">
        <v>115</v>
      </c>
      <c r="D53" s="30" t="s">
        <v>222</v>
      </c>
      <c r="E53" s="30">
        <v>24</v>
      </c>
      <c r="F53" s="30" t="s">
        <v>273</v>
      </c>
      <c r="G53" s="30" t="s">
        <v>40</v>
      </c>
      <c r="H53" s="30" t="s">
        <v>220</v>
      </c>
      <c r="I53" s="30" t="s">
        <v>44</v>
      </c>
      <c r="J53" s="30" t="str">
        <f t="shared" si="0"/>
        <v>AUT_HO_PC_NewSubmission_24_PA_PreQualification_Yes</v>
      </c>
      <c r="K53" s="30"/>
      <c r="L53" s="30"/>
      <c r="M53" s="30"/>
    </row>
    <row r="54" spans="1:13" x14ac:dyDescent="0.25">
      <c r="A54" s="30" t="s">
        <v>634</v>
      </c>
      <c r="B54" s="30" t="s">
        <v>217</v>
      </c>
      <c r="C54" s="30" t="s">
        <v>115</v>
      </c>
      <c r="D54" s="30" t="s">
        <v>222</v>
      </c>
      <c r="E54" s="30">
        <v>25</v>
      </c>
      <c r="F54" s="30" t="s">
        <v>274</v>
      </c>
      <c r="G54" s="30" t="s">
        <v>38</v>
      </c>
      <c r="H54" s="30" t="s">
        <v>220</v>
      </c>
      <c r="I54" s="30" t="s">
        <v>44</v>
      </c>
      <c r="J54" s="30" t="str">
        <f t="shared" si="0"/>
        <v>AUT_HO_PC_NewSubmission_25_PA_PreQualification_NoNewDriver</v>
      </c>
      <c r="K54" s="30"/>
      <c r="L54" s="30"/>
      <c r="M54" s="30"/>
    </row>
    <row r="55" spans="1:13" x14ac:dyDescent="0.25">
      <c r="A55" s="30" t="s">
        <v>634</v>
      </c>
      <c r="B55" s="30" t="s">
        <v>217</v>
      </c>
      <c r="C55" s="30" t="s">
        <v>115</v>
      </c>
      <c r="D55" s="30" t="s">
        <v>222</v>
      </c>
      <c r="E55" s="30">
        <v>26</v>
      </c>
      <c r="F55" s="30" t="s">
        <v>235</v>
      </c>
      <c r="G55" s="30" t="s">
        <v>40</v>
      </c>
      <c r="H55" s="30" t="s">
        <v>220</v>
      </c>
      <c r="I55" s="30" t="s">
        <v>44</v>
      </c>
      <c r="J55" s="30" t="str">
        <f t="shared" si="0"/>
        <v>AUT_HO_PC_NewSubmission_26_PA_PreQualification_PreviousPolicydidnotrenew</v>
      </c>
      <c r="K55" s="30"/>
      <c r="L55" s="30"/>
      <c r="M55" s="30"/>
    </row>
    <row r="56" spans="1:13" x14ac:dyDescent="0.25">
      <c r="A56" s="30" t="s">
        <v>634</v>
      </c>
      <c r="B56" s="30" t="s">
        <v>217</v>
      </c>
      <c r="C56" s="30" t="s">
        <v>115</v>
      </c>
      <c r="D56" s="30" t="s">
        <v>222</v>
      </c>
      <c r="E56" s="30">
        <v>27</v>
      </c>
      <c r="F56" s="30" t="s">
        <v>276</v>
      </c>
      <c r="G56" s="30" t="s">
        <v>38</v>
      </c>
      <c r="H56" s="30" t="s">
        <v>220</v>
      </c>
      <c r="I56" s="30" t="s">
        <v>44</v>
      </c>
      <c r="J56" s="30" t="str">
        <f t="shared" si="0"/>
        <v>AUT_HO_PC_NewSubmission_27_PA_PreQualification_NotKnown</v>
      </c>
      <c r="K56" s="30"/>
      <c r="L56" s="30"/>
      <c r="M56" s="30"/>
    </row>
    <row r="57" spans="1:13" x14ac:dyDescent="0.25">
      <c r="A57" s="30" t="s">
        <v>634</v>
      </c>
      <c r="B57" s="30" t="s">
        <v>217</v>
      </c>
      <c r="C57" s="30" t="s">
        <v>115</v>
      </c>
      <c r="D57" s="30" t="s">
        <v>222</v>
      </c>
      <c r="E57" s="30">
        <v>28</v>
      </c>
      <c r="F57" s="30" t="s">
        <v>277</v>
      </c>
      <c r="G57" s="30" t="s">
        <v>40</v>
      </c>
      <c r="H57" s="30" t="s">
        <v>220</v>
      </c>
      <c r="I57" s="30" t="s">
        <v>44</v>
      </c>
      <c r="J57" s="30" t="str">
        <f t="shared" si="0"/>
        <v>AUT_HO_PC_NewSubmission_28_PA_PreQualification_ApplicantLicense_CurrentCanceled</v>
      </c>
      <c r="K57" s="30"/>
      <c r="L57" s="30"/>
      <c r="M57" s="30"/>
    </row>
    <row r="58" spans="1:13" x14ac:dyDescent="0.25">
      <c r="A58" s="30" t="s">
        <v>634</v>
      </c>
      <c r="B58" s="30" t="s">
        <v>217</v>
      </c>
      <c r="C58" s="30" t="s">
        <v>115</v>
      </c>
      <c r="D58" s="30" t="s">
        <v>222</v>
      </c>
      <c r="E58" s="30">
        <v>29</v>
      </c>
      <c r="F58" s="30" t="s">
        <v>332</v>
      </c>
      <c r="G58" s="30" t="s">
        <v>38</v>
      </c>
      <c r="H58" s="30" t="s">
        <v>220</v>
      </c>
      <c r="I58" s="30" t="s">
        <v>44</v>
      </c>
      <c r="J58" s="30" t="str">
        <f t="shared" si="0"/>
        <v>AUT_HO_PC_NewSubmission_29_PA_PreQualification_ApplicantLicense_EverCanceled</v>
      </c>
      <c r="K58" s="30"/>
      <c r="L58" s="30"/>
      <c r="M58" s="30"/>
    </row>
    <row r="59" spans="1:13" x14ac:dyDescent="0.25">
      <c r="A59" s="30" t="s">
        <v>634</v>
      </c>
      <c r="B59" s="30" t="s">
        <v>217</v>
      </c>
      <c r="C59" s="30" t="s">
        <v>115</v>
      </c>
      <c r="D59" s="30" t="s">
        <v>222</v>
      </c>
      <c r="E59" s="30">
        <v>30</v>
      </c>
      <c r="F59" s="30" t="s">
        <v>279</v>
      </c>
      <c r="G59" s="30" t="s">
        <v>40</v>
      </c>
      <c r="H59" s="30" t="s">
        <v>220</v>
      </c>
      <c r="I59" s="30" t="s">
        <v>44</v>
      </c>
      <c r="J59" s="30" t="str">
        <f t="shared" si="0"/>
        <v>AUT_HO_PC_NewSubmission_30_PA_PreQualification_DriverCovictions</v>
      </c>
      <c r="K59" s="30"/>
      <c r="L59" s="30"/>
      <c r="M59" s="30"/>
    </row>
    <row r="60" spans="1:13" x14ac:dyDescent="0.25">
      <c r="A60" s="30" t="s">
        <v>634</v>
      </c>
      <c r="B60" s="30" t="s">
        <v>217</v>
      </c>
      <c r="C60" s="30" t="s">
        <v>115</v>
      </c>
      <c r="D60" s="30" t="s">
        <v>222</v>
      </c>
      <c r="E60" s="30">
        <v>31</v>
      </c>
      <c r="F60" s="30" t="s">
        <v>280</v>
      </c>
      <c r="G60" s="30" t="s">
        <v>38</v>
      </c>
      <c r="H60" s="30" t="s">
        <v>220</v>
      </c>
      <c r="I60" s="30" t="s">
        <v>44</v>
      </c>
      <c r="J60" s="30" t="str">
        <f t="shared" si="0"/>
        <v>AUT_HO_PC_NewSubmission_31_PA_PreQualification_PolicyCanceled</v>
      </c>
      <c r="K60" s="30"/>
      <c r="L60" s="30"/>
      <c r="M60" s="30"/>
    </row>
    <row r="61" spans="1:13" x14ac:dyDescent="0.25">
      <c r="A61" s="30" t="s">
        <v>634</v>
      </c>
      <c r="B61" s="30" t="s">
        <v>217</v>
      </c>
      <c r="C61" s="30" t="s">
        <v>115</v>
      </c>
      <c r="D61" s="30" t="s">
        <v>222</v>
      </c>
      <c r="E61" s="30">
        <v>32</v>
      </c>
      <c r="F61" s="30" t="s">
        <v>335</v>
      </c>
      <c r="G61" s="30" t="s">
        <v>40</v>
      </c>
      <c r="H61" s="30" t="s">
        <v>220</v>
      </c>
      <c r="I61" s="30" t="s">
        <v>44</v>
      </c>
      <c r="J61" s="30" t="str">
        <f t="shared" si="0"/>
        <v>AUT_HO_PC_NewSubmission_32_PA_PreQualification_Negative</v>
      </c>
      <c r="K61" s="30"/>
      <c r="L61" s="30"/>
      <c r="M61" s="30"/>
    </row>
    <row r="62" spans="1:13" x14ac:dyDescent="0.25">
      <c r="A62" s="30" t="s">
        <v>634</v>
      </c>
      <c r="B62" s="30" t="s">
        <v>217</v>
      </c>
      <c r="C62" s="30" t="s">
        <v>115</v>
      </c>
      <c r="D62" s="30" t="s">
        <v>222</v>
      </c>
      <c r="E62" s="30">
        <v>33</v>
      </c>
      <c r="F62" s="30" t="s">
        <v>282</v>
      </c>
      <c r="G62" s="30" t="s">
        <v>38</v>
      </c>
      <c r="H62" s="30" t="s">
        <v>220</v>
      </c>
      <c r="I62" s="30" t="s">
        <v>44</v>
      </c>
      <c r="J62" s="30" t="str">
        <f t="shared" si="0"/>
        <v>AUT_HO_PC_NewSubmission_33_PI_QuoteNeeded_BackDated</v>
      </c>
      <c r="K62" s="30"/>
      <c r="L62" s="30"/>
      <c r="M62" s="30"/>
    </row>
    <row r="63" spans="1:13" x14ac:dyDescent="0.25">
      <c r="A63" s="30" t="s">
        <v>634</v>
      </c>
      <c r="B63" s="30" t="s">
        <v>217</v>
      </c>
      <c r="C63" s="30" t="s">
        <v>115</v>
      </c>
      <c r="D63" s="30" t="s">
        <v>222</v>
      </c>
      <c r="E63" s="30">
        <v>34</v>
      </c>
      <c r="F63" s="30" t="s">
        <v>283</v>
      </c>
      <c r="G63" s="30" t="s">
        <v>40</v>
      </c>
      <c r="H63" s="30" t="s">
        <v>220</v>
      </c>
      <c r="I63" s="30" t="s">
        <v>44</v>
      </c>
      <c r="J63" s="30" t="str">
        <f t="shared" si="0"/>
        <v>AUT_HO_PC_NewSubmission_34_PI_QuoteNeeded_FutureDate</v>
      </c>
      <c r="K63" s="30"/>
      <c r="L63" s="30"/>
      <c r="M63" s="30"/>
    </row>
    <row r="64" spans="1:13" x14ac:dyDescent="0.25">
      <c r="A64" s="30" t="s">
        <v>634</v>
      </c>
      <c r="B64" s="30" t="s">
        <v>217</v>
      </c>
      <c r="C64" s="30" t="s">
        <v>115</v>
      </c>
      <c r="D64" s="30" t="s">
        <v>222</v>
      </c>
      <c r="E64" s="30">
        <v>35</v>
      </c>
      <c r="F64" s="30" t="s">
        <v>338</v>
      </c>
      <c r="G64" s="30" t="s">
        <v>38</v>
      </c>
      <c r="H64" s="30" t="s">
        <v>220</v>
      </c>
      <c r="I64" s="30" t="s">
        <v>44</v>
      </c>
      <c r="J64" s="30" t="str">
        <f t="shared" si="0"/>
        <v>AUT_HO_PC_NewSubmission_35_PI_PrimaryNamedInsured_ChangeTo_NewPerson</v>
      </c>
      <c r="K64" s="30"/>
      <c r="L64" s="30"/>
      <c r="M64" s="30"/>
    </row>
    <row r="65" spans="1:13" x14ac:dyDescent="0.25">
      <c r="A65" s="30" t="s">
        <v>634</v>
      </c>
      <c r="B65" s="30" t="s">
        <v>217</v>
      </c>
      <c r="C65" s="30" t="s">
        <v>115</v>
      </c>
      <c r="D65" s="30" t="s">
        <v>222</v>
      </c>
      <c r="E65" s="30">
        <v>36</v>
      </c>
      <c r="F65" s="30" t="s">
        <v>285</v>
      </c>
      <c r="G65" s="30" t="s">
        <v>40</v>
      </c>
      <c r="H65" s="30" t="s">
        <v>220</v>
      </c>
      <c r="I65" s="30" t="s">
        <v>44</v>
      </c>
      <c r="J65" s="30" t="str">
        <f t="shared" si="0"/>
        <v>AUT_HO_PC_NewSubmission_36_PI_PrimaryNamedInsured_ChangeTo_From_AddressBook</v>
      </c>
      <c r="K65" s="30"/>
      <c r="L65" s="30"/>
      <c r="M65" s="30"/>
    </row>
    <row r="66" spans="1:13" x14ac:dyDescent="0.25">
      <c r="A66" s="30" t="s">
        <v>634</v>
      </c>
      <c r="B66" s="30" t="s">
        <v>217</v>
      </c>
      <c r="C66" s="30" t="s">
        <v>115</v>
      </c>
      <c r="D66" s="30" t="s">
        <v>222</v>
      </c>
      <c r="E66" s="30">
        <v>37</v>
      </c>
      <c r="F66" s="30" t="s">
        <v>286</v>
      </c>
      <c r="G66" s="30" t="s">
        <v>38</v>
      </c>
      <c r="H66" s="30" t="s">
        <v>220</v>
      </c>
      <c r="I66" s="30" t="s">
        <v>44</v>
      </c>
      <c r="J66" s="30" t="str">
        <f t="shared" ref="J66:J124" si="1">"AUT_"&amp;A66 &amp; "_" &amp;B66 &amp; "_" &amp;D66 &amp; "_" &amp;E66 &amp;"_" &amp;F66</f>
        <v>AUT_HO_PC_NewSubmission_37_PI_Policy_Address_ChangeTo_Existing_Address</v>
      </c>
      <c r="K66" s="30"/>
      <c r="L66" s="30"/>
      <c r="M66" s="30"/>
    </row>
    <row r="67" spans="1:13" x14ac:dyDescent="0.25">
      <c r="A67" s="30" t="s">
        <v>634</v>
      </c>
      <c r="B67" s="30" t="s">
        <v>217</v>
      </c>
      <c r="C67" s="30" t="s">
        <v>115</v>
      </c>
      <c r="D67" s="30" t="s">
        <v>222</v>
      </c>
      <c r="E67" s="30">
        <v>38</v>
      </c>
      <c r="F67" s="30" t="s">
        <v>341</v>
      </c>
      <c r="G67" s="30" t="s">
        <v>40</v>
      </c>
      <c r="H67" s="30" t="s">
        <v>220</v>
      </c>
      <c r="I67" s="30" t="s">
        <v>44</v>
      </c>
      <c r="J67" s="30" t="str">
        <f t="shared" si="1"/>
        <v>AUT_HO_PC_NewSubmission_38_PI_Policy_Address_ChangeTo_New_Address</v>
      </c>
      <c r="K67" s="30"/>
      <c r="L67" s="30"/>
      <c r="M67" s="30"/>
    </row>
    <row r="68" spans="1:13" x14ac:dyDescent="0.25">
      <c r="A68" s="30" t="s">
        <v>634</v>
      </c>
      <c r="B68" s="30" t="s">
        <v>217</v>
      </c>
      <c r="C68" s="30" t="s">
        <v>115</v>
      </c>
      <c r="D68" s="30" t="s">
        <v>222</v>
      </c>
      <c r="E68" s="30">
        <v>39</v>
      </c>
      <c r="F68" s="30" t="s">
        <v>288</v>
      </c>
      <c r="G68" s="30" t="s">
        <v>38</v>
      </c>
      <c r="H68" s="30" t="s">
        <v>220</v>
      </c>
      <c r="I68" s="30" t="s">
        <v>44</v>
      </c>
      <c r="J68" s="30" t="str">
        <f t="shared" si="1"/>
        <v>AUT_HO_PC_NewSubmission_39_PI_Policy_Address_ChangeTo_EditCurrent_Address</v>
      </c>
      <c r="K68" s="30"/>
      <c r="L68" s="30"/>
      <c r="M68" s="30"/>
    </row>
    <row r="69" spans="1:13" x14ac:dyDescent="0.25">
      <c r="A69" s="30" t="s">
        <v>634</v>
      </c>
      <c r="B69" s="30" t="s">
        <v>217</v>
      </c>
      <c r="C69" s="30" t="s">
        <v>115</v>
      </c>
      <c r="D69" s="30" t="s">
        <v>222</v>
      </c>
      <c r="E69" s="30">
        <v>40</v>
      </c>
      <c r="F69" s="30" t="s">
        <v>288</v>
      </c>
      <c r="G69" s="30" t="s">
        <v>40</v>
      </c>
      <c r="H69" s="30" t="s">
        <v>220</v>
      </c>
      <c r="I69" s="30" t="s">
        <v>44</v>
      </c>
      <c r="J69" s="30" t="str">
        <f t="shared" si="1"/>
        <v>AUT_HO_PC_NewSubmission_40_PI_Policy_Address_ChangeTo_EditCurrent_Address</v>
      </c>
      <c r="K69" s="30"/>
      <c r="L69" s="30"/>
      <c r="M69" s="30"/>
    </row>
    <row r="70" spans="1:13" x14ac:dyDescent="0.25">
      <c r="A70" s="30" t="s">
        <v>634</v>
      </c>
      <c r="B70" s="30" t="s">
        <v>217</v>
      </c>
      <c r="C70" s="30" t="s">
        <v>115</v>
      </c>
      <c r="D70" s="30" t="s">
        <v>222</v>
      </c>
      <c r="E70" s="30">
        <v>41</v>
      </c>
      <c r="F70" s="30" t="s">
        <v>289</v>
      </c>
      <c r="G70" s="30" t="s">
        <v>38</v>
      </c>
      <c r="H70" s="30" t="s">
        <v>220</v>
      </c>
      <c r="I70" s="30" t="s">
        <v>44</v>
      </c>
      <c r="J70" s="30" t="str">
        <f t="shared" si="1"/>
        <v>AUT_HO_PC_NewSubmission_41_PI_AdditionalInsured_Add</v>
      </c>
      <c r="K70" s="30"/>
      <c r="L70" s="30"/>
      <c r="M70" s="30"/>
    </row>
    <row r="71" spans="1:13" x14ac:dyDescent="0.25">
      <c r="A71" s="30" t="s">
        <v>634</v>
      </c>
      <c r="B71" s="30" t="s">
        <v>217</v>
      </c>
      <c r="C71" s="30" t="s">
        <v>115</v>
      </c>
      <c r="D71" s="30" t="s">
        <v>222</v>
      </c>
      <c r="E71" s="30">
        <v>42</v>
      </c>
      <c r="F71" s="30" t="s">
        <v>344</v>
      </c>
      <c r="G71" s="30" t="s">
        <v>40</v>
      </c>
      <c r="H71" s="30" t="s">
        <v>220</v>
      </c>
      <c r="I71" s="30" t="s">
        <v>44</v>
      </c>
      <c r="J71" s="30" t="str">
        <f t="shared" si="1"/>
        <v>AUT_HO_PC_NewSubmission_42_PI_AdditionalInsured_Modify</v>
      </c>
      <c r="K71" s="30"/>
      <c r="L71" s="30"/>
      <c r="M71" s="30"/>
    </row>
    <row r="72" spans="1:13" x14ac:dyDescent="0.25">
      <c r="A72" s="30" t="s">
        <v>634</v>
      </c>
      <c r="B72" s="30" t="s">
        <v>217</v>
      </c>
      <c r="C72" s="30" t="s">
        <v>115</v>
      </c>
      <c r="D72" s="30" t="s">
        <v>222</v>
      </c>
      <c r="E72" s="30">
        <v>43</v>
      </c>
      <c r="F72" s="30" t="s">
        <v>291</v>
      </c>
      <c r="G72" s="30" t="s">
        <v>38</v>
      </c>
      <c r="H72" s="30" t="s">
        <v>220</v>
      </c>
      <c r="I72" s="30" t="s">
        <v>44</v>
      </c>
      <c r="J72" s="30" t="str">
        <f t="shared" si="1"/>
        <v>AUT_HO_PC_NewSubmission_43_PI_AdditionalInsured_Delete</v>
      </c>
      <c r="K72" s="30"/>
      <c r="L72" s="30"/>
      <c r="M72" s="30"/>
    </row>
    <row r="73" spans="1:13" x14ac:dyDescent="0.25">
      <c r="A73" s="30" t="s">
        <v>634</v>
      </c>
      <c r="B73" s="30" t="s">
        <v>217</v>
      </c>
      <c r="C73" s="30" t="s">
        <v>115</v>
      </c>
      <c r="D73" s="30" t="s">
        <v>222</v>
      </c>
      <c r="E73" s="30">
        <v>44</v>
      </c>
      <c r="F73" s="30" t="s">
        <v>292</v>
      </c>
      <c r="G73" s="30" t="s">
        <v>40</v>
      </c>
      <c r="H73" s="30" t="s">
        <v>220</v>
      </c>
      <c r="I73" s="30" t="s">
        <v>44</v>
      </c>
      <c r="J73" s="30" t="str">
        <f t="shared" si="1"/>
        <v>AUT_HO_PC_NewSubmission_44_PI_SecondaryNamedInsured_Add</v>
      </c>
      <c r="K73" s="30"/>
      <c r="L73" s="30"/>
      <c r="M73" s="30"/>
    </row>
    <row r="74" spans="1:13" x14ac:dyDescent="0.25">
      <c r="A74" s="30" t="s">
        <v>634</v>
      </c>
      <c r="B74" s="30" t="s">
        <v>217</v>
      </c>
      <c r="C74" s="30" t="s">
        <v>115</v>
      </c>
      <c r="D74" s="30" t="s">
        <v>222</v>
      </c>
      <c r="E74" s="30">
        <v>45</v>
      </c>
      <c r="F74" s="30" t="s">
        <v>347</v>
      </c>
      <c r="G74" s="30" t="s">
        <v>38</v>
      </c>
      <c r="H74" s="30" t="s">
        <v>220</v>
      </c>
      <c r="I74" s="30" t="s">
        <v>44</v>
      </c>
      <c r="J74" s="30" t="str">
        <f t="shared" si="1"/>
        <v>AUT_HO_PC_NewSubmission_45_PI_SecondaryNamedInsured_Modify</v>
      </c>
      <c r="K74" s="30"/>
      <c r="L74" s="30"/>
      <c r="M74" s="30"/>
    </row>
    <row r="75" spans="1:13" x14ac:dyDescent="0.25">
      <c r="A75" s="30" t="s">
        <v>634</v>
      </c>
      <c r="B75" s="30" t="s">
        <v>217</v>
      </c>
      <c r="C75" s="30" t="s">
        <v>115</v>
      </c>
      <c r="D75" s="30" t="s">
        <v>222</v>
      </c>
      <c r="E75" s="30">
        <v>46</v>
      </c>
      <c r="F75" s="30" t="s">
        <v>294</v>
      </c>
      <c r="G75" s="30" t="s">
        <v>40</v>
      </c>
      <c r="H75" s="30" t="s">
        <v>220</v>
      </c>
      <c r="I75" s="30" t="s">
        <v>44</v>
      </c>
      <c r="J75" s="30" t="str">
        <f t="shared" si="1"/>
        <v>AUT_HO_PC_NewSubmission_46_PI_SecondaryNamedInsured_Delete</v>
      </c>
      <c r="K75" s="30"/>
      <c r="L75" s="30"/>
      <c r="M75" s="30"/>
    </row>
    <row r="76" spans="1:13" x14ac:dyDescent="0.25">
      <c r="A76" s="30" t="s">
        <v>634</v>
      </c>
      <c r="B76" s="30" t="s">
        <v>217</v>
      </c>
      <c r="C76" s="30" t="s">
        <v>115</v>
      </c>
      <c r="D76" s="30" t="s">
        <v>222</v>
      </c>
      <c r="E76" s="30">
        <v>47</v>
      </c>
      <c r="F76" s="30" t="s">
        <v>295</v>
      </c>
      <c r="G76" s="30" t="s">
        <v>38</v>
      </c>
      <c r="H76" s="30" t="s">
        <v>220</v>
      </c>
      <c r="I76" s="30" t="s">
        <v>44</v>
      </c>
      <c r="J76" s="30" t="str">
        <f t="shared" si="1"/>
        <v>AUT_HO_PC_NewSubmission_47_PI_TermType_Annual</v>
      </c>
      <c r="K76" s="30"/>
      <c r="L76" s="30"/>
      <c r="M76" s="30"/>
    </row>
    <row r="77" spans="1:13" x14ac:dyDescent="0.25">
      <c r="A77" s="30" t="s">
        <v>634</v>
      </c>
      <c r="B77" s="30" t="s">
        <v>217</v>
      </c>
      <c r="C77" s="30" t="s">
        <v>115</v>
      </c>
      <c r="D77" s="30" t="s">
        <v>222</v>
      </c>
      <c r="E77" s="30">
        <v>48</v>
      </c>
      <c r="F77" s="30" t="s">
        <v>350</v>
      </c>
      <c r="G77" s="30" t="s">
        <v>40</v>
      </c>
      <c r="H77" s="30" t="s">
        <v>220</v>
      </c>
      <c r="I77" s="30" t="s">
        <v>44</v>
      </c>
      <c r="J77" s="30" t="str">
        <f t="shared" si="1"/>
        <v>AUT_HO_PC_NewSubmission_48_PI_EffectiveDate_BackDated</v>
      </c>
      <c r="K77" s="30"/>
      <c r="L77" s="30"/>
      <c r="M77" s="30"/>
    </row>
    <row r="78" spans="1:13" x14ac:dyDescent="0.25">
      <c r="A78" s="30" t="s">
        <v>634</v>
      </c>
      <c r="B78" s="30" t="s">
        <v>217</v>
      </c>
      <c r="C78" s="30" t="s">
        <v>115</v>
      </c>
      <c r="D78" s="30" t="s">
        <v>222</v>
      </c>
      <c r="E78" s="30">
        <v>49</v>
      </c>
      <c r="F78" s="30" t="s">
        <v>297</v>
      </c>
      <c r="G78" s="30" t="s">
        <v>38</v>
      </c>
      <c r="H78" s="30" t="s">
        <v>220</v>
      </c>
      <c r="I78" s="30" t="s">
        <v>44</v>
      </c>
      <c r="J78" s="30" t="str">
        <f t="shared" si="1"/>
        <v>AUT_HO_PC_NewSubmission_49_PI_EffectiveDate_FutureDated</v>
      </c>
      <c r="K78" s="30"/>
      <c r="L78" s="30"/>
      <c r="M78" s="30"/>
    </row>
    <row r="79" spans="1:13" x14ac:dyDescent="0.25">
      <c r="A79" s="30" t="s">
        <v>634</v>
      </c>
      <c r="B79" s="30" t="s">
        <v>217</v>
      </c>
      <c r="C79" s="30" t="s">
        <v>115</v>
      </c>
      <c r="D79" s="30" t="s">
        <v>222</v>
      </c>
      <c r="E79" s="30">
        <v>50</v>
      </c>
      <c r="F79" s="30" t="s">
        <v>298</v>
      </c>
      <c r="G79" s="30" t="s">
        <v>40</v>
      </c>
      <c r="H79" s="30" t="s">
        <v>220</v>
      </c>
      <c r="I79" s="30" t="s">
        <v>44</v>
      </c>
      <c r="J79" s="30" t="str">
        <f t="shared" si="1"/>
        <v>AUT_HO_PC_NewSubmission_50_PI_WrittenDate_BackDated</v>
      </c>
      <c r="K79" s="30"/>
      <c r="L79" s="30"/>
      <c r="M79" s="30"/>
    </row>
    <row r="80" spans="1:13" x14ac:dyDescent="0.25">
      <c r="A80" s="30" t="s">
        <v>634</v>
      </c>
      <c r="B80" s="30" t="s">
        <v>217</v>
      </c>
      <c r="C80" s="30" t="s">
        <v>115</v>
      </c>
      <c r="D80" s="30" t="s">
        <v>222</v>
      </c>
      <c r="E80" s="30">
        <v>51</v>
      </c>
      <c r="F80" s="30" t="s">
        <v>353</v>
      </c>
      <c r="G80" s="30" t="s">
        <v>38</v>
      </c>
      <c r="H80" s="30" t="s">
        <v>220</v>
      </c>
      <c r="I80" s="30" t="s">
        <v>44</v>
      </c>
      <c r="J80" s="30" t="str">
        <f t="shared" si="1"/>
        <v>AUT_HO_PC_NewSubmission_51_PI_WrittenDate_FutureDated</v>
      </c>
      <c r="K80" s="30"/>
      <c r="L80" s="30"/>
      <c r="M80" s="30"/>
    </row>
    <row r="81" spans="1:13" x14ac:dyDescent="0.25">
      <c r="A81" s="30" t="s">
        <v>634</v>
      </c>
      <c r="B81" s="30" t="s">
        <v>217</v>
      </c>
      <c r="C81" s="30" t="s">
        <v>115</v>
      </c>
      <c r="D81" s="30" t="s">
        <v>222</v>
      </c>
      <c r="E81" s="30">
        <v>52</v>
      </c>
      <c r="F81" s="30" t="s">
        <v>300</v>
      </c>
      <c r="G81" s="30" t="s">
        <v>40</v>
      </c>
      <c r="H81" s="30" t="s">
        <v>220</v>
      </c>
      <c r="I81" s="30" t="s">
        <v>44</v>
      </c>
      <c r="J81" s="30" t="str">
        <f t="shared" si="1"/>
        <v>AUT_HO_PC_NewSubmission_52_PI_AffinityGoup</v>
      </c>
      <c r="K81" s="30"/>
      <c r="L81" s="30"/>
      <c r="M81" s="30"/>
    </row>
    <row r="82" spans="1:13" x14ac:dyDescent="0.25">
      <c r="A82" s="30" t="s">
        <v>634</v>
      </c>
      <c r="B82" s="30" t="s">
        <v>217</v>
      </c>
      <c r="C82" s="30" t="s">
        <v>115</v>
      </c>
      <c r="D82" s="30" t="s">
        <v>222</v>
      </c>
      <c r="E82" s="30">
        <v>53</v>
      </c>
      <c r="F82" s="30" t="s">
        <v>301</v>
      </c>
      <c r="G82" s="30" t="s">
        <v>38</v>
      </c>
      <c r="H82" s="30" t="s">
        <v>220</v>
      </c>
      <c r="I82" s="30" t="s">
        <v>44</v>
      </c>
      <c r="J82" s="30" t="str">
        <f t="shared" si="1"/>
        <v>AUT_HO_PC_NewSubmission_53_PI_Organization_Modify</v>
      </c>
      <c r="K82" s="30"/>
      <c r="L82" s="30"/>
      <c r="M82" s="30"/>
    </row>
    <row r="83" spans="1:13" x14ac:dyDescent="0.25">
      <c r="A83" s="30" t="s">
        <v>634</v>
      </c>
      <c r="B83" s="30" t="s">
        <v>217</v>
      </c>
      <c r="C83" s="30" t="s">
        <v>115</v>
      </c>
      <c r="D83" s="30" t="s">
        <v>222</v>
      </c>
      <c r="E83" s="30">
        <v>54</v>
      </c>
      <c r="F83" s="30" t="s">
        <v>239</v>
      </c>
      <c r="G83" s="30" t="s">
        <v>40</v>
      </c>
      <c r="H83" s="30" t="s">
        <v>220</v>
      </c>
      <c r="I83" s="30" t="s">
        <v>44</v>
      </c>
      <c r="J83" s="30" t="str">
        <f t="shared" si="1"/>
        <v>AUT_HO_PC_NewSubmission_54_PI_UnderwritingCompany</v>
      </c>
      <c r="K83" s="30"/>
      <c r="L83" s="30"/>
      <c r="M83" s="30"/>
    </row>
    <row r="84" spans="1:13" x14ac:dyDescent="0.25">
      <c r="A84" s="30" t="s">
        <v>634</v>
      </c>
      <c r="B84" s="30" t="s">
        <v>217</v>
      </c>
      <c r="C84" s="30" t="s">
        <v>115</v>
      </c>
      <c r="D84" s="30" t="s">
        <v>222</v>
      </c>
      <c r="E84" s="30">
        <v>55</v>
      </c>
      <c r="F84" s="30" t="s">
        <v>303</v>
      </c>
      <c r="G84" s="30" t="s">
        <v>38</v>
      </c>
      <c r="H84" s="30" t="s">
        <v>220</v>
      </c>
      <c r="I84" s="30" t="s">
        <v>44</v>
      </c>
      <c r="J84" s="30" t="str">
        <f t="shared" si="1"/>
        <v>AUT_HO_PC_NewSubmission_55_PI_Negative_EffectiveDate</v>
      </c>
      <c r="K84" s="30"/>
      <c r="L84" s="30"/>
      <c r="M84" s="30"/>
    </row>
    <row r="85" spans="1:13" x14ac:dyDescent="0.25">
      <c r="A85" s="30" t="s">
        <v>634</v>
      </c>
      <c r="B85" s="30" t="s">
        <v>217</v>
      </c>
      <c r="C85" s="30" t="s">
        <v>115</v>
      </c>
      <c r="D85" s="30" t="s">
        <v>222</v>
      </c>
      <c r="E85" s="30">
        <v>56</v>
      </c>
      <c r="F85" s="30" t="s">
        <v>304</v>
      </c>
      <c r="G85" s="30" t="s">
        <v>40</v>
      </c>
      <c r="H85" s="30" t="s">
        <v>220</v>
      </c>
      <c r="I85" s="30" t="s">
        <v>44</v>
      </c>
      <c r="J85" s="30" t="str">
        <f t="shared" si="1"/>
        <v>AUT_HO_PC_NewSubmission_56_PA_Driver_Add_NewPerson</v>
      </c>
      <c r="K85" s="30"/>
      <c r="L85" s="30"/>
      <c r="M85" s="30"/>
    </row>
    <row r="86" spans="1:13" x14ac:dyDescent="0.25">
      <c r="A86" s="30" t="s">
        <v>634</v>
      </c>
      <c r="B86" s="30" t="s">
        <v>217</v>
      </c>
      <c r="C86" s="30" t="s">
        <v>115</v>
      </c>
      <c r="D86" s="30" t="s">
        <v>222</v>
      </c>
      <c r="E86" s="30">
        <v>57</v>
      </c>
      <c r="F86" s="30" t="s">
        <v>356</v>
      </c>
      <c r="G86" s="30" t="s">
        <v>38</v>
      </c>
      <c r="H86" s="30" t="s">
        <v>220</v>
      </c>
      <c r="I86" s="30" t="s">
        <v>44</v>
      </c>
      <c r="J86" s="30" t="str">
        <f t="shared" si="1"/>
        <v>AUT_HO_PC_NewSubmission_57_PA_Driver_Add_From_Addressbook</v>
      </c>
      <c r="K86" s="30"/>
      <c r="L86" s="30"/>
      <c r="M86" s="30"/>
    </row>
    <row r="87" spans="1:13" x14ac:dyDescent="0.25">
      <c r="A87" s="30" t="s">
        <v>634</v>
      </c>
      <c r="B87" s="30" t="s">
        <v>217</v>
      </c>
      <c r="C87" s="30" t="s">
        <v>115</v>
      </c>
      <c r="D87" s="30" t="s">
        <v>222</v>
      </c>
      <c r="E87" s="30">
        <v>58</v>
      </c>
      <c r="F87" s="30" t="s">
        <v>306</v>
      </c>
      <c r="G87" s="30" t="s">
        <v>40</v>
      </c>
      <c r="H87" s="30" t="s">
        <v>220</v>
      </c>
      <c r="I87" s="30" t="s">
        <v>44</v>
      </c>
      <c r="J87" s="30" t="str">
        <f t="shared" si="1"/>
        <v>AUT_HO_PC_NewSubmission_58_PA_Driver_Add_ExistingDriver</v>
      </c>
      <c r="K87" s="30"/>
      <c r="L87" s="30"/>
      <c r="M87" s="30"/>
    </row>
    <row r="88" spans="1:13" x14ac:dyDescent="0.25">
      <c r="A88" s="30" t="s">
        <v>634</v>
      </c>
      <c r="B88" s="30" t="s">
        <v>217</v>
      </c>
      <c r="C88" s="30" t="s">
        <v>115</v>
      </c>
      <c r="D88" s="30" t="s">
        <v>222</v>
      </c>
      <c r="E88" s="30">
        <v>59</v>
      </c>
      <c r="F88" s="30" t="s">
        <v>307</v>
      </c>
      <c r="G88" s="30" t="s">
        <v>38</v>
      </c>
      <c r="H88" s="30" t="s">
        <v>220</v>
      </c>
      <c r="I88" s="30" t="s">
        <v>44</v>
      </c>
      <c r="J88" s="30" t="str">
        <f t="shared" si="1"/>
        <v>AUT_HO_PC_NewSubmission_59_PA_Driver_Modify</v>
      </c>
      <c r="K88" s="30"/>
      <c r="L88" s="30"/>
      <c r="M88" s="30"/>
    </row>
    <row r="89" spans="1:13" x14ac:dyDescent="0.25">
      <c r="A89" s="30" t="s">
        <v>634</v>
      </c>
      <c r="B89" s="30" t="s">
        <v>217</v>
      </c>
      <c r="C89" s="30" t="s">
        <v>115</v>
      </c>
      <c r="D89" s="30" t="s">
        <v>222</v>
      </c>
      <c r="E89" s="30">
        <v>60</v>
      </c>
      <c r="F89" s="30" t="s">
        <v>242</v>
      </c>
      <c r="G89" s="30" t="s">
        <v>40</v>
      </c>
      <c r="H89" s="30" t="s">
        <v>220</v>
      </c>
      <c r="I89" s="30" t="s">
        <v>44</v>
      </c>
      <c r="J89" s="30" t="str">
        <f t="shared" si="1"/>
        <v>AUT_HO_PC_NewSubmission_60_PA_Driver_Modify_ContactDetails</v>
      </c>
      <c r="K89" s="30"/>
      <c r="L89" s="30"/>
      <c r="M89" s="30"/>
    </row>
    <row r="90" spans="1:13" x14ac:dyDescent="0.25">
      <c r="A90" s="30" t="s">
        <v>634</v>
      </c>
      <c r="B90" s="30" t="s">
        <v>217</v>
      </c>
      <c r="C90" s="30" t="s">
        <v>115</v>
      </c>
      <c r="D90" s="30" t="s">
        <v>222</v>
      </c>
      <c r="E90" s="30">
        <v>61</v>
      </c>
      <c r="F90" s="30" t="s">
        <v>309</v>
      </c>
      <c r="G90" s="30" t="s">
        <v>38</v>
      </c>
      <c r="H90" s="30" t="s">
        <v>220</v>
      </c>
      <c r="I90" s="30" t="s">
        <v>44</v>
      </c>
      <c r="J90" s="30" t="str">
        <f t="shared" si="1"/>
        <v>AUT_HO_PC_NewSubmission_61_PA_Driver_Modify_Roles</v>
      </c>
      <c r="K90" s="30"/>
      <c r="L90" s="30"/>
      <c r="M90" s="30"/>
    </row>
    <row r="91" spans="1:13" x14ac:dyDescent="0.25">
      <c r="A91" s="30" t="s">
        <v>634</v>
      </c>
      <c r="B91" s="30" t="s">
        <v>217</v>
      </c>
      <c r="C91" s="30" t="s">
        <v>115</v>
      </c>
      <c r="D91" s="30" t="s">
        <v>222</v>
      </c>
      <c r="E91" s="30">
        <v>62</v>
      </c>
      <c r="F91" s="30" t="s">
        <v>310</v>
      </c>
      <c r="G91" s="30" t="s">
        <v>40</v>
      </c>
      <c r="H91" s="30" t="s">
        <v>220</v>
      </c>
      <c r="I91" s="30" t="s">
        <v>44</v>
      </c>
      <c r="J91" s="30" t="str">
        <f t="shared" si="1"/>
        <v>AUT_HO_PC_NewSubmission_62_PA_Driver_Modify_Addresses_Add</v>
      </c>
      <c r="K91" s="30"/>
      <c r="L91" s="30"/>
      <c r="M91" s="30"/>
    </row>
    <row r="92" spans="1:13" x14ac:dyDescent="0.25">
      <c r="A92" s="30" t="s">
        <v>634</v>
      </c>
      <c r="B92" s="30" t="s">
        <v>217</v>
      </c>
      <c r="C92" s="30" t="s">
        <v>115</v>
      </c>
      <c r="D92" s="30" t="s">
        <v>222</v>
      </c>
      <c r="E92" s="30">
        <v>63</v>
      </c>
      <c r="F92" s="30" t="s">
        <v>290</v>
      </c>
      <c r="G92" s="30" t="s">
        <v>38</v>
      </c>
      <c r="H92" s="30" t="s">
        <v>220</v>
      </c>
      <c r="I92" s="30" t="s">
        <v>44</v>
      </c>
      <c r="J92" s="30" t="str">
        <f t="shared" si="1"/>
        <v>AUT_HO_PC_NewSubmission_63_PA_Driver_Modify_Addresses_Modify</v>
      </c>
      <c r="K92" s="30"/>
      <c r="L92" s="30"/>
      <c r="M92" s="30"/>
    </row>
    <row r="93" spans="1:13" x14ac:dyDescent="0.25">
      <c r="A93" s="30" t="s">
        <v>634</v>
      </c>
      <c r="B93" s="30" t="s">
        <v>217</v>
      </c>
      <c r="C93" s="30" t="s">
        <v>115</v>
      </c>
      <c r="D93" s="30" t="s">
        <v>222</v>
      </c>
      <c r="E93" s="30">
        <v>64</v>
      </c>
      <c r="F93" s="30" t="s">
        <v>312</v>
      </c>
      <c r="G93" s="30" t="s">
        <v>40</v>
      </c>
      <c r="H93" s="30" t="s">
        <v>220</v>
      </c>
      <c r="I93" s="30" t="s">
        <v>44</v>
      </c>
      <c r="J93" s="30" t="str">
        <f t="shared" si="1"/>
        <v>AUT_HO_PC_NewSubmission_64_PA_Driver_MVRReportDetails</v>
      </c>
      <c r="K93" s="30"/>
      <c r="L93" s="30"/>
      <c r="M93" s="30"/>
    </row>
    <row r="94" spans="1:13" x14ac:dyDescent="0.25">
      <c r="A94" s="30" t="s">
        <v>634</v>
      </c>
      <c r="B94" s="30" t="s">
        <v>217</v>
      </c>
      <c r="C94" s="30" t="s">
        <v>115</v>
      </c>
      <c r="D94" s="30" t="s">
        <v>222</v>
      </c>
      <c r="E94" s="30">
        <v>65</v>
      </c>
      <c r="F94" s="30" t="s">
        <v>313</v>
      </c>
      <c r="G94" s="30" t="s">
        <v>38</v>
      </c>
      <c r="H94" s="30" t="s">
        <v>220</v>
      </c>
      <c r="I94" s="30" t="s">
        <v>44</v>
      </c>
      <c r="J94" s="30" t="str">
        <f t="shared" si="1"/>
        <v>AUT_HO_PC_NewSubmission_65_PA_Driver_Remove</v>
      </c>
      <c r="K94" s="30"/>
      <c r="L94" s="30"/>
      <c r="M94" s="30"/>
    </row>
    <row r="95" spans="1:13" x14ac:dyDescent="0.25">
      <c r="A95" s="30" t="s">
        <v>634</v>
      </c>
      <c r="B95" s="30" t="s">
        <v>217</v>
      </c>
      <c r="C95" s="30" t="s">
        <v>115</v>
      </c>
      <c r="D95" s="30" t="s">
        <v>222</v>
      </c>
      <c r="E95" s="30">
        <v>66</v>
      </c>
      <c r="F95" s="30" t="s">
        <v>359</v>
      </c>
      <c r="G95" s="30" t="s">
        <v>40</v>
      </c>
      <c r="H95" s="30" t="s">
        <v>220</v>
      </c>
      <c r="I95" s="30" t="s">
        <v>44</v>
      </c>
      <c r="J95" s="30" t="str">
        <f t="shared" si="1"/>
        <v>AUT_HO_PC_NewSubmission_66_PA_Driver_Negative_Atleast1Driver</v>
      </c>
      <c r="K95" s="30"/>
      <c r="L95" s="30"/>
      <c r="M95" s="30"/>
    </row>
    <row r="96" spans="1:13" x14ac:dyDescent="0.25">
      <c r="A96" s="30" t="s">
        <v>634</v>
      </c>
      <c r="B96" s="30" t="s">
        <v>217</v>
      </c>
      <c r="C96" s="30" t="s">
        <v>115</v>
      </c>
      <c r="D96" s="30" t="s">
        <v>222</v>
      </c>
      <c r="E96" s="30">
        <v>67</v>
      </c>
      <c r="F96" s="30" t="s">
        <v>315</v>
      </c>
      <c r="G96" s="30" t="s">
        <v>38</v>
      </c>
      <c r="H96" s="30" t="s">
        <v>220</v>
      </c>
      <c r="I96" s="30" t="s">
        <v>44</v>
      </c>
      <c r="J96" s="30" t="str">
        <f t="shared" si="1"/>
        <v>AUT_HO_PC_NewSubmission_67_PA_Driver_Negative_Roles</v>
      </c>
      <c r="K96" s="30"/>
      <c r="L96" s="30"/>
      <c r="M96" s="30"/>
    </row>
    <row r="97" spans="1:13" x14ac:dyDescent="0.25">
      <c r="A97" s="30" t="s">
        <v>634</v>
      </c>
      <c r="B97" s="30" t="s">
        <v>217</v>
      </c>
      <c r="C97" s="30" t="s">
        <v>115</v>
      </c>
      <c r="D97" s="30" t="s">
        <v>222</v>
      </c>
      <c r="E97" s="30">
        <v>68</v>
      </c>
      <c r="F97" s="30" t="s">
        <v>316</v>
      </c>
      <c r="G97" s="30" t="s">
        <v>40</v>
      </c>
      <c r="H97" s="30" t="s">
        <v>220</v>
      </c>
      <c r="I97" s="30" t="s">
        <v>44</v>
      </c>
      <c r="J97" s="30" t="str">
        <f t="shared" si="1"/>
        <v>AUT_HO_PC_NewSubmission_68_PA_Driver_Negative_AgeLessThan25</v>
      </c>
      <c r="K97" s="30"/>
      <c r="L97" s="30"/>
      <c r="M97" s="30"/>
    </row>
    <row r="98" spans="1:13" x14ac:dyDescent="0.25">
      <c r="A98" s="30" t="s">
        <v>634</v>
      </c>
      <c r="B98" s="30" t="s">
        <v>217</v>
      </c>
      <c r="C98" s="30" t="s">
        <v>115</v>
      </c>
      <c r="D98" s="30" t="s">
        <v>222</v>
      </c>
      <c r="E98" s="30">
        <v>69</v>
      </c>
      <c r="F98" s="30" t="s">
        <v>293</v>
      </c>
      <c r="G98" s="30" t="s">
        <v>38</v>
      </c>
      <c r="H98" s="30" t="s">
        <v>220</v>
      </c>
      <c r="I98" s="30" t="s">
        <v>44</v>
      </c>
      <c r="J98" s="30" t="str">
        <f t="shared" si="1"/>
        <v>AUT_HO_PC_NewSubmission_69_PA_CreateVehicle</v>
      </c>
      <c r="K98" s="30"/>
      <c r="L98" s="30"/>
      <c r="M98" s="30"/>
    </row>
    <row r="99" spans="1:13" x14ac:dyDescent="0.25">
      <c r="A99" s="30" t="s">
        <v>634</v>
      </c>
      <c r="B99" s="30" t="s">
        <v>217</v>
      </c>
      <c r="C99" s="30" t="s">
        <v>115</v>
      </c>
      <c r="D99" s="30" t="s">
        <v>222</v>
      </c>
      <c r="E99" s="30">
        <v>70</v>
      </c>
      <c r="F99" s="30" t="s">
        <v>318</v>
      </c>
      <c r="G99" s="30" t="s">
        <v>40</v>
      </c>
      <c r="H99" s="30" t="s">
        <v>220</v>
      </c>
      <c r="I99" s="30" t="s">
        <v>44</v>
      </c>
      <c r="J99" s="30" t="str">
        <f t="shared" si="1"/>
        <v>AUT_HO_PC_NewSubmission_70_PA_Vehicle_Modify</v>
      </c>
      <c r="K99" s="30"/>
      <c r="L99" s="30"/>
      <c r="M99" s="30"/>
    </row>
    <row r="100" spans="1:13" x14ac:dyDescent="0.25">
      <c r="A100" s="30" t="s">
        <v>634</v>
      </c>
      <c r="B100" s="30" t="s">
        <v>217</v>
      </c>
      <c r="C100" s="30" t="s">
        <v>115</v>
      </c>
      <c r="D100" s="30" t="s">
        <v>222</v>
      </c>
      <c r="E100" s="30">
        <v>71</v>
      </c>
      <c r="F100" s="30" t="s">
        <v>319</v>
      </c>
      <c r="G100" s="30" t="s">
        <v>38</v>
      </c>
      <c r="H100" s="30" t="s">
        <v>220</v>
      </c>
      <c r="I100" s="30" t="s">
        <v>44</v>
      </c>
      <c r="J100" s="30" t="str">
        <f t="shared" si="1"/>
        <v>AUT_HO_PC_NewSubmission_71_PA_RemoveVehicle</v>
      </c>
      <c r="K100" s="30"/>
      <c r="L100" s="30"/>
      <c r="M100" s="30"/>
    </row>
    <row r="101" spans="1:13" x14ac:dyDescent="0.25">
      <c r="A101" s="30" t="s">
        <v>634</v>
      </c>
      <c r="B101" s="30" t="s">
        <v>217</v>
      </c>
      <c r="C101" s="30" t="s">
        <v>115</v>
      </c>
      <c r="D101" s="30" t="s">
        <v>222</v>
      </c>
      <c r="E101" s="30">
        <v>72</v>
      </c>
      <c r="F101" s="30" t="s">
        <v>362</v>
      </c>
      <c r="G101" s="30" t="s">
        <v>40</v>
      </c>
      <c r="H101" s="30" t="s">
        <v>220</v>
      </c>
      <c r="I101" s="30" t="s">
        <v>44</v>
      </c>
      <c r="J101" s="30" t="str">
        <f t="shared" si="1"/>
        <v>AUT_HO_PC_NewSubmission_72_PA_Vehicle_AdditionalInterest_Add_NewPerson</v>
      </c>
      <c r="K101" s="30"/>
      <c r="L101" s="30"/>
      <c r="M101" s="30"/>
    </row>
    <row r="102" spans="1:13" x14ac:dyDescent="0.25">
      <c r="A102" s="30" t="s">
        <v>634</v>
      </c>
      <c r="B102" s="30" t="s">
        <v>217</v>
      </c>
      <c r="C102" s="30" t="s">
        <v>115</v>
      </c>
      <c r="D102" s="30" t="s">
        <v>222</v>
      </c>
      <c r="E102" s="30">
        <v>73</v>
      </c>
      <c r="F102" s="30" t="s">
        <v>321</v>
      </c>
      <c r="G102" s="30" t="s">
        <v>38</v>
      </c>
      <c r="H102" s="30" t="s">
        <v>220</v>
      </c>
      <c r="I102" s="30" t="s">
        <v>44</v>
      </c>
      <c r="J102" s="30" t="str">
        <f t="shared" si="1"/>
        <v>AUT_HO_PC_NewSubmission_73_PA_Vehicle_AdditionalInterest_Add_NewCompany</v>
      </c>
      <c r="K102" s="30"/>
      <c r="L102" s="30"/>
      <c r="M102" s="30"/>
    </row>
    <row r="103" spans="1:13" x14ac:dyDescent="0.25">
      <c r="A103" s="30" t="s">
        <v>634</v>
      </c>
      <c r="B103" s="30" t="s">
        <v>217</v>
      </c>
      <c r="C103" s="30" t="s">
        <v>115</v>
      </c>
      <c r="D103" s="30" t="s">
        <v>222</v>
      </c>
      <c r="E103" s="30">
        <v>74</v>
      </c>
      <c r="F103" s="30" t="s">
        <v>322</v>
      </c>
      <c r="G103" s="30" t="s">
        <v>40</v>
      </c>
      <c r="H103" s="30" t="s">
        <v>220</v>
      </c>
      <c r="I103" s="30" t="s">
        <v>44</v>
      </c>
      <c r="J103" s="30" t="str">
        <f t="shared" si="1"/>
        <v>AUT_HO_PC_NewSubmission_74_PA_Vehicle_AdditionalInterest_Add_From_Addressbook</v>
      </c>
      <c r="K103" s="30"/>
      <c r="L103" s="30"/>
      <c r="M103" s="30"/>
    </row>
    <row r="104" spans="1:13" x14ac:dyDescent="0.25">
      <c r="A104" s="30" t="s">
        <v>634</v>
      </c>
      <c r="B104" s="30" t="s">
        <v>217</v>
      </c>
      <c r="C104" s="30" t="s">
        <v>115</v>
      </c>
      <c r="D104" s="30" t="s">
        <v>222</v>
      </c>
      <c r="E104" s="30">
        <v>75</v>
      </c>
      <c r="F104" s="30" t="s">
        <v>245</v>
      </c>
      <c r="G104" s="30" t="s">
        <v>38</v>
      </c>
      <c r="H104" s="30" t="s">
        <v>220</v>
      </c>
      <c r="I104" s="30" t="s">
        <v>44</v>
      </c>
      <c r="J104" s="30" t="str">
        <f t="shared" si="1"/>
        <v>AUT_HO_PC_NewSubmission_75_PA_Vehicle_AdditionalInterest_Add_OtherContacts</v>
      </c>
      <c r="K104" s="30"/>
      <c r="L104" s="30"/>
      <c r="M104" s="30"/>
    </row>
    <row r="105" spans="1:13" x14ac:dyDescent="0.25">
      <c r="A105" s="30" t="s">
        <v>634</v>
      </c>
      <c r="B105" s="30" t="s">
        <v>217</v>
      </c>
      <c r="C105" s="30" t="s">
        <v>115</v>
      </c>
      <c r="D105" s="30" t="s">
        <v>222</v>
      </c>
      <c r="E105" s="30">
        <v>76</v>
      </c>
      <c r="F105" s="30" t="s">
        <v>324</v>
      </c>
      <c r="G105" s="30" t="s">
        <v>40</v>
      </c>
      <c r="H105" s="30" t="s">
        <v>220</v>
      </c>
      <c r="I105" s="30" t="s">
        <v>44</v>
      </c>
      <c r="J105" s="30" t="str">
        <f t="shared" si="1"/>
        <v>AUT_HO_PC_NewSubmission_76_PA_Vehicle_Negative_Atleast1Vehicle</v>
      </c>
      <c r="K105" s="30"/>
      <c r="L105" s="30"/>
      <c r="M105" s="30"/>
    </row>
    <row r="106" spans="1:13" x14ac:dyDescent="0.25">
      <c r="A106" s="30" t="s">
        <v>634</v>
      </c>
      <c r="B106" s="30" t="s">
        <v>217</v>
      </c>
      <c r="C106" s="30" t="s">
        <v>115</v>
      </c>
      <c r="D106" s="30" t="s">
        <v>222</v>
      </c>
      <c r="E106" s="30">
        <v>77</v>
      </c>
      <c r="F106" s="30" t="s">
        <v>325</v>
      </c>
      <c r="G106" s="30" t="s">
        <v>38</v>
      </c>
      <c r="H106" s="30" t="s">
        <v>220</v>
      </c>
      <c r="I106" s="30" t="s">
        <v>44</v>
      </c>
      <c r="J106" s="30" t="str">
        <f t="shared" si="1"/>
        <v>AUT_HO_PC_NewSubmission_77_PA_Vehicle_Negative_AssignDriver</v>
      </c>
      <c r="K106" s="30"/>
      <c r="L106" s="30"/>
      <c r="M106" s="30"/>
    </row>
    <row r="107" spans="1:13" x14ac:dyDescent="0.25">
      <c r="A107" s="30" t="s">
        <v>634</v>
      </c>
      <c r="B107" s="30" t="s">
        <v>217</v>
      </c>
      <c r="C107" s="30" t="s">
        <v>115</v>
      </c>
      <c r="D107" s="30" t="s">
        <v>222</v>
      </c>
      <c r="E107" s="30">
        <v>78</v>
      </c>
      <c r="F107" s="30" t="s">
        <v>366</v>
      </c>
      <c r="G107" s="30" t="s">
        <v>40</v>
      </c>
      <c r="H107" s="30" t="s">
        <v>220</v>
      </c>
      <c r="I107" s="30" t="s">
        <v>44</v>
      </c>
      <c r="J107" s="30" t="str">
        <f t="shared" si="1"/>
        <v>AUT_HO_PC_NewSubmission_78_PA_Vehicle_Negative_VIN</v>
      </c>
      <c r="K107" s="30"/>
      <c r="L107" s="30"/>
      <c r="M107" s="30"/>
    </row>
    <row r="108" spans="1:13" x14ac:dyDescent="0.25">
      <c r="A108" s="30" t="s">
        <v>634</v>
      </c>
      <c r="B108" s="30" t="s">
        <v>217</v>
      </c>
      <c r="C108" s="30" t="s">
        <v>115</v>
      </c>
      <c r="D108" s="30" t="s">
        <v>222</v>
      </c>
      <c r="E108" s="30">
        <v>79</v>
      </c>
      <c r="F108" s="30" t="s">
        <v>327</v>
      </c>
      <c r="G108" s="30" t="s">
        <v>38</v>
      </c>
      <c r="H108" s="30" t="s">
        <v>220</v>
      </c>
      <c r="I108" s="30" t="s">
        <v>44</v>
      </c>
      <c r="J108" s="30" t="str">
        <f t="shared" si="1"/>
        <v>AUT_HO_PC_NewSubmission_79_PA_Vehicle_Negative_LicenseState</v>
      </c>
      <c r="K108" s="30"/>
      <c r="L108" s="30"/>
      <c r="M108" s="30"/>
    </row>
    <row r="109" spans="1:13" x14ac:dyDescent="0.25">
      <c r="A109" s="30" t="s">
        <v>634</v>
      </c>
      <c r="B109" s="30" t="s">
        <v>217</v>
      </c>
      <c r="C109" s="30" t="s">
        <v>115</v>
      </c>
      <c r="D109" s="30" t="s">
        <v>222</v>
      </c>
      <c r="E109" s="30">
        <v>80</v>
      </c>
      <c r="F109" s="30" t="s">
        <v>328</v>
      </c>
      <c r="G109" s="30" t="s">
        <v>40</v>
      </c>
      <c r="H109" s="30" t="s">
        <v>220</v>
      </c>
      <c r="I109" s="30" t="s">
        <v>44</v>
      </c>
      <c r="J109" s="30" t="str">
        <f t="shared" si="1"/>
        <v>AUT_HO_PC_NewSubmission_80_PA_Vehicle_Negative_CostNew</v>
      </c>
      <c r="K109" s="30"/>
      <c r="L109" s="30"/>
      <c r="M109" s="30"/>
    </row>
    <row r="110" spans="1:13" x14ac:dyDescent="0.25">
      <c r="A110" s="30" t="s">
        <v>634</v>
      </c>
      <c r="B110" s="30" t="s">
        <v>217</v>
      </c>
      <c r="C110" s="30" t="s">
        <v>115</v>
      </c>
      <c r="D110" s="30" t="s">
        <v>222</v>
      </c>
      <c r="E110" s="30">
        <v>81</v>
      </c>
      <c r="F110" s="30" t="s">
        <v>248</v>
      </c>
      <c r="G110" s="30" t="s">
        <v>38</v>
      </c>
      <c r="H110" s="30" t="s">
        <v>220</v>
      </c>
      <c r="I110" s="30" t="s">
        <v>44</v>
      </c>
      <c r="J110" s="30" t="str">
        <f t="shared" si="1"/>
        <v>AUT_HO_PC_NewSubmission_81_PA_Coverages_AllVehicles_Add</v>
      </c>
      <c r="K110" s="30"/>
      <c r="L110" s="30"/>
      <c r="M110" s="30"/>
    </row>
    <row r="111" spans="1:13" x14ac:dyDescent="0.25">
      <c r="A111" s="30" t="s">
        <v>634</v>
      </c>
      <c r="B111" s="30" t="s">
        <v>217</v>
      </c>
      <c r="C111" s="30" t="s">
        <v>115</v>
      </c>
      <c r="D111" s="30" t="s">
        <v>222</v>
      </c>
      <c r="E111" s="30">
        <v>82</v>
      </c>
      <c r="F111" s="30" t="s">
        <v>330</v>
      </c>
      <c r="G111" s="30" t="s">
        <v>40</v>
      </c>
      <c r="H111" s="30" t="s">
        <v>220</v>
      </c>
      <c r="I111" s="30" t="s">
        <v>44</v>
      </c>
      <c r="J111" s="30" t="str">
        <f t="shared" si="1"/>
        <v>AUT_HO_PC_NewSubmission_82_PA_Coverages_AllVehicles_Modify</v>
      </c>
      <c r="K111" s="30"/>
      <c r="L111" s="30"/>
      <c r="M111" s="30"/>
    </row>
    <row r="112" spans="1:13" x14ac:dyDescent="0.25">
      <c r="A112" s="30" t="s">
        <v>634</v>
      </c>
      <c r="B112" s="30" t="s">
        <v>217</v>
      </c>
      <c r="C112" s="30" t="s">
        <v>115</v>
      </c>
      <c r="D112" s="30" t="s">
        <v>222</v>
      </c>
      <c r="E112" s="30">
        <v>83</v>
      </c>
      <c r="F112" s="30" t="s">
        <v>331</v>
      </c>
      <c r="G112" s="30" t="s">
        <v>38</v>
      </c>
      <c r="H112" s="30" t="s">
        <v>220</v>
      </c>
      <c r="I112" s="30" t="s">
        <v>44</v>
      </c>
      <c r="J112" s="30" t="str">
        <f t="shared" si="1"/>
        <v>AUT_HO_PC_NewSubmission_83_PA_Coverages_AllVehicles_Remove</v>
      </c>
      <c r="K112" s="30"/>
      <c r="L112" s="30"/>
      <c r="M112" s="30"/>
    </row>
    <row r="113" spans="1:13" x14ac:dyDescent="0.25">
      <c r="A113" s="30" t="s">
        <v>634</v>
      </c>
      <c r="B113" s="30" t="s">
        <v>217</v>
      </c>
      <c r="C113" s="30" t="s">
        <v>115</v>
      </c>
      <c r="D113" s="30" t="s">
        <v>222</v>
      </c>
      <c r="E113" s="30">
        <v>84</v>
      </c>
      <c r="F113" s="30" t="s">
        <v>251</v>
      </c>
      <c r="G113" s="30" t="s">
        <v>40</v>
      </c>
      <c r="H113" s="30" t="s">
        <v>220</v>
      </c>
      <c r="I113" s="30" t="s">
        <v>44</v>
      </c>
      <c r="J113" s="30" t="str">
        <f t="shared" si="1"/>
        <v>AUT_HO_PC_NewSubmission_84_PA_Coverages_PerVehicle_Add</v>
      </c>
      <c r="K113" s="30"/>
      <c r="L113" s="30"/>
      <c r="M113" s="30"/>
    </row>
    <row r="114" spans="1:13" x14ac:dyDescent="0.25">
      <c r="A114" s="30" t="s">
        <v>634</v>
      </c>
      <c r="B114" s="30" t="s">
        <v>217</v>
      </c>
      <c r="C114" s="30" t="s">
        <v>115</v>
      </c>
      <c r="D114" s="30" t="s">
        <v>222</v>
      </c>
      <c r="E114" s="30">
        <v>85</v>
      </c>
      <c r="F114" s="30" t="s">
        <v>333</v>
      </c>
      <c r="G114" s="30" t="s">
        <v>38</v>
      </c>
      <c r="H114" s="30" t="s">
        <v>220</v>
      </c>
      <c r="I114" s="30" t="s">
        <v>44</v>
      </c>
      <c r="J114" s="30" t="str">
        <f t="shared" si="1"/>
        <v>AUT_HO_PC_NewSubmission_85_PA_Coverages_PerVehicle_Modify</v>
      </c>
      <c r="K114" s="30"/>
      <c r="L114" s="30"/>
      <c r="M114" s="30"/>
    </row>
    <row r="115" spans="1:13" x14ac:dyDescent="0.25">
      <c r="A115" s="30" t="s">
        <v>634</v>
      </c>
      <c r="B115" s="30" t="s">
        <v>217</v>
      </c>
      <c r="C115" s="30" t="s">
        <v>115</v>
      </c>
      <c r="D115" s="30" t="s">
        <v>222</v>
      </c>
      <c r="E115" s="30">
        <v>86</v>
      </c>
      <c r="F115" s="30" t="s">
        <v>334</v>
      </c>
      <c r="G115" s="30" t="s">
        <v>40</v>
      </c>
      <c r="H115" s="30" t="s">
        <v>220</v>
      </c>
      <c r="I115" s="30" t="s">
        <v>44</v>
      </c>
      <c r="J115" s="30" t="str">
        <f t="shared" si="1"/>
        <v>AUT_HO_PC_NewSubmission_86_PA_Coverages_PerVehicle_Remove</v>
      </c>
      <c r="K115" s="30"/>
      <c r="L115" s="30"/>
      <c r="M115" s="30"/>
    </row>
    <row r="116" spans="1:13" x14ac:dyDescent="0.25">
      <c r="A116" s="30" t="s">
        <v>634</v>
      </c>
      <c r="B116" s="30" t="s">
        <v>217</v>
      </c>
      <c r="C116" s="30" t="s">
        <v>115</v>
      </c>
      <c r="D116" s="30" t="s">
        <v>222</v>
      </c>
      <c r="E116" s="30">
        <v>87</v>
      </c>
      <c r="F116" s="30" t="s">
        <v>254</v>
      </c>
      <c r="G116" s="30" t="s">
        <v>38</v>
      </c>
      <c r="H116" s="30" t="s">
        <v>220</v>
      </c>
      <c r="I116" s="30" t="s">
        <v>44</v>
      </c>
      <c r="J116" s="30" t="str">
        <f t="shared" si="1"/>
        <v>AUT_HO_PC_NewSubmission_87_PA_AdditionalCoverages_AllVehicles_Add</v>
      </c>
      <c r="K116" s="30"/>
      <c r="L116" s="30"/>
      <c r="M116" s="30"/>
    </row>
    <row r="117" spans="1:13" x14ac:dyDescent="0.25">
      <c r="A117" s="30" t="s">
        <v>634</v>
      </c>
      <c r="B117" s="30" t="s">
        <v>217</v>
      </c>
      <c r="C117" s="30" t="s">
        <v>115</v>
      </c>
      <c r="D117" s="30" t="s">
        <v>222</v>
      </c>
      <c r="E117" s="30">
        <v>88</v>
      </c>
      <c r="F117" s="30" t="s">
        <v>336</v>
      </c>
      <c r="G117" s="30" t="s">
        <v>40</v>
      </c>
      <c r="H117" s="30" t="s">
        <v>220</v>
      </c>
      <c r="I117" s="30" t="s">
        <v>44</v>
      </c>
      <c r="J117" s="30" t="str">
        <f t="shared" si="1"/>
        <v>AUT_HO_PC_NewSubmission_88_PA_AdditionalCoverages_AllVehicles_Modify</v>
      </c>
      <c r="K117" s="30"/>
      <c r="L117" s="30"/>
      <c r="M117" s="30"/>
    </row>
    <row r="118" spans="1:13" x14ac:dyDescent="0.25">
      <c r="A118" s="30" t="s">
        <v>634</v>
      </c>
      <c r="B118" s="30" t="s">
        <v>217</v>
      </c>
      <c r="C118" s="30" t="s">
        <v>115</v>
      </c>
      <c r="D118" s="30" t="s">
        <v>222</v>
      </c>
      <c r="E118" s="30">
        <v>89</v>
      </c>
      <c r="F118" s="30" t="s">
        <v>337</v>
      </c>
      <c r="G118" s="30" t="s">
        <v>38</v>
      </c>
      <c r="H118" s="30" t="s">
        <v>220</v>
      </c>
      <c r="I118" s="30" t="s">
        <v>44</v>
      </c>
      <c r="J118" s="30" t="str">
        <f t="shared" si="1"/>
        <v>AUT_HO_PC_NewSubmission_89_PA_AdditionalCoverages_AllVehicles_Remove</v>
      </c>
      <c r="K118" s="30"/>
      <c r="L118" s="30"/>
      <c r="M118" s="30"/>
    </row>
    <row r="119" spans="1:13" x14ac:dyDescent="0.25">
      <c r="A119" s="30" t="s">
        <v>634</v>
      </c>
      <c r="B119" s="30" t="s">
        <v>217</v>
      </c>
      <c r="C119" s="30" t="s">
        <v>115</v>
      </c>
      <c r="D119" s="30" t="s">
        <v>222</v>
      </c>
      <c r="E119" s="30">
        <v>90</v>
      </c>
      <c r="F119" s="30" t="s">
        <v>257</v>
      </c>
      <c r="G119" s="30" t="s">
        <v>40</v>
      </c>
      <c r="H119" s="30" t="s">
        <v>220</v>
      </c>
      <c r="I119" s="30" t="s">
        <v>44</v>
      </c>
      <c r="J119" s="30" t="str">
        <f t="shared" si="1"/>
        <v>AUT_HO_PC_NewSubmission_90_PA_AdditionalCoverages_PerVehicle_Add</v>
      </c>
      <c r="K119" s="30"/>
      <c r="L119" s="30"/>
      <c r="M119" s="30"/>
    </row>
    <row r="120" spans="1:13" x14ac:dyDescent="0.25">
      <c r="A120" s="30" t="s">
        <v>634</v>
      </c>
      <c r="B120" s="30" t="s">
        <v>217</v>
      </c>
      <c r="C120" s="30" t="s">
        <v>115</v>
      </c>
      <c r="D120" s="30" t="s">
        <v>222</v>
      </c>
      <c r="E120" s="30">
        <v>91</v>
      </c>
      <c r="F120" s="30" t="s">
        <v>339</v>
      </c>
      <c r="G120" s="30" t="s">
        <v>38</v>
      </c>
      <c r="H120" s="30" t="s">
        <v>220</v>
      </c>
      <c r="I120" s="30" t="s">
        <v>44</v>
      </c>
      <c r="J120" s="30" t="str">
        <f t="shared" si="1"/>
        <v>AUT_HO_PC_NewSubmission_91_PA_AdditionalCoverages_PerVehicle_Modify</v>
      </c>
      <c r="K120" s="30"/>
      <c r="L120" s="30"/>
      <c r="M120" s="30"/>
    </row>
    <row r="121" spans="1:13" x14ac:dyDescent="0.25">
      <c r="A121" s="30" t="s">
        <v>634</v>
      </c>
      <c r="B121" s="30" t="s">
        <v>217</v>
      </c>
      <c r="C121" s="30" t="s">
        <v>115</v>
      </c>
      <c r="D121" s="30" t="s">
        <v>222</v>
      </c>
      <c r="E121" s="30">
        <v>92</v>
      </c>
      <c r="F121" s="30" t="s">
        <v>340</v>
      </c>
      <c r="G121" s="30" t="s">
        <v>40</v>
      </c>
      <c r="H121" s="30" t="s">
        <v>220</v>
      </c>
      <c r="I121" s="30" t="s">
        <v>44</v>
      </c>
      <c r="J121" s="30" t="str">
        <f t="shared" si="1"/>
        <v>AUT_HO_PC_NewSubmission_92_PA_AdditionalCoverages_PerVehicle_Remove</v>
      </c>
      <c r="K121" s="30"/>
      <c r="L121" s="30"/>
      <c r="M121" s="30"/>
    </row>
    <row r="122" spans="1:13" x14ac:dyDescent="0.25">
      <c r="A122" s="30" t="s">
        <v>634</v>
      </c>
      <c r="B122" s="30" t="s">
        <v>217</v>
      </c>
      <c r="C122" s="30" t="s">
        <v>115</v>
      </c>
      <c r="D122" s="30" t="s">
        <v>222</v>
      </c>
      <c r="E122" s="30">
        <v>93</v>
      </c>
      <c r="F122" s="30" t="s">
        <v>369</v>
      </c>
      <c r="G122" s="30" t="s">
        <v>38</v>
      </c>
      <c r="H122" s="30" t="s">
        <v>220</v>
      </c>
      <c r="I122" s="30" t="s">
        <v>44</v>
      </c>
      <c r="J122" s="30" t="str">
        <f t="shared" si="1"/>
        <v>AUT_HO_PC_NewSubmission_93_PA_ExclusionandCondition_Add_Exclusion</v>
      </c>
      <c r="K122" s="30"/>
      <c r="L122" s="30"/>
      <c r="M122" s="30"/>
    </row>
    <row r="123" spans="1:13" x14ac:dyDescent="0.25">
      <c r="A123" s="30" t="s">
        <v>634</v>
      </c>
      <c r="B123" s="30" t="s">
        <v>217</v>
      </c>
      <c r="C123" s="30" t="s">
        <v>115</v>
      </c>
      <c r="D123" s="30" t="s">
        <v>222</v>
      </c>
      <c r="E123" s="30">
        <v>94</v>
      </c>
      <c r="F123" s="30" t="s">
        <v>342</v>
      </c>
      <c r="G123" s="30" t="s">
        <v>40</v>
      </c>
      <c r="H123" s="30" t="s">
        <v>220</v>
      </c>
      <c r="I123" s="30" t="s">
        <v>44</v>
      </c>
      <c r="J123" s="30" t="str">
        <f t="shared" si="1"/>
        <v>AUT_HO_PC_NewSubmission_94_PA_ExclusionandCondition_Add_Condition</v>
      </c>
      <c r="K123" s="30"/>
      <c r="L123" s="30"/>
      <c r="M123" s="30"/>
    </row>
    <row r="124" spans="1:13" x14ac:dyDescent="0.25">
      <c r="A124" s="30" t="s">
        <v>634</v>
      </c>
      <c r="B124" s="30" t="s">
        <v>217</v>
      </c>
      <c r="C124" s="30" t="s">
        <v>115</v>
      </c>
      <c r="D124" s="30" t="s">
        <v>222</v>
      </c>
      <c r="E124" s="30">
        <v>95</v>
      </c>
      <c r="F124" s="30" t="s">
        <v>343</v>
      </c>
      <c r="G124" s="30" t="s">
        <v>38</v>
      </c>
      <c r="H124" s="30" t="s">
        <v>220</v>
      </c>
      <c r="I124" s="30" t="s">
        <v>44</v>
      </c>
      <c r="J124" s="30" t="str">
        <f t="shared" si="1"/>
        <v>AUT_HO_PC_NewSubmission_95_PA_ExclusionandCondition_Add_ExclusionandCondition</v>
      </c>
      <c r="K124" s="30"/>
      <c r="L124" s="30"/>
      <c r="M124" s="30"/>
    </row>
    <row r="125" spans="1:13" x14ac:dyDescent="0.25">
      <c r="A125" s="30" t="s">
        <v>634</v>
      </c>
      <c r="B125" s="30" t="s">
        <v>217</v>
      </c>
      <c r="C125" s="30" t="s">
        <v>115</v>
      </c>
      <c r="D125" s="30" t="s">
        <v>222</v>
      </c>
      <c r="E125" s="30">
        <v>96</v>
      </c>
      <c r="F125" s="30" t="s">
        <v>372</v>
      </c>
      <c r="G125" s="30" t="s">
        <v>40</v>
      </c>
      <c r="H125" s="30" t="s">
        <v>220</v>
      </c>
      <c r="I125" s="30" t="s">
        <v>44</v>
      </c>
      <c r="J125" s="30" t="str">
        <f>"AUT_"&amp;A125 &amp; "_" &amp;B125 &amp; "_" &amp;D125 &amp; "_" &amp;E125 &amp;"_" &amp;F125</f>
        <v>AUT_HO_PC_NewSubmission_96_PA_ExclusionandCondition_Modify_Exclusion</v>
      </c>
      <c r="K125" s="30"/>
      <c r="L125" s="30"/>
      <c r="M125" s="30"/>
    </row>
    <row r="126" spans="1:13" x14ac:dyDescent="0.25">
      <c r="A126" s="30" t="s">
        <v>634</v>
      </c>
      <c r="B126" s="30" t="s">
        <v>217</v>
      </c>
      <c r="C126" s="30" t="s">
        <v>115</v>
      </c>
      <c r="D126" s="30" t="s">
        <v>222</v>
      </c>
      <c r="E126" s="30">
        <v>97</v>
      </c>
      <c r="F126" s="30" t="s">
        <v>345</v>
      </c>
      <c r="G126" s="30" t="s">
        <v>38</v>
      </c>
      <c r="H126" s="30" t="s">
        <v>220</v>
      </c>
      <c r="I126" s="30" t="s">
        <v>44</v>
      </c>
      <c r="J126" s="30" t="str">
        <f t="shared" ref="J126:J189" si="2">"AUT_"&amp;A126 &amp; "_" &amp;B126 &amp; "_" &amp;D126 &amp; "_" &amp;E126 &amp;"_" &amp;F126</f>
        <v>AUT_HO_PC_NewSubmission_97_PA_ExclusionandCondition_Modify_Condition</v>
      </c>
      <c r="K126" s="30"/>
      <c r="L126" s="30"/>
      <c r="M126" s="30"/>
    </row>
    <row r="127" spans="1:13" x14ac:dyDescent="0.25">
      <c r="A127" s="30" t="s">
        <v>634</v>
      </c>
      <c r="B127" s="30" t="s">
        <v>217</v>
      </c>
      <c r="C127" s="30" t="s">
        <v>115</v>
      </c>
      <c r="D127" s="30" t="s">
        <v>222</v>
      </c>
      <c r="E127" s="30">
        <v>98</v>
      </c>
      <c r="F127" s="30" t="s">
        <v>346</v>
      </c>
      <c r="G127" s="30" t="s">
        <v>40</v>
      </c>
      <c r="H127" s="30" t="s">
        <v>220</v>
      </c>
      <c r="I127" s="30" t="s">
        <v>44</v>
      </c>
      <c r="J127" s="30" t="str">
        <f t="shared" si="2"/>
        <v>AUT_HO_PC_NewSubmission_98_PA_ExclusionandCondition_Modify_ExclusionandCondition</v>
      </c>
      <c r="K127" s="30"/>
      <c r="L127" s="30"/>
      <c r="M127" s="30"/>
    </row>
    <row r="128" spans="1:13" x14ac:dyDescent="0.25">
      <c r="A128" s="30" t="s">
        <v>634</v>
      </c>
      <c r="B128" s="30" t="s">
        <v>217</v>
      </c>
      <c r="C128" s="30" t="s">
        <v>115</v>
      </c>
      <c r="D128" s="30" t="s">
        <v>222</v>
      </c>
      <c r="E128" s="30">
        <v>99</v>
      </c>
      <c r="F128" s="30" t="s">
        <v>375</v>
      </c>
      <c r="G128" s="30" t="s">
        <v>38</v>
      </c>
      <c r="H128" s="30" t="s">
        <v>220</v>
      </c>
      <c r="I128" s="30" t="s">
        <v>44</v>
      </c>
      <c r="J128" s="30" t="str">
        <f t="shared" si="2"/>
        <v>AUT_HO_PC_NewSubmission_99_PA_RiskAnalysis_ApproveUWIssue</v>
      </c>
      <c r="K128" s="30"/>
      <c r="L128" s="30"/>
      <c r="M128" s="30"/>
    </row>
    <row r="129" spans="1:13" x14ac:dyDescent="0.25">
      <c r="A129" s="30" t="s">
        <v>634</v>
      </c>
      <c r="B129" s="30" t="s">
        <v>217</v>
      </c>
      <c r="C129" s="30" t="s">
        <v>115</v>
      </c>
      <c r="D129" s="30" t="s">
        <v>222</v>
      </c>
      <c r="E129" s="30">
        <v>100</v>
      </c>
      <c r="F129" s="30" t="s">
        <v>348</v>
      </c>
      <c r="G129" s="30" t="s">
        <v>40</v>
      </c>
      <c r="H129" s="30" t="s">
        <v>220</v>
      </c>
      <c r="I129" s="30" t="s">
        <v>44</v>
      </c>
      <c r="J129" s="30" t="str">
        <f t="shared" si="2"/>
        <v>AUT_HO_PC_NewSubmission_100_RiskAnalysis_AddUWIssue</v>
      </c>
      <c r="K129" s="30"/>
      <c r="L129" s="30"/>
      <c r="M129" s="30"/>
    </row>
    <row r="130" spans="1:13" x14ac:dyDescent="0.25">
      <c r="A130" s="30" t="s">
        <v>634</v>
      </c>
      <c r="B130" s="30" t="s">
        <v>217</v>
      </c>
      <c r="C130" s="30" t="s">
        <v>115</v>
      </c>
      <c r="D130" s="30" t="s">
        <v>222</v>
      </c>
      <c r="E130" s="30">
        <v>101</v>
      </c>
      <c r="F130" s="30" t="s">
        <v>349</v>
      </c>
      <c r="G130" s="30" t="s">
        <v>38</v>
      </c>
      <c r="H130" s="30" t="s">
        <v>220</v>
      </c>
      <c r="I130" s="30" t="s">
        <v>44</v>
      </c>
      <c r="J130" s="30" t="str">
        <f t="shared" si="2"/>
        <v>AUT_HO_PC_NewSubmission_101_RiskAnalysis_ApproveUWIssue</v>
      </c>
      <c r="K130" s="30"/>
      <c r="L130" s="30"/>
      <c r="M130" s="30"/>
    </row>
    <row r="131" spans="1:13" x14ac:dyDescent="0.25">
      <c r="A131" s="30" t="s">
        <v>634</v>
      </c>
      <c r="B131" s="30" t="s">
        <v>217</v>
      </c>
      <c r="C131" s="30" t="s">
        <v>115</v>
      </c>
      <c r="D131" s="30" t="s">
        <v>222</v>
      </c>
      <c r="E131" s="30">
        <v>102</v>
      </c>
      <c r="F131" s="30" t="s">
        <v>260</v>
      </c>
      <c r="G131" s="30" t="s">
        <v>40</v>
      </c>
      <c r="H131" s="30" t="s">
        <v>220</v>
      </c>
      <c r="I131" s="30" t="s">
        <v>44</v>
      </c>
      <c r="J131" s="30" t="str">
        <f t="shared" si="2"/>
        <v>AUT_HO_PC_NewSubmission_102_RiskAnalysis_AddContingency</v>
      </c>
      <c r="K131" s="30"/>
      <c r="L131" s="30"/>
      <c r="M131" s="30"/>
    </row>
    <row r="132" spans="1:13" x14ac:dyDescent="0.25">
      <c r="A132" s="30" t="s">
        <v>634</v>
      </c>
      <c r="B132" s="30" t="s">
        <v>217</v>
      </c>
      <c r="C132" s="30" t="s">
        <v>115</v>
      </c>
      <c r="D132" s="30" t="s">
        <v>222</v>
      </c>
      <c r="E132" s="30">
        <v>103</v>
      </c>
      <c r="F132" s="30" t="s">
        <v>351</v>
      </c>
      <c r="G132" s="30" t="s">
        <v>38</v>
      </c>
      <c r="H132" s="30" t="s">
        <v>220</v>
      </c>
      <c r="I132" s="30" t="s">
        <v>44</v>
      </c>
      <c r="J132" s="30" t="str">
        <f t="shared" si="2"/>
        <v>AUT_HO_PC_NewSubmission_103_RiskAnalysis_LockforReview</v>
      </c>
      <c r="K132" s="30"/>
      <c r="L132" s="30"/>
      <c r="M132" s="30"/>
    </row>
    <row r="133" spans="1:13" x14ac:dyDescent="0.25">
      <c r="A133" s="30" t="s">
        <v>634</v>
      </c>
      <c r="B133" s="30" t="s">
        <v>217</v>
      </c>
      <c r="C133" s="30" t="s">
        <v>115</v>
      </c>
      <c r="D133" s="30" t="s">
        <v>222</v>
      </c>
      <c r="E133" s="30">
        <v>104</v>
      </c>
      <c r="F133" s="30" t="s">
        <v>352</v>
      </c>
      <c r="G133" s="30" t="s">
        <v>40</v>
      </c>
      <c r="H133" s="30" t="s">
        <v>220</v>
      </c>
      <c r="I133" s="30" t="s">
        <v>44</v>
      </c>
      <c r="J133" s="30" t="str">
        <f t="shared" si="2"/>
        <v>AUT_HO_PC_NewSubmission_104_RiskAnalysis_RequestApproval</v>
      </c>
      <c r="K133" s="30"/>
      <c r="L133" s="30"/>
      <c r="M133" s="30"/>
    </row>
    <row r="134" spans="1:13" x14ac:dyDescent="0.25">
      <c r="A134" s="30" t="s">
        <v>634</v>
      </c>
      <c r="B134" s="30" t="s">
        <v>217</v>
      </c>
      <c r="C134" s="30" t="s">
        <v>115</v>
      </c>
      <c r="D134" s="30" t="s">
        <v>222</v>
      </c>
      <c r="E134" s="30">
        <v>105</v>
      </c>
      <c r="F134" s="30" t="s">
        <v>263</v>
      </c>
      <c r="G134" s="30" t="s">
        <v>38</v>
      </c>
      <c r="H134" s="30" t="s">
        <v>220</v>
      </c>
      <c r="I134" s="30" t="s">
        <v>44</v>
      </c>
      <c r="J134" s="30" t="str">
        <f t="shared" si="2"/>
        <v>AUT_HO_PC_NewSubmission_105_RiskAnalysis_PriorPolicies_Add</v>
      </c>
      <c r="K134" s="30"/>
      <c r="L134" s="30"/>
      <c r="M134" s="30"/>
    </row>
    <row r="135" spans="1:13" x14ac:dyDescent="0.25">
      <c r="A135" s="30" t="s">
        <v>634</v>
      </c>
      <c r="B135" s="30" t="s">
        <v>217</v>
      </c>
      <c r="C135" s="30" t="s">
        <v>115</v>
      </c>
      <c r="D135" s="30" t="s">
        <v>222</v>
      </c>
      <c r="E135" s="30">
        <v>106</v>
      </c>
      <c r="F135" s="30" t="s">
        <v>354</v>
      </c>
      <c r="G135" s="30" t="s">
        <v>40</v>
      </c>
      <c r="H135" s="30" t="s">
        <v>220</v>
      </c>
      <c r="I135" s="30" t="s">
        <v>44</v>
      </c>
      <c r="J135" s="30" t="str">
        <f t="shared" si="2"/>
        <v>AUT_HO_PC_NewSubmission_106_RiskAnalysis_PriorPolicies_Modify</v>
      </c>
      <c r="K135" s="30"/>
      <c r="L135" s="30"/>
      <c r="M135" s="30"/>
    </row>
    <row r="136" spans="1:13" x14ac:dyDescent="0.25">
      <c r="A136" s="30" t="s">
        <v>634</v>
      </c>
      <c r="B136" s="30" t="s">
        <v>217</v>
      </c>
      <c r="C136" s="30" t="s">
        <v>115</v>
      </c>
      <c r="D136" s="30" t="s">
        <v>222</v>
      </c>
      <c r="E136" s="30">
        <v>107</v>
      </c>
      <c r="F136" s="30" t="s">
        <v>355</v>
      </c>
      <c r="G136" s="30" t="s">
        <v>38</v>
      </c>
      <c r="H136" s="30" t="s">
        <v>220</v>
      </c>
      <c r="I136" s="30" t="s">
        <v>44</v>
      </c>
      <c r="J136" s="30" t="str">
        <f t="shared" si="2"/>
        <v>AUT_HO_PC_NewSubmission_107_RiskAnalysis_PriorPolicies_Remove</v>
      </c>
      <c r="K136" s="30"/>
      <c r="L136" s="30"/>
      <c r="M136" s="30"/>
    </row>
    <row r="137" spans="1:13" x14ac:dyDescent="0.25">
      <c r="A137" s="30" t="s">
        <v>634</v>
      </c>
      <c r="B137" s="30" t="s">
        <v>217</v>
      </c>
      <c r="C137" s="30" t="s">
        <v>115</v>
      </c>
      <c r="D137" s="30" t="s">
        <v>222</v>
      </c>
      <c r="E137" s="30">
        <v>108</v>
      </c>
      <c r="F137" s="30" t="s">
        <v>378</v>
      </c>
      <c r="G137" s="30" t="s">
        <v>40</v>
      </c>
      <c r="H137" s="30" t="s">
        <v>220</v>
      </c>
      <c r="I137" s="30" t="s">
        <v>44</v>
      </c>
      <c r="J137" s="30" t="str">
        <f t="shared" si="2"/>
        <v>AUT_HO_PC_NewSubmission_108_RiskAnalysis_Claims</v>
      </c>
      <c r="K137" s="30"/>
      <c r="L137" s="30"/>
      <c r="M137" s="30"/>
    </row>
    <row r="138" spans="1:13" x14ac:dyDescent="0.25">
      <c r="A138" s="30" t="s">
        <v>634</v>
      </c>
      <c r="B138" s="30" t="s">
        <v>217</v>
      </c>
      <c r="C138" s="30" t="s">
        <v>115</v>
      </c>
      <c r="D138" s="30" t="s">
        <v>222</v>
      </c>
      <c r="E138" s="30">
        <v>109</v>
      </c>
      <c r="F138" s="30" t="s">
        <v>357</v>
      </c>
      <c r="G138" s="30" t="s">
        <v>38</v>
      </c>
      <c r="H138" s="30" t="s">
        <v>220</v>
      </c>
      <c r="I138" s="30" t="s">
        <v>44</v>
      </c>
      <c r="J138" s="30" t="str">
        <f t="shared" si="2"/>
        <v>AUT_HO_PC_NewSubmission_109_RiskAnalysis_PriorLosses_Add</v>
      </c>
      <c r="K138" s="30"/>
      <c r="L138" s="30"/>
      <c r="M138" s="30"/>
    </row>
    <row r="139" spans="1:13" x14ac:dyDescent="0.25">
      <c r="A139" s="30" t="s">
        <v>634</v>
      </c>
      <c r="B139" s="30" t="s">
        <v>217</v>
      </c>
      <c r="C139" s="30" t="s">
        <v>115</v>
      </c>
      <c r="D139" s="30" t="s">
        <v>222</v>
      </c>
      <c r="E139" s="30">
        <v>110</v>
      </c>
      <c r="F139" s="30" t="s">
        <v>358</v>
      </c>
      <c r="G139" s="30" t="s">
        <v>40</v>
      </c>
      <c r="H139" s="30" t="s">
        <v>220</v>
      </c>
      <c r="I139" s="30" t="s">
        <v>44</v>
      </c>
      <c r="J139" s="30" t="str">
        <f t="shared" si="2"/>
        <v>AUT_HO_PC_NewSubmission_110_RiskAnalysis_PriorLosses_Modify</v>
      </c>
      <c r="K139" s="30"/>
      <c r="L139" s="30"/>
      <c r="M139" s="30"/>
    </row>
    <row r="140" spans="1:13" x14ac:dyDescent="0.25">
      <c r="A140" s="30" t="s">
        <v>634</v>
      </c>
      <c r="B140" s="30" t="s">
        <v>217</v>
      </c>
      <c r="C140" s="30" t="s">
        <v>115</v>
      </c>
      <c r="D140" s="30" t="s">
        <v>222</v>
      </c>
      <c r="E140" s="30">
        <v>111</v>
      </c>
      <c r="F140" s="30" t="s">
        <v>381</v>
      </c>
      <c r="G140" s="30" t="s">
        <v>38</v>
      </c>
      <c r="H140" s="30" t="s">
        <v>220</v>
      </c>
      <c r="I140" s="30" t="s">
        <v>44</v>
      </c>
      <c r="J140" s="30" t="str">
        <f t="shared" si="2"/>
        <v>AUT_HO_PC_NewSubmission_111_RiskAnalysis_PriorLosses_Remove</v>
      </c>
      <c r="K140" s="30"/>
      <c r="L140" s="30"/>
      <c r="M140" s="30"/>
    </row>
    <row r="141" spans="1:13" x14ac:dyDescent="0.25">
      <c r="A141" s="30" t="s">
        <v>634</v>
      </c>
      <c r="B141" s="30" t="s">
        <v>217</v>
      </c>
      <c r="C141" s="30" t="s">
        <v>115</v>
      </c>
      <c r="D141" s="30" t="s">
        <v>222</v>
      </c>
      <c r="E141" s="30">
        <v>112</v>
      </c>
      <c r="F141" s="30" t="s">
        <v>360</v>
      </c>
      <c r="G141" s="30" t="s">
        <v>40</v>
      </c>
      <c r="H141" s="30" t="s">
        <v>220</v>
      </c>
      <c r="I141" s="30" t="s">
        <v>44</v>
      </c>
      <c r="J141" s="30" t="str">
        <f t="shared" si="2"/>
        <v>AUT_HO_PC_NewSubmission_112_PolicyReview_InsuredDetais</v>
      </c>
      <c r="K141" s="30"/>
      <c r="L141" s="30"/>
      <c r="M141" s="30"/>
    </row>
    <row r="142" spans="1:13" x14ac:dyDescent="0.25">
      <c r="A142" s="30" t="s">
        <v>634</v>
      </c>
      <c r="B142" s="30" t="s">
        <v>217</v>
      </c>
      <c r="C142" s="30" t="s">
        <v>115</v>
      </c>
      <c r="D142" s="30" t="s">
        <v>222</v>
      </c>
      <c r="E142" s="30">
        <v>113</v>
      </c>
      <c r="F142" s="30" t="s">
        <v>361</v>
      </c>
      <c r="G142" s="30" t="s">
        <v>38</v>
      </c>
      <c r="H142" s="30" t="s">
        <v>220</v>
      </c>
      <c r="I142" s="30" t="s">
        <v>44</v>
      </c>
      <c r="J142" s="30" t="str">
        <f t="shared" si="2"/>
        <v>AUT_HO_PC_NewSubmission_113_PA_PolicyReview</v>
      </c>
      <c r="K142" s="30"/>
      <c r="L142" s="30"/>
      <c r="M142" s="30"/>
    </row>
    <row r="143" spans="1:13" x14ac:dyDescent="0.25">
      <c r="A143" s="30" t="s">
        <v>634</v>
      </c>
      <c r="B143" s="30" t="s">
        <v>217</v>
      </c>
      <c r="C143" s="30" t="s">
        <v>115</v>
      </c>
      <c r="D143" s="30" t="s">
        <v>222</v>
      </c>
      <c r="E143" s="30">
        <v>114</v>
      </c>
      <c r="F143" s="30" t="s">
        <v>266</v>
      </c>
      <c r="G143" s="30" t="s">
        <v>40</v>
      </c>
      <c r="H143" s="30" t="s">
        <v>220</v>
      </c>
      <c r="I143" s="30" t="s">
        <v>44</v>
      </c>
      <c r="J143" s="30" t="str">
        <f t="shared" si="2"/>
        <v>AUT_HO_PC_NewSubmission_114_Quote_InsuredDetais</v>
      </c>
      <c r="K143" s="30"/>
      <c r="L143" s="30"/>
      <c r="M143" s="30"/>
    </row>
    <row r="144" spans="1:13" x14ac:dyDescent="0.25">
      <c r="A144" s="30" t="s">
        <v>634</v>
      </c>
      <c r="B144" s="30" t="s">
        <v>217</v>
      </c>
      <c r="C144" s="30" t="s">
        <v>115</v>
      </c>
      <c r="D144" s="30" t="s">
        <v>222</v>
      </c>
      <c r="E144" s="30">
        <v>115</v>
      </c>
      <c r="F144" s="30" t="s">
        <v>363</v>
      </c>
      <c r="G144" s="30" t="s">
        <v>38</v>
      </c>
      <c r="H144" s="30" t="s">
        <v>220</v>
      </c>
      <c r="I144" s="30" t="s">
        <v>44</v>
      </c>
      <c r="J144" s="30" t="str">
        <f t="shared" si="2"/>
        <v>AUT_HO_PC_NewSubmission_115_PA_Quote</v>
      </c>
      <c r="K144" s="30"/>
      <c r="L144" s="30"/>
      <c r="M144" s="30"/>
    </row>
    <row r="145" spans="1:13" x14ac:dyDescent="0.25">
      <c r="A145" s="30" t="s">
        <v>634</v>
      </c>
      <c r="B145" s="30" t="s">
        <v>217</v>
      </c>
      <c r="C145" s="30" t="s">
        <v>115</v>
      </c>
      <c r="D145" s="30" t="s">
        <v>222</v>
      </c>
      <c r="E145" s="30">
        <v>116</v>
      </c>
      <c r="F145" s="30" t="s">
        <v>364</v>
      </c>
      <c r="G145" s="30" t="s">
        <v>40</v>
      </c>
      <c r="H145" s="30" t="s">
        <v>220</v>
      </c>
      <c r="I145" s="30" t="s">
        <v>44</v>
      </c>
      <c r="J145" s="30" t="str">
        <f t="shared" si="2"/>
        <v>AUT_HO_PC_NewSubmission_116_PA_Forms</v>
      </c>
      <c r="K145" s="30"/>
      <c r="L145" s="30"/>
      <c r="M145" s="30"/>
    </row>
    <row r="146" spans="1:13" x14ac:dyDescent="0.25">
      <c r="A146" s="30" t="s">
        <v>634</v>
      </c>
      <c r="B146" s="30" t="s">
        <v>217</v>
      </c>
      <c r="C146" s="30" t="s">
        <v>115</v>
      </c>
      <c r="D146" s="30" t="s">
        <v>222</v>
      </c>
      <c r="E146" s="30">
        <v>117</v>
      </c>
      <c r="F146" s="30" t="s">
        <v>269</v>
      </c>
      <c r="G146" s="30" t="s">
        <v>38</v>
      </c>
      <c r="H146" s="30" t="s">
        <v>220</v>
      </c>
      <c r="I146" s="30" t="s">
        <v>44</v>
      </c>
      <c r="J146" s="30" t="str">
        <f t="shared" si="2"/>
        <v>AUT_HO_PC_NewSubmission_117_Pay_BillingMethod_DirectBill</v>
      </c>
      <c r="K146" s="30"/>
      <c r="L146" s="30"/>
      <c r="M146" s="30"/>
    </row>
    <row r="147" spans="1:13" x14ac:dyDescent="0.25">
      <c r="A147" s="30" t="s">
        <v>634</v>
      </c>
      <c r="B147" s="30" t="s">
        <v>217</v>
      </c>
      <c r="C147" s="30" t="s">
        <v>115</v>
      </c>
      <c r="D147" s="30" t="s">
        <v>222</v>
      </c>
      <c r="E147" s="30">
        <v>118</v>
      </c>
      <c r="F147" s="30" t="s">
        <v>367</v>
      </c>
      <c r="G147" s="30" t="s">
        <v>40</v>
      </c>
      <c r="H147" s="30" t="s">
        <v>220</v>
      </c>
      <c r="I147" s="30" t="s">
        <v>44</v>
      </c>
      <c r="J147" s="30" t="str">
        <f t="shared" si="2"/>
        <v>AUT_HO_PC_NewSubmission_118_Pay_BillingMethod_ListBill</v>
      </c>
      <c r="K147" s="30"/>
      <c r="L147" s="30"/>
      <c r="M147" s="30"/>
    </row>
    <row r="148" spans="1:13" x14ac:dyDescent="0.25">
      <c r="A148" s="30" t="s">
        <v>634</v>
      </c>
      <c r="B148" s="30" t="s">
        <v>217</v>
      </c>
      <c r="C148" s="30" t="s">
        <v>115</v>
      </c>
      <c r="D148" s="30" t="s">
        <v>222</v>
      </c>
      <c r="E148" s="30">
        <v>119</v>
      </c>
      <c r="F148" s="30" t="s">
        <v>368</v>
      </c>
      <c r="G148" s="30" t="s">
        <v>38</v>
      </c>
      <c r="H148" s="30" t="s">
        <v>220</v>
      </c>
      <c r="I148" s="30" t="s">
        <v>44</v>
      </c>
      <c r="J148" s="30" t="str">
        <f t="shared" si="2"/>
        <v>AUT_HO_PC_NewSubmission_119_Pay_AlternateBillingAccount_Search</v>
      </c>
      <c r="K148" s="30"/>
      <c r="L148" s="30"/>
      <c r="M148" s="30"/>
    </row>
    <row r="149" spans="1:13" x14ac:dyDescent="0.25">
      <c r="A149" s="30" t="s">
        <v>634</v>
      </c>
      <c r="B149" s="30" t="s">
        <v>217</v>
      </c>
      <c r="C149" s="30" t="s">
        <v>115</v>
      </c>
      <c r="D149" s="30" t="s">
        <v>222</v>
      </c>
      <c r="E149" s="30">
        <v>120</v>
      </c>
      <c r="F149" s="30" t="s">
        <v>384</v>
      </c>
      <c r="G149" s="30" t="s">
        <v>40</v>
      </c>
      <c r="H149" s="30" t="s">
        <v>220</v>
      </c>
      <c r="I149" s="30" t="s">
        <v>44</v>
      </c>
      <c r="J149" s="30" t="str">
        <f t="shared" si="2"/>
        <v>AUT_HO_PC_NewSubmission_120_Pay_AlternateBillingAccount_BillingSubAccount</v>
      </c>
      <c r="K149" s="30"/>
      <c r="L149" s="30"/>
      <c r="M149" s="30"/>
    </row>
    <row r="150" spans="1:13" x14ac:dyDescent="0.25">
      <c r="A150" s="30" t="s">
        <v>634</v>
      </c>
      <c r="B150" s="30" t="s">
        <v>217</v>
      </c>
      <c r="C150" s="30" t="s">
        <v>115</v>
      </c>
      <c r="D150" s="30" t="s">
        <v>222</v>
      </c>
      <c r="E150" s="30">
        <v>121</v>
      </c>
      <c r="F150" s="30" t="s">
        <v>370</v>
      </c>
      <c r="G150" s="30" t="s">
        <v>38</v>
      </c>
      <c r="H150" s="30" t="s">
        <v>220</v>
      </c>
      <c r="I150" s="30" t="s">
        <v>44</v>
      </c>
      <c r="J150" s="30" t="str">
        <f t="shared" si="2"/>
        <v>AUT_HO_PC_NewSubmission_121_Pay_AlternateBillingContact_NewCompany</v>
      </c>
      <c r="K150" s="30"/>
      <c r="L150" s="30"/>
      <c r="M150" s="30"/>
    </row>
    <row r="151" spans="1:13" x14ac:dyDescent="0.25">
      <c r="A151" s="30" t="s">
        <v>634</v>
      </c>
      <c r="B151" s="30" t="s">
        <v>217</v>
      </c>
      <c r="C151" s="30" t="s">
        <v>115</v>
      </c>
      <c r="D151" s="30" t="s">
        <v>222</v>
      </c>
      <c r="E151" s="30">
        <v>122</v>
      </c>
      <c r="F151" s="30" t="s">
        <v>371</v>
      </c>
      <c r="G151" s="30" t="s">
        <v>40</v>
      </c>
      <c r="H151" s="30" t="s">
        <v>220</v>
      </c>
      <c r="I151" s="30" t="s">
        <v>44</v>
      </c>
      <c r="J151" s="30" t="str">
        <f t="shared" si="2"/>
        <v>AUT_HO_PC_NewSubmission_122_Pay_AlternateBillingContact_NewPerson</v>
      </c>
      <c r="K151" s="30"/>
      <c r="L151" s="30"/>
      <c r="M151" s="30"/>
    </row>
    <row r="152" spans="1:13" x14ac:dyDescent="0.25">
      <c r="A152" s="30" t="s">
        <v>634</v>
      </c>
      <c r="B152" s="30" t="s">
        <v>217</v>
      </c>
      <c r="C152" s="30" t="s">
        <v>115</v>
      </c>
      <c r="D152" s="30" t="s">
        <v>222</v>
      </c>
      <c r="E152" s="30">
        <v>123</v>
      </c>
      <c r="F152" s="30" t="s">
        <v>387</v>
      </c>
      <c r="G152" s="30" t="s">
        <v>38</v>
      </c>
      <c r="H152" s="30" t="s">
        <v>220</v>
      </c>
      <c r="I152" s="30" t="s">
        <v>44</v>
      </c>
      <c r="J152" s="30" t="str">
        <f t="shared" si="2"/>
        <v>AUT_HO_PC_NewSubmission_123_Pay_AlternateBillingContact_From_AddressBook</v>
      </c>
      <c r="K152" s="30"/>
      <c r="L152" s="30"/>
      <c r="M152" s="30"/>
    </row>
    <row r="153" spans="1:13" x14ac:dyDescent="0.25">
      <c r="A153" s="30" t="s">
        <v>634</v>
      </c>
      <c r="B153" s="30" t="s">
        <v>217</v>
      </c>
      <c r="C153" s="30" t="s">
        <v>115</v>
      </c>
      <c r="D153" s="30" t="s">
        <v>222</v>
      </c>
      <c r="E153" s="30">
        <v>124</v>
      </c>
      <c r="F153" s="30" t="s">
        <v>373</v>
      </c>
      <c r="G153" s="30" t="s">
        <v>40</v>
      </c>
      <c r="H153" s="30" t="s">
        <v>220</v>
      </c>
      <c r="I153" s="30" t="s">
        <v>44</v>
      </c>
      <c r="J153" s="30" t="str">
        <f t="shared" si="2"/>
        <v>AUT_HO_PC_NewSubmission_124_Pay_AlternateBillingContact_ExistingBillingContact</v>
      </c>
      <c r="K153" s="30"/>
      <c r="L153" s="30"/>
      <c r="M153" s="30"/>
    </row>
    <row r="154" spans="1:13" x14ac:dyDescent="0.25">
      <c r="A154" s="30" t="s">
        <v>634</v>
      </c>
      <c r="B154" s="30" t="s">
        <v>217</v>
      </c>
      <c r="C154" s="30" t="s">
        <v>115</v>
      </c>
      <c r="D154" s="30" t="s">
        <v>222</v>
      </c>
      <c r="E154" s="30">
        <v>125</v>
      </c>
      <c r="F154" s="30" t="s">
        <v>374</v>
      </c>
      <c r="G154" s="30" t="s">
        <v>38</v>
      </c>
      <c r="H154" s="30" t="s">
        <v>220</v>
      </c>
      <c r="I154" s="30" t="s">
        <v>44</v>
      </c>
      <c r="J154" s="30" t="str">
        <f t="shared" si="2"/>
        <v>AUT_HO_PC_NewSubmission_125_Pay_AlternateBillingContact_OtherContact</v>
      </c>
      <c r="K154" s="30"/>
      <c r="L154" s="30"/>
      <c r="M154" s="30"/>
    </row>
    <row r="155" spans="1:13" x14ac:dyDescent="0.25">
      <c r="A155" s="30" t="s">
        <v>634</v>
      </c>
      <c r="B155" s="30" t="s">
        <v>217</v>
      </c>
      <c r="C155" s="30" t="s">
        <v>115</v>
      </c>
      <c r="D155" s="30" t="s">
        <v>222</v>
      </c>
      <c r="E155" s="30">
        <v>126</v>
      </c>
      <c r="F155" s="30" t="s">
        <v>272</v>
      </c>
      <c r="G155" s="30" t="s">
        <v>40</v>
      </c>
      <c r="H155" s="30" t="s">
        <v>220</v>
      </c>
      <c r="I155" s="30" t="s">
        <v>44</v>
      </c>
      <c r="J155" s="30" t="str">
        <f t="shared" si="2"/>
        <v>AUT_HO_PC_NewSubmission_126_Pay_PaymentSchedule_A</v>
      </c>
      <c r="K155" s="30"/>
      <c r="L155" s="30"/>
      <c r="M155" s="30"/>
    </row>
    <row r="156" spans="1:13" x14ac:dyDescent="0.25">
      <c r="A156" s="30" t="s">
        <v>634</v>
      </c>
      <c r="B156" s="30" t="s">
        <v>217</v>
      </c>
      <c r="C156" s="30" t="s">
        <v>115</v>
      </c>
      <c r="D156" s="30" t="s">
        <v>222</v>
      </c>
      <c r="E156" s="30">
        <v>127</v>
      </c>
      <c r="F156" s="30" t="s">
        <v>376</v>
      </c>
      <c r="G156" s="30" t="s">
        <v>38</v>
      </c>
      <c r="H156" s="30" t="s">
        <v>220</v>
      </c>
      <c r="I156" s="30" t="s">
        <v>44</v>
      </c>
      <c r="J156" s="30" t="str">
        <f t="shared" si="2"/>
        <v>AUT_HO_PC_NewSubmission_127_Pay_PaymentSchedule_B</v>
      </c>
      <c r="K156" s="30"/>
      <c r="L156" s="30"/>
      <c r="M156" s="30"/>
    </row>
    <row r="157" spans="1:13" x14ac:dyDescent="0.25">
      <c r="A157" s="30" t="s">
        <v>634</v>
      </c>
      <c r="B157" s="30" t="s">
        <v>217</v>
      </c>
      <c r="C157" s="30" t="s">
        <v>115</v>
      </c>
      <c r="D157" s="30" t="s">
        <v>222</v>
      </c>
      <c r="E157" s="30">
        <v>128</v>
      </c>
      <c r="F157" s="30" t="s">
        <v>377</v>
      </c>
      <c r="G157" s="30" t="s">
        <v>40</v>
      </c>
      <c r="H157" s="30" t="s">
        <v>220</v>
      </c>
      <c r="I157" s="30" t="s">
        <v>44</v>
      </c>
      <c r="J157" s="30" t="str">
        <f t="shared" si="2"/>
        <v>AUT_HO_PC_NewSubmission_128_Pay_PaymentSchedule_C</v>
      </c>
      <c r="K157" s="30"/>
      <c r="L157" s="30"/>
      <c r="M157" s="30"/>
    </row>
    <row r="158" spans="1:13" x14ac:dyDescent="0.25">
      <c r="A158" s="30" t="s">
        <v>634</v>
      </c>
      <c r="B158" s="30" t="s">
        <v>217</v>
      </c>
      <c r="C158" s="30" t="s">
        <v>115</v>
      </c>
      <c r="D158" s="30" t="s">
        <v>222</v>
      </c>
      <c r="E158" s="30">
        <v>129</v>
      </c>
      <c r="F158" s="30" t="s">
        <v>275</v>
      </c>
      <c r="G158" s="30" t="s">
        <v>38</v>
      </c>
      <c r="H158" s="30" t="s">
        <v>220</v>
      </c>
      <c r="I158" s="30" t="s">
        <v>44</v>
      </c>
      <c r="J158" s="30" t="str">
        <f t="shared" si="2"/>
        <v>AUT_HO_PC_NewSubmission_129_Pay_PaymentSchedule_D</v>
      </c>
      <c r="K158" s="30"/>
      <c r="L158" s="30"/>
      <c r="M158" s="30"/>
    </row>
    <row r="159" spans="1:13" x14ac:dyDescent="0.25">
      <c r="A159" s="30" t="s">
        <v>634</v>
      </c>
      <c r="B159" s="30" t="s">
        <v>217</v>
      </c>
      <c r="C159" s="30" t="s">
        <v>115</v>
      </c>
      <c r="D159" s="30" t="s">
        <v>222</v>
      </c>
      <c r="E159" s="30">
        <v>130</v>
      </c>
      <c r="F159" s="30" t="s">
        <v>379</v>
      </c>
      <c r="G159" s="30" t="s">
        <v>40</v>
      </c>
      <c r="H159" s="30" t="s">
        <v>220</v>
      </c>
      <c r="I159" s="30" t="s">
        <v>44</v>
      </c>
      <c r="J159" s="30" t="str">
        <f t="shared" si="2"/>
        <v>AUT_HO_PC_NewSubmission_130_Pay_PaymentSchedule_E</v>
      </c>
      <c r="K159" s="30"/>
      <c r="L159" s="30"/>
      <c r="M159" s="30"/>
    </row>
    <row r="160" spans="1:13" x14ac:dyDescent="0.25">
      <c r="A160" s="30" t="s">
        <v>634</v>
      </c>
      <c r="B160" s="30" t="s">
        <v>217</v>
      </c>
      <c r="C160" s="30" t="s">
        <v>115</v>
      </c>
      <c r="D160" s="30" t="s">
        <v>222</v>
      </c>
      <c r="E160" s="30">
        <v>131</v>
      </c>
      <c r="F160" s="30" t="s">
        <v>380</v>
      </c>
      <c r="G160" s="30" t="s">
        <v>38</v>
      </c>
      <c r="H160" s="30" t="s">
        <v>220</v>
      </c>
      <c r="I160" s="30" t="s">
        <v>44</v>
      </c>
      <c r="J160" s="30" t="str">
        <f t="shared" si="2"/>
        <v>AUT_HO_PC_NewSubmission_131_Pay_PaymentSchedule_F</v>
      </c>
      <c r="K160" s="30"/>
      <c r="L160" s="30"/>
      <c r="M160" s="30"/>
    </row>
    <row r="161" spans="1:13" x14ac:dyDescent="0.25">
      <c r="A161" s="30" t="s">
        <v>634</v>
      </c>
      <c r="B161" s="30" t="s">
        <v>217</v>
      </c>
      <c r="C161" s="30" t="s">
        <v>115</v>
      </c>
      <c r="D161" s="30" t="s">
        <v>222</v>
      </c>
      <c r="E161" s="30">
        <v>132</v>
      </c>
      <c r="F161" s="30" t="s">
        <v>278</v>
      </c>
      <c r="G161" s="30" t="s">
        <v>40</v>
      </c>
      <c r="H161" s="30" t="s">
        <v>220</v>
      </c>
      <c r="I161" s="30" t="s">
        <v>44</v>
      </c>
      <c r="J161" s="30" t="str">
        <f t="shared" si="2"/>
        <v>AUT_HO_PC_NewSubmission_132_Pay_PaymentSchedule_Monthly</v>
      </c>
      <c r="K161" s="30"/>
      <c r="L161" s="30"/>
      <c r="M161" s="30"/>
    </row>
    <row r="162" spans="1:13" x14ac:dyDescent="0.25">
      <c r="A162" s="30" t="s">
        <v>634</v>
      </c>
      <c r="B162" s="30" t="s">
        <v>217</v>
      </c>
      <c r="C162" s="30" t="s">
        <v>115</v>
      </c>
      <c r="D162" s="30" t="s">
        <v>222</v>
      </c>
      <c r="E162" s="30">
        <v>133</v>
      </c>
      <c r="F162" s="30" t="s">
        <v>382</v>
      </c>
      <c r="G162" s="30" t="s">
        <v>38</v>
      </c>
      <c r="H162" s="30" t="s">
        <v>220</v>
      </c>
      <c r="I162" s="30" t="s">
        <v>44</v>
      </c>
      <c r="J162" s="30" t="str">
        <f t="shared" si="2"/>
        <v>AUT_HO_PC_NewSubmission_133_Pay_PaymentSchedule_Monthly2</v>
      </c>
      <c r="K162" s="30"/>
      <c r="L162" s="30"/>
      <c r="M162" s="30"/>
    </row>
    <row r="163" spans="1:13" x14ac:dyDescent="0.25">
      <c r="A163" s="30" t="s">
        <v>634</v>
      </c>
      <c r="B163" s="30" t="s">
        <v>217</v>
      </c>
      <c r="C163" s="30" t="s">
        <v>115</v>
      </c>
      <c r="D163" s="30" t="s">
        <v>222</v>
      </c>
      <c r="E163" s="30">
        <v>134</v>
      </c>
      <c r="F163" s="30" t="s">
        <v>383</v>
      </c>
      <c r="G163" s="30" t="s">
        <v>40</v>
      </c>
      <c r="H163" s="30" t="s">
        <v>220</v>
      </c>
      <c r="I163" s="30" t="s">
        <v>44</v>
      </c>
      <c r="J163" s="30" t="str">
        <f t="shared" si="2"/>
        <v>AUT_HO_PC_NewSubmission_134_Pay_PaymentSchedule_Monthly3</v>
      </c>
      <c r="K163" s="30"/>
      <c r="L163" s="30"/>
      <c r="M163" s="30"/>
    </row>
    <row r="164" spans="1:13" x14ac:dyDescent="0.25">
      <c r="A164" s="30" t="s">
        <v>634</v>
      </c>
      <c r="B164" s="30" t="s">
        <v>217</v>
      </c>
      <c r="C164" s="30" t="s">
        <v>115</v>
      </c>
      <c r="D164" s="30" t="s">
        <v>222</v>
      </c>
      <c r="E164" s="30">
        <v>135</v>
      </c>
      <c r="F164" s="30" t="s">
        <v>281</v>
      </c>
      <c r="G164" s="30" t="s">
        <v>38</v>
      </c>
      <c r="H164" s="30" t="s">
        <v>220</v>
      </c>
      <c r="I164" s="30" t="s">
        <v>44</v>
      </c>
      <c r="J164" s="30" t="str">
        <f t="shared" si="2"/>
        <v>AUT_HO_PC_NewSubmission_135_Pay_PaymentSchedule_EveryOtherWeek</v>
      </c>
      <c r="K164" s="30"/>
      <c r="L164" s="30"/>
      <c r="M164" s="30"/>
    </row>
    <row r="165" spans="1:13" x14ac:dyDescent="0.25">
      <c r="A165" s="30" t="s">
        <v>634</v>
      </c>
      <c r="B165" s="30" t="s">
        <v>217</v>
      </c>
      <c r="C165" s="30" t="s">
        <v>115</v>
      </c>
      <c r="D165" s="30" t="s">
        <v>222</v>
      </c>
      <c r="E165" s="30">
        <v>136</v>
      </c>
      <c r="F165" s="30" t="s">
        <v>385</v>
      </c>
      <c r="G165" s="30" t="s">
        <v>40</v>
      </c>
      <c r="H165" s="30" t="s">
        <v>220</v>
      </c>
      <c r="I165" s="30" t="s">
        <v>44</v>
      </c>
      <c r="J165" s="30" t="str">
        <f t="shared" si="2"/>
        <v>AUT_HO_PC_NewSubmission_136_Pay_FixInvoice_BillDute</v>
      </c>
      <c r="K165" s="30"/>
      <c r="L165" s="30"/>
      <c r="M165" s="30"/>
    </row>
    <row r="166" spans="1:13" x14ac:dyDescent="0.25">
      <c r="A166" s="30" t="s">
        <v>634</v>
      </c>
      <c r="B166" s="30" t="s">
        <v>217</v>
      </c>
      <c r="C166" s="30" t="s">
        <v>115</v>
      </c>
      <c r="D166" s="30" t="s">
        <v>222</v>
      </c>
      <c r="E166" s="30">
        <v>137</v>
      </c>
      <c r="F166" s="30" t="s">
        <v>386</v>
      </c>
      <c r="G166" s="30" t="s">
        <v>38</v>
      </c>
      <c r="H166" s="30" t="s">
        <v>220</v>
      </c>
      <c r="I166" s="30" t="s">
        <v>44</v>
      </c>
      <c r="J166" s="30" t="str">
        <f t="shared" si="2"/>
        <v>AUT_HO_PC_NewSubmission_137_Pay_FixInvoice_DueDute</v>
      </c>
      <c r="K166" s="30"/>
      <c r="L166" s="30"/>
      <c r="M166" s="30"/>
    </row>
    <row r="167" spans="1:13" x14ac:dyDescent="0.25">
      <c r="A167" s="30" t="s">
        <v>634</v>
      </c>
      <c r="B167" s="30" t="s">
        <v>217</v>
      </c>
      <c r="C167" s="30" t="s">
        <v>115</v>
      </c>
      <c r="D167" s="30" t="s">
        <v>222</v>
      </c>
      <c r="E167" s="30">
        <v>138</v>
      </c>
      <c r="F167" s="30" t="s">
        <v>390</v>
      </c>
      <c r="G167" s="30" t="s">
        <v>40</v>
      </c>
      <c r="H167" s="30" t="s">
        <v>220</v>
      </c>
      <c r="I167" s="30" t="s">
        <v>44</v>
      </c>
      <c r="J167" s="30" t="str">
        <f t="shared" si="2"/>
        <v>AUT_HO_PC_NewSubmission_138_Pay_PayUsing_ACH_EFT</v>
      </c>
      <c r="K167" s="30"/>
      <c r="L167" s="30"/>
      <c r="M167" s="30"/>
    </row>
    <row r="168" spans="1:13" x14ac:dyDescent="0.25">
      <c r="A168" s="30" t="s">
        <v>634</v>
      </c>
      <c r="B168" s="30" t="s">
        <v>217</v>
      </c>
      <c r="C168" s="30" t="s">
        <v>115</v>
      </c>
      <c r="D168" s="30" t="s">
        <v>222</v>
      </c>
      <c r="E168" s="30">
        <v>139</v>
      </c>
      <c r="F168" s="30" t="s">
        <v>388</v>
      </c>
      <c r="G168" s="30" t="s">
        <v>38</v>
      </c>
      <c r="H168" s="30" t="s">
        <v>220</v>
      </c>
      <c r="I168" s="30" t="s">
        <v>44</v>
      </c>
      <c r="J168" s="30" t="str">
        <f t="shared" si="2"/>
        <v>AUT_HO_PC_NewSubmission_139_Pay_PayUsing_CreditCard</v>
      </c>
      <c r="K168" s="30"/>
      <c r="L168" s="30"/>
      <c r="M168" s="30"/>
    </row>
    <row r="169" spans="1:13" x14ac:dyDescent="0.25">
      <c r="A169" s="30" t="s">
        <v>634</v>
      </c>
      <c r="B169" s="30" t="s">
        <v>217</v>
      </c>
      <c r="C169" s="30" t="s">
        <v>115</v>
      </c>
      <c r="D169" s="30" t="s">
        <v>222</v>
      </c>
      <c r="E169" s="30">
        <v>140</v>
      </c>
      <c r="F169" s="30" t="s">
        <v>389</v>
      </c>
      <c r="G169" s="30" t="s">
        <v>40</v>
      </c>
      <c r="H169" s="30" t="s">
        <v>220</v>
      </c>
      <c r="I169" s="30" t="s">
        <v>44</v>
      </c>
      <c r="J169" s="30" t="str">
        <f t="shared" si="2"/>
        <v>AUT_HO_PC_NewSubmission_140_Pay_UpFrontPayment_HeldByAgent</v>
      </c>
      <c r="K169" s="30"/>
      <c r="L169" s="30"/>
      <c r="M169" s="30"/>
    </row>
    <row r="170" spans="1:13" x14ac:dyDescent="0.25">
      <c r="A170" s="30" t="s">
        <v>634</v>
      </c>
      <c r="B170" s="30" t="s">
        <v>217</v>
      </c>
      <c r="C170" s="30" t="s">
        <v>115</v>
      </c>
      <c r="D170" s="30" t="s">
        <v>222</v>
      </c>
      <c r="E170" s="30">
        <v>141</v>
      </c>
      <c r="F170" s="30" t="s">
        <v>284</v>
      </c>
      <c r="G170" s="30" t="s">
        <v>38</v>
      </c>
      <c r="H170" s="30" t="s">
        <v>220</v>
      </c>
      <c r="I170" s="30" t="s">
        <v>44</v>
      </c>
      <c r="J170" s="30" t="str">
        <f t="shared" si="2"/>
        <v>AUT_HO_PC_NewSubmission_141_Pay_UpFrontPayment_Check</v>
      </c>
      <c r="K170" s="30"/>
      <c r="L170" s="30"/>
      <c r="M170" s="30"/>
    </row>
    <row r="171" spans="1:13" x14ac:dyDescent="0.25">
      <c r="A171" s="30" t="s">
        <v>634</v>
      </c>
      <c r="B171" s="30" t="s">
        <v>217</v>
      </c>
      <c r="C171" s="30" t="s">
        <v>115</v>
      </c>
      <c r="D171" s="30" t="s">
        <v>222</v>
      </c>
      <c r="E171" s="30">
        <v>142</v>
      </c>
      <c r="F171" s="30" t="s">
        <v>391</v>
      </c>
      <c r="G171" s="30" t="s">
        <v>40</v>
      </c>
      <c r="H171" s="30" t="s">
        <v>220</v>
      </c>
      <c r="I171" s="30" t="s">
        <v>44</v>
      </c>
      <c r="J171" s="30" t="str">
        <f t="shared" si="2"/>
        <v>AUT_HO_PC_NewSubmission_142_Pay_UpFrontPayment_Cash</v>
      </c>
      <c r="K171" s="30"/>
      <c r="L171" s="30"/>
      <c r="M171" s="30"/>
    </row>
    <row r="172" spans="1:13" x14ac:dyDescent="0.25">
      <c r="A172" s="30" t="s">
        <v>634</v>
      </c>
      <c r="B172" s="30" t="s">
        <v>217</v>
      </c>
      <c r="C172" s="30" t="s">
        <v>115</v>
      </c>
      <c r="D172" s="30" t="s">
        <v>222</v>
      </c>
      <c r="E172" s="30">
        <v>143</v>
      </c>
      <c r="F172" s="30" t="s">
        <v>392</v>
      </c>
      <c r="G172" s="30" t="s">
        <v>38</v>
      </c>
      <c r="H172" s="30" t="s">
        <v>220</v>
      </c>
      <c r="I172" s="30" t="s">
        <v>44</v>
      </c>
      <c r="J172" s="30" t="str">
        <f t="shared" si="2"/>
        <v>AUT_HO_PC_NewSubmission_143_Pay_UpFrontPayment_Electronic</v>
      </c>
      <c r="K172" s="30"/>
      <c r="L172" s="30"/>
      <c r="M172" s="30"/>
    </row>
    <row r="173" spans="1:13" x14ac:dyDescent="0.25">
      <c r="A173" s="30" t="s">
        <v>634</v>
      </c>
      <c r="B173" s="30" t="s">
        <v>217</v>
      </c>
      <c r="C173" s="30" t="s">
        <v>115</v>
      </c>
      <c r="D173" s="30" t="s">
        <v>222</v>
      </c>
      <c r="E173" s="30">
        <v>144</v>
      </c>
      <c r="F173" s="30" t="s">
        <v>393</v>
      </c>
      <c r="G173" s="30" t="s">
        <v>40</v>
      </c>
      <c r="H173" s="30" t="s">
        <v>220</v>
      </c>
      <c r="I173" s="30" t="s">
        <v>44</v>
      </c>
      <c r="J173" s="30" t="str">
        <f t="shared" si="2"/>
        <v>AUT_HO_PC_NewSubmission_144_Policy_NewSubmission</v>
      </c>
      <c r="K173" s="30"/>
      <c r="L173" s="30"/>
      <c r="M173" s="30"/>
    </row>
    <row r="174" spans="1:13" x14ac:dyDescent="0.25">
      <c r="A174" s="30" t="s">
        <v>634</v>
      </c>
      <c r="B174" s="30" t="s">
        <v>217</v>
      </c>
      <c r="C174" s="30" t="s">
        <v>115</v>
      </c>
      <c r="D174" s="30" t="s">
        <v>222</v>
      </c>
      <c r="E174" s="30">
        <v>145</v>
      </c>
      <c r="F174" s="30" t="s">
        <v>394</v>
      </c>
      <c r="G174" s="30" t="s">
        <v>38</v>
      </c>
      <c r="H174" s="30" t="s">
        <v>220</v>
      </c>
      <c r="I174" s="30" t="s">
        <v>44</v>
      </c>
      <c r="J174" s="30" t="str">
        <f t="shared" si="2"/>
        <v>AUT_HO_PC_NewSubmission_145_Versions_Multiple_FullApplication</v>
      </c>
      <c r="K174" s="30"/>
      <c r="L174" s="30"/>
      <c r="M174" s="30"/>
    </row>
    <row r="175" spans="1:13" x14ac:dyDescent="0.25">
      <c r="A175" s="30" t="s">
        <v>634</v>
      </c>
      <c r="B175" s="30" t="s">
        <v>217</v>
      </c>
      <c r="C175" s="30" t="s">
        <v>115</v>
      </c>
      <c r="D175" s="30" t="s">
        <v>222</v>
      </c>
      <c r="E175" s="30">
        <v>146</v>
      </c>
      <c r="F175" s="30" t="s">
        <v>395</v>
      </c>
      <c r="G175" s="30" t="s">
        <v>40</v>
      </c>
      <c r="H175" s="30" t="s">
        <v>220</v>
      </c>
      <c r="I175" s="30" t="s">
        <v>44</v>
      </c>
      <c r="J175" s="30" t="str">
        <f t="shared" si="2"/>
        <v>AUT_HO_PC_NewSubmission_146_Versions_Multiple_FA_DefaultbaseState</v>
      </c>
      <c r="K175" s="30"/>
      <c r="L175" s="30"/>
      <c r="M175" s="30"/>
    </row>
    <row r="176" spans="1:13" x14ac:dyDescent="0.25">
      <c r="A176" s="30" t="s">
        <v>634</v>
      </c>
      <c r="B176" s="30" t="s">
        <v>217</v>
      </c>
      <c r="C176" s="30" t="s">
        <v>115</v>
      </c>
      <c r="D176" s="30" t="s">
        <v>222</v>
      </c>
      <c r="E176" s="30">
        <v>147</v>
      </c>
      <c r="F176" s="30" t="s">
        <v>396</v>
      </c>
      <c r="G176" s="30" t="s">
        <v>38</v>
      </c>
      <c r="H176" s="30" t="s">
        <v>220</v>
      </c>
      <c r="I176" s="30" t="s">
        <v>44</v>
      </c>
      <c r="J176" s="30" t="str">
        <f t="shared" si="2"/>
        <v>AUT_HO_PC_NewSubmission_147_Versions_Multiple_FA_Defaulteffectivedate</v>
      </c>
      <c r="K176" s="30"/>
      <c r="L176" s="30"/>
      <c r="M176" s="30"/>
    </row>
    <row r="177" spans="1:13" x14ac:dyDescent="0.25">
      <c r="A177" s="30" t="s">
        <v>634</v>
      </c>
      <c r="B177" s="30" t="s">
        <v>217</v>
      </c>
      <c r="C177" s="30" t="s">
        <v>115</v>
      </c>
      <c r="D177" s="30" t="s">
        <v>222</v>
      </c>
      <c r="E177" s="30">
        <v>148</v>
      </c>
      <c r="F177" s="30" t="s">
        <v>397</v>
      </c>
      <c r="G177" s="30" t="s">
        <v>40</v>
      </c>
      <c r="H177" s="30" t="s">
        <v>220</v>
      </c>
      <c r="I177" s="30" t="s">
        <v>44</v>
      </c>
      <c r="J177" s="30" t="str">
        <f t="shared" si="2"/>
        <v>AUT_HO_PC_NewSubmission_148_Versions_Multiple_QuickQuote</v>
      </c>
      <c r="K177" s="30"/>
      <c r="L177" s="30"/>
      <c r="M177" s="30"/>
    </row>
    <row r="178" spans="1:13" x14ac:dyDescent="0.25">
      <c r="A178" s="30" t="s">
        <v>634</v>
      </c>
      <c r="B178" s="30" t="s">
        <v>217</v>
      </c>
      <c r="C178" s="30" t="s">
        <v>115</v>
      </c>
      <c r="D178" s="30" t="s">
        <v>222</v>
      </c>
      <c r="E178" s="30">
        <v>149</v>
      </c>
      <c r="F178" s="30" t="s">
        <v>398</v>
      </c>
      <c r="G178" s="30" t="s">
        <v>38</v>
      </c>
      <c r="H178" s="30" t="s">
        <v>220</v>
      </c>
      <c r="I178" s="30" t="s">
        <v>44</v>
      </c>
      <c r="J178" s="30" t="str">
        <f t="shared" si="2"/>
        <v>AUT_HO_PC_NewSubmission_149_Versions_Multiple_QQ_DefaultbaseState</v>
      </c>
      <c r="K178" s="30"/>
      <c r="L178" s="30"/>
      <c r="M178" s="30"/>
    </row>
    <row r="179" spans="1:13" x14ac:dyDescent="0.25">
      <c r="A179" s="30" t="s">
        <v>634</v>
      </c>
      <c r="B179" s="30" t="s">
        <v>217</v>
      </c>
      <c r="C179" s="30" t="s">
        <v>115</v>
      </c>
      <c r="D179" s="30" t="s">
        <v>222</v>
      </c>
      <c r="E179" s="30">
        <v>150</v>
      </c>
      <c r="F179" s="30" t="s">
        <v>399</v>
      </c>
      <c r="G179" s="30" t="s">
        <v>40</v>
      </c>
      <c r="H179" s="30" t="s">
        <v>220</v>
      </c>
      <c r="I179" s="30" t="s">
        <v>44</v>
      </c>
      <c r="J179" s="30" t="str">
        <f t="shared" si="2"/>
        <v>AUT_HO_PC_NewSubmission_150_Versions_Multiple_QQ_Defaulteffectivedate</v>
      </c>
      <c r="K179" s="30"/>
      <c r="L179" s="30"/>
      <c r="M179" s="30"/>
    </row>
    <row r="180" spans="1:13" x14ac:dyDescent="0.25">
      <c r="A180" s="30" t="s">
        <v>634</v>
      </c>
      <c r="B180" s="30" t="s">
        <v>217</v>
      </c>
      <c r="C180" s="30" t="s">
        <v>115</v>
      </c>
      <c r="D180" s="30" t="s">
        <v>222</v>
      </c>
      <c r="E180" s="30">
        <v>151</v>
      </c>
      <c r="F180" s="30" t="s">
        <v>400</v>
      </c>
      <c r="G180" s="30" t="s">
        <v>38</v>
      </c>
      <c r="H180" s="30" t="s">
        <v>220</v>
      </c>
      <c r="I180" s="30" t="s">
        <v>44</v>
      </c>
      <c r="J180" s="30" t="str">
        <f t="shared" si="2"/>
        <v>AUT_HO_PC_NewSubmission_151_Versions_SideBySide</v>
      </c>
      <c r="K180" s="30"/>
      <c r="L180" s="30"/>
      <c r="M180" s="30"/>
    </row>
    <row r="181" spans="1:13" x14ac:dyDescent="0.25">
      <c r="A181" s="30" t="s">
        <v>634</v>
      </c>
      <c r="B181" s="30" t="s">
        <v>217</v>
      </c>
      <c r="C181" s="30" t="s">
        <v>115</v>
      </c>
      <c r="D181" s="30" t="s">
        <v>222</v>
      </c>
      <c r="E181" s="30">
        <v>152</v>
      </c>
      <c r="F181" s="30" t="s">
        <v>401</v>
      </c>
      <c r="G181" s="30" t="s">
        <v>40</v>
      </c>
      <c r="H181" s="30" t="s">
        <v>220</v>
      </c>
      <c r="I181" s="30" t="s">
        <v>44</v>
      </c>
      <c r="J181" s="30" t="str">
        <f t="shared" si="2"/>
        <v>AUT_HO_PC_NewSubmission_152_Quote_CloseOptions_Withdraw</v>
      </c>
      <c r="K181" s="30"/>
      <c r="L181" s="30"/>
      <c r="M181" s="30"/>
    </row>
    <row r="182" spans="1:13" x14ac:dyDescent="0.25">
      <c r="A182" s="30" t="s">
        <v>634</v>
      </c>
      <c r="B182" s="30" t="s">
        <v>217</v>
      </c>
      <c r="C182" s="30" t="s">
        <v>115</v>
      </c>
      <c r="D182" s="30" t="s">
        <v>222</v>
      </c>
      <c r="E182" s="30">
        <v>153</v>
      </c>
      <c r="F182" s="30" t="s">
        <v>402</v>
      </c>
      <c r="G182" s="30" t="s">
        <v>38</v>
      </c>
      <c r="H182" s="30" t="s">
        <v>220</v>
      </c>
      <c r="I182" s="30" t="s">
        <v>44</v>
      </c>
      <c r="J182" s="30" t="str">
        <f t="shared" si="2"/>
        <v>AUT_HO_PC_NewSubmission_153_Quote_CloseOptions_Decline</v>
      </c>
      <c r="K182" s="30"/>
      <c r="L182" s="30"/>
      <c r="M182" s="30"/>
    </row>
    <row r="183" spans="1:13" x14ac:dyDescent="0.25">
      <c r="A183" s="30" t="s">
        <v>634</v>
      </c>
      <c r="B183" s="30" t="s">
        <v>217</v>
      </c>
      <c r="C183" s="30" t="s">
        <v>115</v>
      </c>
      <c r="D183" s="30" t="s">
        <v>222</v>
      </c>
      <c r="E183" s="30">
        <v>154</v>
      </c>
      <c r="F183" s="30" t="s">
        <v>403</v>
      </c>
      <c r="G183" s="30" t="s">
        <v>40</v>
      </c>
      <c r="H183" s="30" t="s">
        <v>220</v>
      </c>
      <c r="I183" s="30" t="s">
        <v>44</v>
      </c>
      <c r="J183" s="30" t="str">
        <f t="shared" si="2"/>
        <v>AUT_HO_PC_NewSubmission_154_Quote_CloseOptions_NotTaken</v>
      </c>
      <c r="K183" s="30"/>
      <c r="L183" s="30"/>
      <c r="M183" s="30"/>
    </row>
    <row r="184" spans="1:13" x14ac:dyDescent="0.25">
      <c r="A184" s="30" t="s">
        <v>634</v>
      </c>
      <c r="B184" s="30" t="s">
        <v>217</v>
      </c>
      <c r="C184" s="30" t="s">
        <v>115</v>
      </c>
      <c r="D184" s="30" t="s">
        <v>222</v>
      </c>
      <c r="E184" s="30">
        <v>155</v>
      </c>
      <c r="F184" s="30" t="s">
        <v>404</v>
      </c>
      <c r="G184" s="30" t="s">
        <v>38</v>
      </c>
      <c r="H184" s="30" t="s">
        <v>220</v>
      </c>
      <c r="I184" s="30" t="s">
        <v>44</v>
      </c>
      <c r="J184" s="30" t="str">
        <f t="shared" si="2"/>
        <v>AUT_HO_PC_NewSubmission_155_Quote_BindOption_BindOnly</v>
      </c>
      <c r="K184" s="30"/>
      <c r="L184" s="30"/>
      <c r="M184" s="30"/>
    </row>
    <row r="185" spans="1:13" x14ac:dyDescent="0.25">
      <c r="A185" s="30" t="s">
        <v>634</v>
      </c>
      <c r="B185" s="30" t="s">
        <v>217</v>
      </c>
      <c r="C185" s="30" t="s">
        <v>115</v>
      </c>
      <c r="D185" s="30" t="s">
        <v>222</v>
      </c>
      <c r="E185" s="30">
        <v>156</v>
      </c>
      <c r="F185" s="30" t="s">
        <v>405</v>
      </c>
      <c r="G185" s="30" t="s">
        <v>40</v>
      </c>
      <c r="H185" s="30" t="s">
        <v>220</v>
      </c>
      <c r="I185" s="30" t="s">
        <v>44</v>
      </c>
      <c r="J185" s="30" t="str">
        <f t="shared" si="2"/>
        <v>AUT_HO_PC_NewSubmission_156_SubmissionBound_PolicyNumberValidation</v>
      </c>
      <c r="K185" s="30"/>
      <c r="L185" s="30"/>
      <c r="M185" s="30"/>
    </row>
    <row r="186" spans="1:13" x14ac:dyDescent="0.25">
      <c r="A186" s="30" t="s">
        <v>634</v>
      </c>
      <c r="B186" s="30" t="s">
        <v>217</v>
      </c>
      <c r="C186" s="30" t="s">
        <v>115</v>
      </c>
      <c r="D186" s="30" t="s">
        <v>222</v>
      </c>
      <c r="E186" s="30">
        <v>157</v>
      </c>
      <c r="F186" s="30" t="s">
        <v>237</v>
      </c>
      <c r="G186" s="30" t="s">
        <v>38</v>
      </c>
      <c r="H186" s="30" t="s">
        <v>220</v>
      </c>
      <c r="I186" s="30" t="s">
        <v>44</v>
      </c>
      <c r="J186" s="30" t="str">
        <f t="shared" si="2"/>
        <v>AUT_HO_PC_NewSubmission_157_SubmissionManager</v>
      </c>
      <c r="K186" s="30"/>
      <c r="L186" s="30"/>
      <c r="M186" s="30"/>
    </row>
    <row r="187" spans="1:13" x14ac:dyDescent="0.25">
      <c r="A187" s="30" t="s">
        <v>634</v>
      </c>
      <c r="B187" s="30" t="s">
        <v>217</v>
      </c>
      <c r="C187" s="30" t="s">
        <v>115</v>
      </c>
      <c r="D187" s="30" t="s">
        <v>222</v>
      </c>
      <c r="E187" s="30">
        <v>158</v>
      </c>
      <c r="F187" s="30" t="s">
        <v>406</v>
      </c>
      <c r="G187" s="30" t="s">
        <v>40</v>
      </c>
      <c r="H187" s="30" t="s">
        <v>220</v>
      </c>
      <c r="I187" s="30" t="s">
        <v>44</v>
      </c>
      <c r="J187" s="30" t="str">
        <f t="shared" si="2"/>
        <v>AUT_HO_PC_NewSubmission_158_SaveDraft</v>
      </c>
      <c r="K187" s="30"/>
      <c r="L187" s="30"/>
      <c r="M187" s="30"/>
    </row>
    <row r="188" spans="1:13" x14ac:dyDescent="0.25">
      <c r="A188" s="30" t="s">
        <v>634</v>
      </c>
      <c r="B188" s="30" t="s">
        <v>217</v>
      </c>
      <c r="C188" s="30" t="s">
        <v>115</v>
      </c>
      <c r="D188" s="30" t="s">
        <v>222</v>
      </c>
      <c r="E188" s="30">
        <v>159</v>
      </c>
      <c r="F188" s="30" t="s">
        <v>407</v>
      </c>
      <c r="G188" s="30" t="s">
        <v>38</v>
      </c>
      <c r="H188" s="30" t="s">
        <v>220</v>
      </c>
      <c r="I188" s="30" t="s">
        <v>44</v>
      </c>
      <c r="J188" s="30" t="str">
        <f t="shared" si="2"/>
        <v>AUT_HO_PC_NewSubmission_159_EditPolicyTransaction</v>
      </c>
      <c r="K188" s="30"/>
      <c r="L188" s="30"/>
      <c r="M188" s="30"/>
    </row>
    <row r="189" spans="1:13" x14ac:dyDescent="0.25">
      <c r="A189" s="30" t="s">
        <v>634</v>
      </c>
      <c r="B189" s="30" t="s">
        <v>217</v>
      </c>
      <c r="C189" s="30" t="s">
        <v>115</v>
      </c>
      <c r="D189" s="30" t="s">
        <v>222</v>
      </c>
      <c r="E189" s="30">
        <v>160</v>
      </c>
      <c r="F189" s="30" t="s">
        <v>408</v>
      </c>
      <c r="G189" s="30" t="s">
        <v>40</v>
      </c>
      <c r="H189" s="30" t="s">
        <v>220</v>
      </c>
      <c r="I189" s="30" t="s">
        <v>44</v>
      </c>
      <c r="J189" s="30" t="str">
        <f t="shared" si="2"/>
        <v>AUT_HO_PC_NewSubmission_160_ReleaseLock</v>
      </c>
      <c r="K189" s="30"/>
      <c r="L189" s="30"/>
      <c r="M189" s="30"/>
    </row>
    <row r="190" spans="1:13" x14ac:dyDescent="0.25">
      <c r="A190" s="30" t="s">
        <v>634</v>
      </c>
      <c r="B190" s="30" t="s">
        <v>217</v>
      </c>
      <c r="C190" s="30" t="s">
        <v>115</v>
      </c>
      <c r="D190" s="30" t="s">
        <v>222</v>
      </c>
      <c r="E190" s="30">
        <v>161</v>
      </c>
      <c r="F190" s="30" t="s">
        <v>409</v>
      </c>
      <c r="G190" s="30" t="s">
        <v>40</v>
      </c>
      <c r="H190" s="30" t="s">
        <v>220</v>
      </c>
      <c r="I190" s="30" t="s">
        <v>44</v>
      </c>
      <c r="J190" s="30" t="str">
        <f t="shared" ref="J190:J253" si="3">"AUT_"&amp;A190 &amp; "_" &amp;B190 &amp; "_" &amp;D190 &amp; "_" &amp;E190 &amp;"_" &amp;F190</f>
        <v>AUT_HO_PC_NewSubmission_161_BureauID</v>
      </c>
      <c r="K190" s="30"/>
      <c r="L190" s="30"/>
      <c r="M190" s="30"/>
    </row>
    <row r="191" spans="1:13" x14ac:dyDescent="0.25">
      <c r="A191" s="30" t="s">
        <v>634</v>
      </c>
      <c r="B191" s="30" t="s">
        <v>217</v>
      </c>
      <c r="C191" s="30" t="s">
        <v>116</v>
      </c>
      <c r="D191" s="30" t="s">
        <v>126</v>
      </c>
      <c r="E191" s="30">
        <v>1</v>
      </c>
      <c r="F191" s="30" t="s">
        <v>410</v>
      </c>
      <c r="G191" s="30" t="s">
        <v>38</v>
      </c>
      <c r="H191" s="30" t="s">
        <v>220</v>
      </c>
      <c r="I191" s="30" t="s">
        <v>44</v>
      </c>
      <c r="J191" s="30" t="str">
        <f t="shared" si="3"/>
        <v>AUT_HO_PC_Issuance_1_IssuePolicy</v>
      </c>
      <c r="K191" s="30"/>
      <c r="L191" s="30"/>
      <c r="M191" s="30"/>
    </row>
    <row r="192" spans="1:13" x14ac:dyDescent="0.25">
      <c r="A192" s="30" t="s">
        <v>634</v>
      </c>
      <c r="B192" s="30" t="s">
        <v>217</v>
      </c>
      <c r="C192" s="30" t="s">
        <v>116</v>
      </c>
      <c r="D192" s="30" t="s">
        <v>126</v>
      </c>
      <c r="E192" s="30">
        <v>2</v>
      </c>
      <c r="F192" s="30" t="s">
        <v>411</v>
      </c>
      <c r="G192" s="30" t="s">
        <v>40</v>
      </c>
      <c r="H192" s="30" t="s">
        <v>220</v>
      </c>
      <c r="I192" s="30" t="s">
        <v>44</v>
      </c>
      <c r="J192" s="30" t="str">
        <f t="shared" si="3"/>
        <v>AUT_HO_PC_Issuance_2_IssuanceBoundscreenValidation</v>
      </c>
      <c r="K192" s="30"/>
      <c r="L192" s="30"/>
      <c r="M192" s="30"/>
    </row>
    <row r="193" spans="1:13" x14ac:dyDescent="0.25">
      <c r="A193" s="30" t="s">
        <v>634</v>
      </c>
      <c r="B193" s="30" t="s">
        <v>217</v>
      </c>
      <c r="C193" s="30" t="s">
        <v>118</v>
      </c>
      <c r="D193" s="30" t="s">
        <v>127</v>
      </c>
      <c r="E193" s="30">
        <v>1</v>
      </c>
      <c r="F193" s="30" t="s">
        <v>641</v>
      </c>
      <c r="G193" s="30" t="s">
        <v>38</v>
      </c>
      <c r="H193" s="30" t="s">
        <v>220</v>
      </c>
      <c r="I193" s="30" t="s">
        <v>44</v>
      </c>
      <c r="J193" s="30" t="str">
        <f t="shared" si="3"/>
        <v>AUT_HO_PC_PolicyChange_1_Formstriggerandorderingvalidation</v>
      </c>
      <c r="K193" s="30"/>
      <c r="L193" s="30"/>
      <c r="M193" s="30"/>
    </row>
    <row r="194" spans="1:13" x14ac:dyDescent="0.25">
      <c r="A194" s="30" t="s">
        <v>634</v>
      </c>
      <c r="B194" s="30" t="s">
        <v>217</v>
      </c>
      <c r="C194" s="30" t="s">
        <v>118</v>
      </c>
      <c r="D194" s="30" t="s">
        <v>127</v>
      </c>
      <c r="E194" s="30">
        <v>2</v>
      </c>
      <c r="F194" s="30" t="s">
        <v>412</v>
      </c>
      <c r="G194" s="30" t="s">
        <v>40</v>
      </c>
      <c r="H194" s="30" t="s">
        <v>220</v>
      </c>
      <c r="I194" s="30" t="s">
        <v>44</v>
      </c>
      <c r="J194" s="30" t="str">
        <f t="shared" si="3"/>
        <v>AUT_HO_PC_PolicyChange_2_StartPolicychange</v>
      </c>
      <c r="K194" s="30"/>
      <c r="L194" s="30"/>
      <c r="M194" s="30"/>
    </row>
    <row r="195" spans="1:13" x14ac:dyDescent="0.25">
      <c r="A195" s="30" t="s">
        <v>634</v>
      </c>
      <c r="B195" s="30" t="s">
        <v>217</v>
      </c>
      <c r="C195" s="30" t="s">
        <v>118</v>
      </c>
      <c r="D195" s="30" t="s">
        <v>127</v>
      </c>
      <c r="E195" s="30">
        <v>3</v>
      </c>
      <c r="F195" s="30" t="s">
        <v>413</v>
      </c>
      <c r="G195" s="30" t="s">
        <v>38</v>
      </c>
      <c r="H195" s="30" t="s">
        <v>220</v>
      </c>
      <c r="I195" s="30" t="s">
        <v>44</v>
      </c>
      <c r="J195" s="30" t="str">
        <f t="shared" si="3"/>
        <v>AUT_HO_PC_PolicyChange_3_OutOfSequence</v>
      </c>
      <c r="K195" s="30"/>
      <c r="L195" s="30"/>
      <c r="M195" s="30"/>
    </row>
    <row r="196" spans="1:13" x14ac:dyDescent="0.25">
      <c r="A196" s="30" t="s">
        <v>634</v>
      </c>
      <c r="B196" s="30" t="s">
        <v>217</v>
      </c>
      <c r="C196" s="30" t="s">
        <v>118</v>
      </c>
      <c r="D196" s="30" t="s">
        <v>127</v>
      </c>
      <c r="E196" s="30">
        <v>4</v>
      </c>
      <c r="F196" s="30" t="s">
        <v>414</v>
      </c>
      <c r="G196" s="30" t="s">
        <v>40</v>
      </c>
      <c r="H196" s="30" t="s">
        <v>220</v>
      </c>
      <c r="I196" s="30" t="s">
        <v>44</v>
      </c>
      <c r="J196" s="30" t="str">
        <f t="shared" si="3"/>
        <v>AUT_HO_PC_PolicyChange_4_Preemption</v>
      </c>
      <c r="K196" s="30"/>
      <c r="L196" s="30"/>
      <c r="M196" s="30"/>
    </row>
    <row r="197" spans="1:13" x14ac:dyDescent="0.25">
      <c r="A197" s="30" t="s">
        <v>634</v>
      </c>
      <c r="B197" s="30" t="s">
        <v>217</v>
      </c>
      <c r="C197" s="30" t="s">
        <v>118</v>
      </c>
      <c r="D197" s="30" t="s">
        <v>127</v>
      </c>
      <c r="E197" s="30">
        <v>5</v>
      </c>
      <c r="F197" s="30" t="s">
        <v>415</v>
      </c>
      <c r="G197" s="30" t="s">
        <v>38</v>
      </c>
      <c r="H197" s="30" t="s">
        <v>220</v>
      </c>
      <c r="I197" s="30" t="s">
        <v>44</v>
      </c>
      <c r="J197" s="30" t="str">
        <f t="shared" si="3"/>
        <v>AUT_HO_PC_PolicyChange_5_PI_ProducerofService_Modify</v>
      </c>
      <c r="K197" s="30"/>
      <c r="L197" s="30"/>
      <c r="M197" s="30"/>
    </row>
    <row r="198" spans="1:13" x14ac:dyDescent="0.25">
      <c r="A198" s="30" t="s">
        <v>634</v>
      </c>
      <c r="B198" s="30" t="s">
        <v>217</v>
      </c>
      <c r="C198" s="30" t="s">
        <v>120</v>
      </c>
      <c r="D198" s="30" t="s">
        <v>129</v>
      </c>
      <c r="E198" s="30">
        <v>1</v>
      </c>
      <c r="F198" s="30" t="s">
        <v>416</v>
      </c>
      <c r="G198" s="30" t="s">
        <v>38</v>
      </c>
      <c r="H198" s="30" t="s">
        <v>220</v>
      </c>
      <c r="I198" s="30" t="s">
        <v>44</v>
      </c>
      <c r="J198" s="30" t="str">
        <f t="shared" si="3"/>
        <v>AUT_HO_PC_Cancellation_1_MidTermCancellation</v>
      </c>
      <c r="K198" s="30"/>
      <c r="L198" s="30"/>
      <c r="M198" s="30"/>
    </row>
    <row r="199" spans="1:13" x14ac:dyDescent="0.25">
      <c r="A199" s="30" t="s">
        <v>634</v>
      </c>
      <c r="B199" s="30" t="s">
        <v>217</v>
      </c>
      <c r="C199" s="30" t="s">
        <v>120</v>
      </c>
      <c r="D199" s="30" t="s">
        <v>129</v>
      </c>
      <c r="E199" s="30">
        <v>2</v>
      </c>
      <c r="F199" s="30" t="s">
        <v>417</v>
      </c>
      <c r="G199" s="30" t="s">
        <v>40</v>
      </c>
      <c r="H199" s="30" t="s">
        <v>220</v>
      </c>
      <c r="I199" s="30" t="s">
        <v>44</v>
      </c>
      <c r="J199" s="30" t="str">
        <f t="shared" si="3"/>
        <v>AUT_HO_PC_Cancellation_2_NewBusinessCancellation</v>
      </c>
      <c r="K199" s="30"/>
      <c r="L199" s="30"/>
      <c r="M199" s="30"/>
    </row>
    <row r="200" spans="1:13" x14ac:dyDescent="0.25">
      <c r="A200" s="30" t="s">
        <v>634</v>
      </c>
      <c r="B200" s="30" t="s">
        <v>217</v>
      </c>
      <c r="C200" s="30" t="s">
        <v>120</v>
      </c>
      <c r="D200" s="30" t="s">
        <v>129</v>
      </c>
      <c r="E200" s="30">
        <v>3</v>
      </c>
      <c r="F200" s="30" t="s">
        <v>418</v>
      </c>
      <c r="G200" s="30" t="s">
        <v>38</v>
      </c>
      <c r="H200" s="30" t="s">
        <v>220</v>
      </c>
      <c r="I200" s="30" t="s">
        <v>44</v>
      </c>
      <c r="J200" s="30" t="str">
        <f t="shared" si="3"/>
        <v>AUT_HO_PC_Cancellation_3_InsuredCancellation</v>
      </c>
      <c r="K200" s="30"/>
      <c r="L200" s="30"/>
      <c r="M200" s="30"/>
    </row>
    <row r="201" spans="1:13" x14ac:dyDescent="0.25">
      <c r="A201" s="30" t="s">
        <v>634</v>
      </c>
      <c r="B201" s="30" t="s">
        <v>217</v>
      </c>
      <c r="C201" s="30" t="s">
        <v>120</v>
      </c>
      <c r="D201" s="30" t="s">
        <v>129</v>
      </c>
      <c r="E201" s="30">
        <v>4</v>
      </c>
      <c r="F201" s="30" t="s">
        <v>419</v>
      </c>
      <c r="G201" s="30" t="s">
        <v>40</v>
      </c>
      <c r="H201" s="30" t="s">
        <v>220</v>
      </c>
      <c r="I201" s="30" t="s">
        <v>44</v>
      </c>
      <c r="J201" s="30" t="str">
        <f t="shared" si="3"/>
        <v>AUT_HO_PC_Cancellation_4_InsurerCancellation</v>
      </c>
      <c r="K201" s="30"/>
      <c r="L201" s="30"/>
      <c r="M201" s="30"/>
    </row>
    <row r="202" spans="1:13" x14ac:dyDescent="0.25">
      <c r="A202" s="30" t="s">
        <v>634</v>
      </c>
      <c r="B202" s="30" t="s">
        <v>217</v>
      </c>
      <c r="C202" s="30" t="s">
        <v>120</v>
      </c>
      <c r="D202" s="30" t="s">
        <v>129</v>
      </c>
      <c r="E202" s="30">
        <v>5</v>
      </c>
      <c r="F202" s="30" t="s">
        <v>407</v>
      </c>
      <c r="G202" s="30" t="s">
        <v>38</v>
      </c>
      <c r="H202" s="30" t="s">
        <v>220</v>
      </c>
      <c r="I202" s="30" t="s">
        <v>44</v>
      </c>
      <c r="J202" s="30" t="str">
        <f t="shared" si="3"/>
        <v>AUT_HO_PC_Cancellation_5_EditPolicyTransaction</v>
      </c>
      <c r="K202" s="30"/>
      <c r="L202" s="30"/>
      <c r="M202" s="30"/>
    </row>
    <row r="203" spans="1:13" x14ac:dyDescent="0.25">
      <c r="A203" s="30" t="s">
        <v>634</v>
      </c>
      <c r="B203" s="30" t="s">
        <v>217</v>
      </c>
      <c r="C203" s="30" t="s">
        <v>120</v>
      </c>
      <c r="D203" s="30" t="s">
        <v>129</v>
      </c>
      <c r="E203" s="30">
        <v>6</v>
      </c>
      <c r="F203" s="30" t="s">
        <v>420</v>
      </c>
      <c r="G203" s="30" t="s">
        <v>40</v>
      </c>
      <c r="H203" s="30" t="s">
        <v>220</v>
      </c>
      <c r="I203" s="30" t="s">
        <v>44</v>
      </c>
      <c r="J203" s="30" t="str">
        <f t="shared" si="3"/>
        <v>AUT_HO_PC_Cancellation_6_CloseOptions</v>
      </c>
      <c r="K203" s="30"/>
      <c r="L203" s="30"/>
      <c r="M203" s="30"/>
    </row>
    <row r="204" spans="1:13" x14ac:dyDescent="0.25">
      <c r="A204" s="30" t="s">
        <v>634</v>
      </c>
      <c r="B204" s="30" t="s">
        <v>217</v>
      </c>
      <c r="C204" s="30" t="s">
        <v>120</v>
      </c>
      <c r="D204" s="30" t="s">
        <v>129</v>
      </c>
      <c r="E204" s="30">
        <v>7</v>
      </c>
      <c r="F204" s="30" t="s">
        <v>421</v>
      </c>
      <c r="G204" s="30" t="s">
        <v>38</v>
      </c>
      <c r="H204" s="30" t="s">
        <v>220</v>
      </c>
      <c r="I204" s="30" t="s">
        <v>44</v>
      </c>
      <c r="J204" s="30" t="str">
        <f t="shared" si="3"/>
        <v>AUT_HO_PC_Cancellation_7_CancelNow</v>
      </c>
      <c r="K204" s="30"/>
      <c r="L204" s="30"/>
      <c r="M204" s="30"/>
    </row>
    <row r="205" spans="1:13" x14ac:dyDescent="0.25">
      <c r="A205" s="30" t="s">
        <v>634</v>
      </c>
      <c r="B205" s="30" t="s">
        <v>217</v>
      </c>
      <c r="C205" s="30" t="s">
        <v>120</v>
      </c>
      <c r="D205" s="30" t="s">
        <v>129</v>
      </c>
      <c r="E205" s="30">
        <v>8</v>
      </c>
      <c r="F205" s="30" t="s">
        <v>422</v>
      </c>
      <c r="G205" s="30" t="s">
        <v>40</v>
      </c>
      <c r="H205" s="30" t="s">
        <v>220</v>
      </c>
      <c r="I205" s="30" t="s">
        <v>44</v>
      </c>
      <c r="J205" s="30" t="str">
        <f t="shared" si="3"/>
        <v>AUT_HO_PC_Cancellation_8_ScheduleCancellations</v>
      </c>
      <c r="K205" s="30"/>
      <c r="L205" s="30"/>
      <c r="M205" s="30"/>
    </row>
    <row r="206" spans="1:13" x14ac:dyDescent="0.25">
      <c r="A206" s="30" t="s">
        <v>634</v>
      </c>
      <c r="B206" s="30" t="s">
        <v>217</v>
      </c>
      <c r="C206" s="30" t="s">
        <v>120</v>
      </c>
      <c r="D206" s="30" t="s">
        <v>129</v>
      </c>
      <c r="E206" s="30">
        <v>9</v>
      </c>
      <c r="F206" s="30" t="s">
        <v>423</v>
      </c>
      <c r="G206" s="30" t="s">
        <v>38</v>
      </c>
      <c r="H206" s="30" t="s">
        <v>220</v>
      </c>
      <c r="I206" s="30" t="s">
        <v>44</v>
      </c>
      <c r="J206" s="30" t="str">
        <f t="shared" si="3"/>
        <v>AUT_HO_PC_Cancellation_9_RescindCancellation</v>
      </c>
      <c r="K206" s="30"/>
      <c r="L206" s="30"/>
      <c r="M206" s="30"/>
    </row>
    <row r="207" spans="1:13" x14ac:dyDescent="0.25">
      <c r="A207" s="30" t="s">
        <v>634</v>
      </c>
      <c r="B207" s="30" t="s">
        <v>217</v>
      </c>
      <c r="C207" s="30" t="s">
        <v>120</v>
      </c>
      <c r="D207" s="30" t="s">
        <v>129</v>
      </c>
      <c r="E207" s="30">
        <v>10</v>
      </c>
      <c r="F207" s="30" t="s">
        <v>424</v>
      </c>
      <c r="G207" s="30" t="s">
        <v>38</v>
      </c>
      <c r="H207" s="30" t="s">
        <v>220</v>
      </c>
      <c r="I207" s="30" t="s">
        <v>44</v>
      </c>
      <c r="J207" s="30" t="str">
        <f t="shared" si="3"/>
        <v>AUT_HO_PC_Cancellation_10_FlatRateCancellation</v>
      </c>
      <c r="K207" s="30"/>
      <c r="L207" s="30"/>
      <c r="M207" s="30"/>
    </row>
    <row r="208" spans="1:13" x14ac:dyDescent="0.25">
      <c r="A208" s="30" t="s">
        <v>634</v>
      </c>
      <c r="B208" s="30" t="s">
        <v>217</v>
      </c>
      <c r="C208" s="30" t="s">
        <v>120</v>
      </c>
      <c r="D208" s="30" t="s">
        <v>129</v>
      </c>
      <c r="E208" s="30">
        <v>11</v>
      </c>
      <c r="F208" s="30" t="s">
        <v>425</v>
      </c>
      <c r="G208" s="30" t="s">
        <v>38</v>
      </c>
      <c r="H208" s="30" t="s">
        <v>220</v>
      </c>
      <c r="I208" s="30" t="s">
        <v>44</v>
      </c>
      <c r="J208" s="30" t="str">
        <f t="shared" si="3"/>
        <v>AUT_HO_PC_Cancellation_11_ShortTermCancellation</v>
      </c>
      <c r="K208" s="30"/>
      <c r="L208" s="30"/>
      <c r="M208" s="30"/>
    </row>
    <row r="209" spans="1:13" x14ac:dyDescent="0.25">
      <c r="A209" s="30" t="s">
        <v>634</v>
      </c>
      <c r="B209" s="30" t="s">
        <v>217</v>
      </c>
      <c r="C209" s="30" t="s">
        <v>128</v>
      </c>
      <c r="D209" s="30" t="s">
        <v>426</v>
      </c>
      <c r="E209" s="30">
        <v>1</v>
      </c>
      <c r="F209" s="30" t="s">
        <v>427</v>
      </c>
      <c r="G209" s="30" t="s">
        <v>40</v>
      </c>
      <c r="H209" s="30" t="s">
        <v>220</v>
      </c>
      <c r="I209" s="30" t="s">
        <v>44</v>
      </c>
      <c r="J209" s="30" t="str">
        <f t="shared" si="3"/>
        <v>AUT_HO_PC_Reinstatement_1_ReinstatementReason</v>
      </c>
      <c r="K209" s="30"/>
      <c r="L209" s="30"/>
      <c r="M209" s="30"/>
    </row>
    <row r="210" spans="1:13" x14ac:dyDescent="0.25">
      <c r="A210" s="30" t="s">
        <v>634</v>
      </c>
      <c r="B210" s="30" t="s">
        <v>217</v>
      </c>
      <c r="C210" s="30" t="s">
        <v>128</v>
      </c>
      <c r="D210" s="30" t="s">
        <v>426</v>
      </c>
      <c r="E210" s="30">
        <v>2</v>
      </c>
      <c r="F210" s="30" t="s">
        <v>642</v>
      </c>
      <c r="G210" s="30" t="s">
        <v>38</v>
      </c>
      <c r="H210" s="30" t="s">
        <v>220</v>
      </c>
      <c r="I210" s="30" t="s">
        <v>44</v>
      </c>
      <c r="J210" s="30" t="str">
        <f t="shared" si="3"/>
        <v>AUT_HO_PC_Reinstatement_2_Reinstate</v>
      </c>
      <c r="K210" s="30"/>
      <c r="L210" s="30"/>
      <c r="M210" s="30"/>
    </row>
    <row r="211" spans="1:13" x14ac:dyDescent="0.25">
      <c r="A211" s="30" t="s">
        <v>634</v>
      </c>
      <c r="B211" s="30" t="s">
        <v>217</v>
      </c>
      <c r="C211" s="30" t="s">
        <v>128</v>
      </c>
      <c r="D211" s="30" t="s">
        <v>426</v>
      </c>
      <c r="E211" s="30">
        <v>3</v>
      </c>
      <c r="F211" s="30" t="s">
        <v>438</v>
      </c>
      <c r="G211" s="30" t="s">
        <v>40</v>
      </c>
      <c r="H211" s="30" t="s">
        <v>220</v>
      </c>
      <c r="I211" s="30" t="s">
        <v>44</v>
      </c>
      <c r="J211" s="30" t="str">
        <f t="shared" si="3"/>
        <v>AUT_HO_PC_Reinstatement_3_xxxx</v>
      </c>
      <c r="K211" s="30"/>
      <c r="L211" s="30"/>
      <c r="M211" s="30"/>
    </row>
    <row r="212" spans="1:13" x14ac:dyDescent="0.25">
      <c r="A212" s="30" t="s">
        <v>634</v>
      </c>
      <c r="B212" s="30" t="s">
        <v>217</v>
      </c>
      <c r="C212" s="30" t="s">
        <v>130</v>
      </c>
      <c r="D212" s="30" t="s">
        <v>428</v>
      </c>
      <c r="E212" s="30">
        <v>1</v>
      </c>
      <c r="F212" s="30" t="s">
        <v>438</v>
      </c>
      <c r="G212" s="30" t="s">
        <v>40</v>
      </c>
      <c r="H212" s="30" t="s">
        <v>220</v>
      </c>
      <c r="I212" s="30" t="s">
        <v>44</v>
      </c>
      <c r="J212" s="30" t="str">
        <f t="shared" si="3"/>
        <v>AUT_HO_PC_ReWrite_FullTerm_1_xxxx</v>
      </c>
      <c r="K212" s="30"/>
      <c r="L212" s="30"/>
      <c r="M212" s="30"/>
    </row>
    <row r="213" spans="1:13" x14ac:dyDescent="0.25">
      <c r="A213" s="30" t="s">
        <v>634</v>
      </c>
      <c r="B213" s="30" t="s">
        <v>217</v>
      </c>
      <c r="C213" s="30" t="s">
        <v>130</v>
      </c>
      <c r="D213" s="30" t="s">
        <v>428</v>
      </c>
      <c r="E213" s="30">
        <v>2</v>
      </c>
      <c r="F213" s="30" t="s">
        <v>438</v>
      </c>
      <c r="G213" s="30" t="s">
        <v>38</v>
      </c>
      <c r="H213" s="30" t="s">
        <v>220</v>
      </c>
      <c r="I213" s="30" t="s">
        <v>44</v>
      </c>
      <c r="J213" s="30" t="str">
        <f t="shared" si="3"/>
        <v>AUT_HO_PC_ReWrite_FullTerm_2_xxxx</v>
      </c>
      <c r="K213" s="30"/>
      <c r="L213" s="30"/>
      <c r="M213" s="30"/>
    </row>
    <row r="214" spans="1:13" x14ac:dyDescent="0.25">
      <c r="A214" s="30" t="s">
        <v>634</v>
      </c>
      <c r="B214" s="30" t="s">
        <v>217</v>
      </c>
      <c r="C214" s="30" t="s">
        <v>130</v>
      </c>
      <c r="D214" s="30" t="s">
        <v>428</v>
      </c>
      <c r="E214" s="30">
        <v>3</v>
      </c>
      <c r="F214" s="30" t="s">
        <v>438</v>
      </c>
      <c r="G214" s="30" t="s">
        <v>40</v>
      </c>
      <c r="H214" s="30" t="s">
        <v>220</v>
      </c>
      <c r="I214" s="30" t="s">
        <v>44</v>
      </c>
      <c r="J214" s="30" t="str">
        <f t="shared" si="3"/>
        <v>AUT_HO_PC_ReWrite_FullTerm_3_xxxx</v>
      </c>
      <c r="K214" s="30"/>
      <c r="L214" s="30"/>
      <c r="M214" s="30"/>
    </row>
    <row r="215" spans="1:13" x14ac:dyDescent="0.25">
      <c r="A215" s="30" t="s">
        <v>634</v>
      </c>
      <c r="B215" s="30" t="s">
        <v>217</v>
      </c>
      <c r="C215" s="30" t="s">
        <v>132</v>
      </c>
      <c r="D215" s="30" t="s">
        <v>431</v>
      </c>
      <c r="E215" s="30">
        <v>1</v>
      </c>
      <c r="F215" s="30" t="s">
        <v>438</v>
      </c>
      <c r="G215" s="30" t="s">
        <v>38</v>
      </c>
      <c r="H215" s="30" t="s">
        <v>220</v>
      </c>
      <c r="I215" s="30" t="s">
        <v>44</v>
      </c>
      <c r="J215" s="30" t="str">
        <f t="shared" si="3"/>
        <v>AUT_HO_PC_ReWrite_RemainingTerm_1_xxxx</v>
      </c>
      <c r="K215" s="30"/>
      <c r="L215" s="30"/>
      <c r="M215" s="30"/>
    </row>
    <row r="216" spans="1:13" x14ac:dyDescent="0.25">
      <c r="A216" s="30" t="s">
        <v>634</v>
      </c>
      <c r="B216" s="30" t="s">
        <v>217</v>
      </c>
      <c r="C216" s="30" t="s">
        <v>132</v>
      </c>
      <c r="D216" s="30" t="s">
        <v>431</v>
      </c>
      <c r="E216" s="30">
        <v>2</v>
      </c>
      <c r="F216" s="30" t="s">
        <v>438</v>
      </c>
      <c r="G216" s="30" t="s">
        <v>40</v>
      </c>
      <c r="H216" s="30" t="s">
        <v>220</v>
      </c>
      <c r="I216" s="30" t="s">
        <v>44</v>
      </c>
      <c r="J216" s="30" t="str">
        <f t="shared" si="3"/>
        <v>AUT_HO_PC_ReWrite_RemainingTerm_2_xxxx</v>
      </c>
      <c r="K216" s="30"/>
      <c r="L216" s="30"/>
      <c r="M216" s="30"/>
    </row>
    <row r="217" spans="1:13" x14ac:dyDescent="0.25">
      <c r="A217" s="30" t="s">
        <v>634</v>
      </c>
      <c r="B217" s="30" t="s">
        <v>217</v>
      </c>
      <c r="C217" s="30" t="s">
        <v>132</v>
      </c>
      <c r="D217" s="30" t="s">
        <v>431</v>
      </c>
      <c r="E217" s="30">
        <v>3</v>
      </c>
      <c r="F217" s="30" t="s">
        <v>438</v>
      </c>
      <c r="G217" s="30" t="s">
        <v>38</v>
      </c>
      <c r="H217" s="30" t="s">
        <v>220</v>
      </c>
      <c r="I217" s="30" t="s">
        <v>44</v>
      </c>
      <c r="J217" s="30" t="str">
        <f t="shared" si="3"/>
        <v>AUT_HO_PC_ReWrite_RemainingTerm_3_xxxx</v>
      </c>
      <c r="K217" s="30"/>
      <c r="L217" s="30"/>
      <c r="M217" s="30"/>
    </row>
    <row r="218" spans="1:13" x14ac:dyDescent="0.25">
      <c r="A218" s="30" t="s">
        <v>634</v>
      </c>
      <c r="B218" s="30" t="s">
        <v>217</v>
      </c>
      <c r="C218" s="30" t="s">
        <v>134</v>
      </c>
      <c r="D218" s="30" t="s">
        <v>432</v>
      </c>
      <c r="E218" s="30">
        <v>1</v>
      </c>
      <c r="F218" s="30" t="s">
        <v>438</v>
      </c>
      <c r="G218" s="30" t="s">
        <v>40</v>
      </c>
      <c r="H218" s="30" t="s">
        <v>220</v>
      </c>
      <c r="I218" s="30" t="s">
        <v>44</v>
      </c>
      <c r="J218" s="30" t="str">
        <f t="shared" si="3"/>
        <v>AUT_HO_PC_Rewrite_NewTerm_1_xxxx</v>
      </c>
      <c r="K218" s="30"/>
      <c r="L218" s="30"/>
      <c r="M218" s="30"/>
    </row>
    <row r="219" spans="1:13" x14ac:dyDescent="0.25">
      <c r="A219" s="30" t="s">
        <v>634</v>
      </c>
      <c r="B219" s="30" t="s">
        <v>217</v>
      </c>
      <c r="C219" s="30" t="s">
        <v>134</v>
      </c>
      <c r="D219" s="30" t="s">
        <v>432</v>
      </c>
      <c r="E219" s="30">
        <v>2</v>
      </c>
      <c r="F219" s="30" t="s">
        <v>438</v>
      </c>
      <c r="G219" s="30" t="s">
        <v>38</v>
      </c>
      <c r="H219" s="30" t="s">
        <v>220</v>
      </c>
      <c r="I219" s="30" t="s">
        <v>44</v>
      </c>
      <c r="J219" s="30" t="str">
        <f t="shared" si="3"/>
        <v>AUT_HO_PC_Rewrite_NewTerm_2_xxxx</v>
      </c>
      <c r="K219" s="30"/>
      <c r="L219" s="30"/>
      <c r="M219" s="30"/>
    </row>
    <row r="220" spans="1:13" x14ac:dyDescent="0.25">
      <c r="A220" s="30" t="s">
        <v>634</v>
      </c>
      <c r="B220" s="30" t="s">
        <v>217</v>
      </c>
      <c r="C220" s="30" t="s">
        <v>134</v>
      </c>
      <c r="D220" s="30" t="s">
        <v>432</v>
      </c>
      <c r="E220" s="30">
        <v>3</v>
      </c>
      <c r="F220" s="30" t="s">
        <v>438</v>
      </c>
      <c r="G220" s="30" t="s">
        <v>40</v>
      </c>
      <c r="H220" s="30" t="s">
        <v>220</v>
      </c>
      <c r="I220" s="30" t="s">
        <v>44</v>
      </c>
      <c r="J220" s="30" t="str">
        <f t="shared" si="3"/>
        <v>AUT_HO_PC_Rewrite_NewTerm_3_xxxx</v>
      </c>
      <c r="K220" s="30"/>
      <c r="L220" s="30"/>
      <c r="M220" s="30"/>
    </row>
    <row r="221" spans="1:13" x14ac:dyDescent="0.25">
      <c r="A221" s="30" t="s">
        <v>634</v>
      </c>
      <c r="B221" s="30" t="s">
        <v>217</v>
      </c>
      <c r="C221" s="30" t="s">
        <v>154</v>
      </c>
      <c r="D221" s="30" t="s">
        <v>135</v>
      </c>
      <c r="E221" s="30">
        <v>1</v>
      </c>
      <c r="F221" s="30" t="s">
        <v>436</v>
      </c>
      <c r="G221" s="30" t="s">
        <v>38</v>
      </c>
      <c r="H221" s="30" t="s">
        <v>220</v>
      </c>
      <c r="I221" s="30" t="s">
        <v>44</v>
      </c>
      <c r="J221" s="30" t="str">
        <f t="shared" si="3"/>
        <v>AUT_HO_PC_Renewal_1_ManualRenwal</v>
      </c>
      <c r="K221" s="30"/>
      <c r="L221" s="30"/>
      <c r="M221" s="30"/>
    </row>
    <row r="222" spans="1:13" x14ac:dyDescent="0.25">
      <c r="A222" s="30" t="s">
        <v>634</v>
      </c>
      <c r="B222" s="30" t="s">
        <v>217</v>
      </c>
      <c r="C222" s="30" t="s">
        <v>154</v>
      </c>
      <c r="D222" s="30" t="s">
        <v>135</v>
      </c>
      <c r="E222" s="30">
        <v>2</v>
      </c>
      <c r="F222" s="30" t="s">
        <v>438</v>
      </c>
      <c r="G222" s="30" t="s">
        <v>40</v>
      </c>
      <c r="H222" s="30" t="s">
        <v>220</v>
      </c>
      <c r="I222" s="30" t="s">
        <v>44</v>
      </c>
      <c r="J222" s="30" t="str">
        <f t="shared" si="3"/>
        <v>AUT_HO_PC_Renewal_2_xxxx</v>
      </c>
      <c r="K222" s="30"/>
      <c r="L222" s="30"/>
      <c r="M222" s="30"/>
    </row>
    <row r="223" spans="1:13" x14ac:dyDescent="0.25">
      <c r="A223" s="30" t="s">
        <v>634</v>
      </c>
      <c r="B223" s="30" t="s">
        <v>217</v>
      </c>
      <c r="C223" s="30" t="s">
        <v>154</v>
      </c>
      <c r="D223" s="30" t="s">
        <v>135</v>
      </c>
      <c r="E223" s="30">
        <v>3</v>
      </c>
      <c r="F223" s="30" t="s">
        <v>438</v>
      </c>
      <c r="G223" s="30" t="s">
        <v>38</v>
      </c>
      <c r="H223" s="30" t="s">
        <v>220</v>
      </c>
      <c r="I223" s="30" t="s">
        <v>44</v>
      </c>
      <c r="J223" s="30" t="str">
        <f t="shared" si="3"/>
        <v>AUT_HO_PC_Renewal_3_xxxx</v>
      </c>
      <c r="K223" s="30"/>
      <c r="L223" s="30"/>
      <c r="M223" s="30"/>
    </row>
    <row r="224" spans="1:13" x14ac:dyDescent="0.25">
      <c r="A224" s="30" t="s">
        <v>634</v>
      </c>
      <c r="B224" s="30" t="s">
        <v>217</v>
      </c>
      <c r="C224" s="30" t="s">
        <v>439</v>
      </c>
      <c r="D224" s="30" t="s">
        <v>441</v>
      </c>
      <c r="E224" s="30">
        <v>1</v>
      </c>
      <c r="F224" s="30" t="s">
        <v>441</v>
      </c>
      <c r="G224" s="30" t="s">
        <v>38</v>
      </c>
      <c r="H224" s="30" t="s">
        <v>220</v>
      </c>
      <c r="I224" s="30" t="s">
        <v>44</v>
      </c>
      <c r="J224" s="30" t="str">
        <f t="shared" si="3"/>
        <v>AUT_HO_PC_BatchRun_1_BatchRun</v>
      </c>
      <c r="K224" s="30"/>
      <c r="L224" s="30"/>
      <c r="M224" s="30"/>
    </row>
    <row r="225" spans="1:13" x14ac:dyDescent="0.25">
      <c r="A225" s="30" t="s">
        <v>634</v>
      </c>
      <c r="B225" s="30" t="s">
        <v>217</v>
      </c>
      <c r="C225" s="30" t="s">
        <v>439</v>
      </c>
      <c r="D225" s="30" t="s">
        <v>442</v>
      </c>
      <c r="E225" s="30">
        <v>1</v>
      </c>
      <c r="F225" s="30" t="s">
        <v>2</v>
      </c>
      <c r="G225" s="30" t="s">
        <v>38</v>
      </c>
      <c r="H225" s="30" t="s">
        <v>220</v>
      </c>
      <c r="I225" s="30" t="s">
        <v>44</v>
      </c>
      <c r="J225" s="30" t="str">
        <f t="shared" si="3"/>
        <v>AUT_HO_PC_Integrations_1_BillingCenter</v>
      </c>
      <c r="K225" s="30"/>
      <c r="L225" s="30"/>
      <c r="M225" s="30"/>
    </row>
    <row r="226" spans="1:13" x14ac:dyDescent="0.25">
      <c r="A226" s="30" t="s">
        <v>634</v>
      </c>
      <c r="B226" s="30" t="s">
        <v>217</v>
      </c>
      <c r="C226" s="30" t="s">
        <v>439</v>
      </c>
      <c r="D226" s="30" t="s">
        <v>442</v>
      </c>
      <c r="E226" s="30">
        <v>2</v>
      </c>
      <c r="F226" s="30" t="s">
        <v>146</v>
      </c>
      <c r="G226" s="30" t="s">
        <v>40</v>
      </c>
      <c r="H226" s="30" t="s">
        <v>220</v>
      </c>
      <c r="I226" s="30" t="s">
        <v>44</v>
      </c>
      <c r="J226" s="30" t="str">
        <f t="shared" si="3"/>
        <v>AUT_HO_PC_Integrations_2_FNOL</v>
      </c>
      <c r="K226" s="30"/>
      <c r="L226" s="30"/>
      <c r="M226" s="30"/>
    </row>
    <row r="227" spans="1:13" x14ac:dyDescent="0.25">
      <c r="A227" s="30" t="s">
        <v>634</v>
      </c>
      <c r="B227" s="30" t="s">
        <v>217</v>
      </c>
      <c r="C227" s="30" t="s">
        <v>439</v>
      </c>
      <c r="D227" s="30" t="s">
        <v>442</v>
      </c>
      <c r="E227" s="30">
        <v>3</v>
      </c>
      <c r="F227" s="30" t="s">
        <v>443</v>
      </c>
      <c r="G227" s="30" t="s">
        <v>38</v>
      </c>
      <c r="H227" s="30" t="s">
        <v>220</v>
      </c>
      <c r="I227" s="30" t="s">
        <v>44</v>
      </c>
      <c r="J227" s="30" t="str">
        <f t="shared" si="3"/>
        <v>AUT_HO_PC_Integrations_3_Rating</v>
      </c>
      <c r="K227" s="30"/>
      <c r="L227" s="30"/>
      <c r="M227" s="30"/>
    </row>
    <row r="228" spans="1:13" x14ac:dyDescent="0.25">
      <c r="A228" s="30" t="s">
        <v>634</v>
      </c>
      <c r="B228" s="30" t="s">
        <v>217</v>
      </c>
      <c r="C228" s="30" t="s">
        <v>439</v>
      </c>
      <c r="D228" s="30" t="s">
        <v>442</v>
      </c>
      <c r="E228" s="30">
        <v>4</v>
      </c>
      <c r="F228" s="30" t="s">
        <v>444</v>
      </c>
      <c r="G228" s="30" t="s">
        <v>40</v>
      </c>
      <c r="H228" s="30" t="s">
        <v>220</v>
      </c>
      <c r="I228" s="30" t="s">
        <v>44</v>
      </c>
      <c r="J228" s="30" t="str">
        <f t="shared" si="3"/>
        <v>AUT_HO_PC_Integrations_4_MVR</v>
      </c>
      <c r="K228" s="30"/>
      <c r="L228" s="30"/>
      <c r="M228" s="30"/>
    </row>
    <row r="229" spans="1:13" x14ac:dyDescent="0.25">
      <c r="A229" s="30" t="s">
        <v>634</v>
      </c>
      <c r="B229" s="30" t="s">
        <v>217</v>
      </c>
      <c r="C229" s="30" t="s">
        <v>439</v>
      </c>
      <c r="D229" s="30" t="s">
        <v>442</v>
      </c>
      <c r="E229" s="30">
        <v>5</v>
      </c>
      <c r="F229" s="30" t="s">
        <v>445</v>
      </c>
      <c r="G229" s="30" t="s">
        <v>38</v>
      </c>
      <c r="H229" s="30" t="s">
        <v>220</v>
      </c>
      <c r="I229" s="30" t="s">
        <v>44</v>
      </c>
      <c r="J229" s="30" t="str">
        <f t="shared" si="3"/>
        <v>AUT_HO_PC_Integrations_5_Unknown1</v>
      </c>
      <c r="K229" s="30"/>
      <c r="L229" s="30"/>
      <c r="M229" s="30"/>
    </row>
    <row r="230" spans="1:13" x14ac:dyDescent="0.25">
      <c r="A230" s="30" t="s">
        <v>634</v>
      </c>
      <c r="B230" s="30" t="s">
        <v>217</v>
      </c>
      <c r="C230" s="30" t="s">
        <v>439</v>
      </c>
      <c r="D230" s="30" t="s">
        <v>442</v>
      </c>
      <c r="E230" s="30">
        <v>6</v>
      </c>
      <c r="F230" s="30" t="s">
        <v>446</v>
      </c>
      <c r="G230" s="30" t="s">
        <v>40</v>
      </c>
      <c r="H230" s="30" t="s">
        <v>220</v>
      </c>
      <c r="I230" s="30" t="s">
        <v>44</v>
      </c>
      <c r="J230" s="30" t="str">
        <f t="shared" si="3"/>
        <v>AUT_HO_PC_Integrations_6_Unknown2</v>
      </c>
      <c r="K230" s="30"/>
      <c r="L230" s="30"/>
      <c r="M230" s="30"/>
    </row>
    <row r="231" spans="1:13" x14ac:dyDescent="0.25">
      <c r="A231" s="30" t="s">
        <v>634</v>
      </c>
      <c r="B231" s="30" t="s">
        <v>217</v>
      </c>
      <c r="C231" s="30" t="s">
        <v>439</v>
      </c>
      <c r="D231" s="30" t="s">
        <v>442</v>
      </c>
      <c r="E231" s="30">
        <v>7</v>
      </c>
      <c r="F231" s="30" t="s">
        <v>447</v>
      </c>
      <c r="G231" s="30" t="s">
        <v>38</v>
      </c>
      <c r="H231" s="30" t="s">
        <v>220</v>
      </c>
      <c r="I231" s="30" t="s">
        <v>44</v>
      </c>
      <c r="J231" s="30" t="str">
        <f t="shared" si="3"/>
        <v>AUT_HO_PC_Integrations_7_Unknown3</v>
      </c>
      <c r="K231" s="30"/>
      <c r="L231" s="30"/>
      <c r="M231" s="30"/>
    </row>
    <row r="232" spans="1:13" x14ac:dyDescent="0.25">
      <c r="A232" s="30" t="s">
        <v>634</v>
      </c>
      <c r="B232" s="30" t="s">
        <v>448</v>
      </c>
      <c r="C232" s="30" t="s">
        <v>113</v>
      </c>
      <c r="D232" s="41" t="s">
        <v>449</v>
      </c>
      <c r="E232" s="30">
        <v>1</v>
      </c>
      <c r="F232" s="41" t="s">
        <v>450</v>
      </c>
      <c r="G232" s="30" t="s">
        <v>40</v>
      </c>
      <c r="H232" s="30" t="s">
        <v>220</v>
      </c>
      <c r="I232" s="30" t="s">
        <v>44</v>
      </c>
      <c r="J232" s="30" t="str">
        <f t="shared" si="3"/>
        <v>AUT_HO_BC_Accounts_1_Search</v>
      </c>
      <c r="K232" s="30"/>
      <c r="L232" s="30"/>
      <c r="M232" s="30"/>
    </row>
    <row r="233" spans="1:13" x14ac:dyDescent="0.25">
      <c r="A233" s="30" t="s">
        <v>634</v>
      </c>
      <c r="B233" s="30" t="s">
        <v>448</v>
      </c>
      <c r="C233" s="30" t="s">
        <v>113</v>
      </c>
      <c r="D233" s="41" t="s">
        <v>449</v>
      </c>
      <c r="E233" s="30">
        <v>2</v>
      </c>
      <c r="F233" s="41" t="s">
        <v>451</v>
      </c>
      <c r="G233" s="30" t="s">
        <v>40</v>
      </c>
      <c r="H233" s="30" t="s">
        <v>220</v>
      </c>
      <c r="I233" s="30" t="s">
        <v>44</v>
      </c>
      <c r="J233" s="30" t="str">
        <f t="shared" si="3"/>
        <v>AUT_HO_BC_Accounts_2_Account #</v>
      </c>
      <c r="K233" s="30"/>
      <c r="L233" s="30"/>
      <c r="M233" s="30"/>
    </row>
    <row r="234" spans="1:13" x14ac:dyDescent="0.25">
      <c r="A234" s="30" t="s">
        <v>634</v>
      </c>
      <c r="B234" s="30" t="s">
        <v>448</v>
      </c>
      <c r="C234" s="30" t="s">
        <v>113</v>
      </c>
      <c r="D234" s="41" t="s">
        <v>452</v>
      </c>
      <c r="E234" s="30">
        <v>3</v>
      </c>
      <c r="F234" s="41" t="s">
        <v>453</v>
      </c>
      <c r="G234" s="30" t="s">
        <v>40</v>
      </c>
      <c r="H234" s="30" t="s">
        <v>220</v>
      </c>
      <c r="I234" s="30" t="s">
        <v>44</v>
      </c>
      <c r="J234" s="30" t="str">
        <f t="shared" si="3"/>
        <v>AUT_HO_BC_AccountSummary_Home_3_Name</v>
      </c>
      <c r="K234" s="30"/>
      <c r="L234" s="30"/>
      <c r="M234" s="30"/>
    </row>
    <row r="235" spans="1:13" x14ac:dyDescent="0.25">
      <c r="A235" s="30" t="s">
        <v>634</v>
      </c>
      <c r="B235" s="30" t="s">
        <v>448</v>
      </c>
      <c r="C235" s="30" t="s">
        <v>113</v>
      </c>
      <c r="D235" s="41" t="s">
        <v>452</v>
      </c>
      <c r="E235" s="30">
        <v>4</v>
      </c>
      <c r="F235" s="41" t="s">
        <v>451</v>
      </c>
      <c r="G235" s="30" t="s">
        <v>40</v>
      </c>
      <c r="H235" s="30" t="s">
        <v>220</v>
      </c>
      <c r="I235" s="30" t="s">
        <v>44</v>
      </c>
      <c r="J235" s="30" t="str">
        <f t="shared" si="3"/>
        <v>AUT_HO_BC_AccountSummary_Home_4_Account #</v>
      </c>
      <c r="K235" s="30"/>
      <c r="L235" s="30"/>
      <c r="M235" s="30"/>
    </row>
    <row r="236" spans="1:13" x14ac:dyDescent="0.25">
      <c r="A236" s="30" t="s">
        <v>634</v>
      </c>
      <c r="B236" s="30" t="s">
        <v>448</v>
      </c>
      <c r="C236" s="30" t="s">
        <v>113</v>
      </c>
      <c r="D236" s="41" t="s">
        <v>454</v>
      </c>
      <c r="E236" s="30">
        <v>5</v>
      </c>
      <c r="F236" s="41" t="s">
        <v>455</v>
      </c>
      <c r="G236" s="30" t="s">
        <v>40</v>
      </c>
      <c r="H236" s="30" t="s">
        <v>220</v>
      </c>
      <c r="I236" s="30" t="s">
        <v>44</v>
      </c>
      <c r="J236" s="30" t="str">
        <f t="shared" si="3"/>
        <v>AUT_HO_BC_AccountSummary_Overview_5_Deliquencies</v>
      </c>
      <c r="K236" s="30"/>
      <c r="L236" s="30"/>
      <c r="M236" s="30"/>
    </row>
    <row r="237" spans="1:13" x14ac:dyDescent="0.25">
      <c r="A237" s="30" t="s">
        <v>634</v>
      </c>
      <c r="B237" s="30" t="s">
        <v>448</v>
      </c>
      <c r="C237" s="30" t="s">
        <v>113</v>
      </c>
      <c r="D237" s="41" t="s">
        <v>454</v>
      </c>
      <c r="E237" s="30">
        <v>6</v>
      </c>
      <c r="F237" s="41" t="s">
        <v>456</v>
      </c>
      <c r="G237" s="30" t="s">
        <v>40</v>
      </c>
      <c r="H237" s="30" t="s">
        <v>220</v>
      </c>
      <c r="I237" s="30" t="s">
        <v>44</v>
      </c>
      <c r="J237" s="30" t="str">
        <f t="shared" si="3"/>
        <v>AUT_HO_BC_AccountSummary_Overview_6_Currency</v>
      </c>
      <c r="K237" s="30"/>
      <c r="L237" s="30"/>
      <c r="M237" s="30"/>
    </row>
    <row r="238" spans="1:13" x14ac:dyDescent="0.25">
      <c r="A238" s="30" t="s">
        <v>634</v>
      </c>
      <c r="B238" s="30" t="s">
        <v>448</v>
      </c>
      <c r="C238" s="30" t="s">
        <v>113</v>
      </c>
      <c r="D238" s="41" t="s">
        <v>454</v>
      </c>
      <c r="E238" s="30">
        <v>7</v>
      </c>
      <c r="F238" s="41" t="s">
        <v>457</v>
      </c>
      <c r="G238" s="30" t="s">
        <v>40</v>
      </c>
      <c r="H238" s="30" t="s">
        <v>220</v>
      </c>
      <c r="I238" s="30" t="s">
        <v>44</v>
      </c>
      <c r="J238" s="30" t="str">
        <f t="shared" si="3"/>
        <v>AUT_HO_BC_AccountSummary_Overview_7_Payment Instrument</v>
      </c>
      <c r="K238" s="30"/>
      <c r="L238" s="30"/>
      <c r="M238" s="30"/>
    </row>
    <row r="239" spans="1:13" x14ac:dyDescent="0.25">
      <c r="A239" s="30" t="s">
        <v>634</v>
      </c>
      <c r="B239" s="30" t="s">
        <v>448</v>
      </c>
      <c r="C239" s="30" t="s">
        <v>113</v>
      </c>
      <c r="D239" s="41" t="s">
        <v>458</v>
      </c>
      <c r="E239" s="30">
        <v>1</v>
      </c>
      <c r="F239" s="41" t="s">
        <v>459</v>
      </c>
      <c r="G239" s="30" t="s">
        <v>40</v>
      </c>
      <c r="H239" s="30" t="s">
        <v>220</v>
      </c>
      <c r="I239" s="30" t="s">
        <v>44</v>
      </c>
      <c r="J239" s="30" t="str">
        <f t="shared" si="3"/>
        <v>AUT_HO_BC_AccountSummary_Financials_1_Current Payment Expected</v>
      </c>
      <c r="K239" s="30"/>
      <c r="L239" s="30"/>
      <c r="M239" s="30"/>
    </row>
    <row r="240" spans="1:13" x14ac:dyDescent="0.25">
      <c r="A240" s="30" t="s">
        <v>634</v>
      </c>
      <c r="B240" s="30" t="s">
        <v>448</v>
      </c>
      <c r="C240" s="30" t="s">
        <v>113</v>
      </c>
      <c r="D240" s="41" t="s">
        <v>458</v>
      </c>
      <c r="E240" s="30">
        <v>2</v>
      </c>
      <c r="F240" s="41" t="s">
        <v>460</v>
      </c>
      <c r="G240" s="30" t="s">
        <v>40</v>
      </c>
      <c r="H240" s="30" t="s">
        <v>220</v>
      </c>
      <c r="I240" s="30" t="s">
        <v>44</v>
      </c>
      <c r="J240" s="30" t="str">
        <f t="shared" si="3"/>
        <v>AUT_HO_BC_AccountSummary_Financials_2_Past Due</v>
      </c>
      <c r="K240" s="30"/>
      <c r="L240" s="30"/>
      <c r="M240" s="30"/>
    </row>
    <row r="241" spans="1:13" x14ac:dyDescent="0.25">
      <c r="A241" s="30" t="s">
        <v>634</v>
      </c>
      <c r="B241" s="30" t="s">
        <v>448</v>
      </c>
      <c r="C241" s="30" t="s">
        <v>113</v>
      </c>
      <c r="D241" s="41" t="s">
        <v>458</v>
      </c>
      <c r="E241" s="30">
        <v>3</v>
      </c>
      <c r="F241" s="41" t="s">
        <v>461</v>
      </c>
      <c r="G241" s="30" t="s">
        <v>40</v>
      </c>
      <c r="H241" s="30" t="s">
        <v>220</v>
      </c>
      <c r="I241" s="30" t="s">
        <v>44</v>
      </c>
      <c r="J241" s="30" t="str">
        <f t="shared" si="3"/>
        <v>AUT_HO_BC_AccountSummary_Financials_3_Late Fees</v>
      </c>
      <c r="K241" s="30"/>
      <c r="L241" s="30"/>
      <c r="M241" s="30"/>
    </row>
    <row r="242" spans="1:13" x14ac:dyDescent="0.25">
      <c r="A242" s="30" t="s">
        <v>634</v>
      </c>
      <c r="B242" s="30" t="s">
        <v>448</v>
      </c>
      <c r="C242" s="30" t="s">
        <v>113</v>
      </c>
      <c r="D242" s="41" t="s">
        <v>458</v>
      </c>
      <c r="E242" s="30">
        <v>4</v>
      </c>
      <c r="F242" s="41" t="s">
        <v>462</v>
      </c>
      <c r="G242" s="30" t="s">
        <v>40</v>
      </c>
      <c r="H242" s="30" t="s">
        <v>220</v>
      </c>
      <c r="I242" s="30" t="s">
        <v>44</v>
      </c>
      <c r="J242" s="30" t="str">
        <f t="shared" si="3"/>
        <v>AUT_HO_BC_AccountSummary_Financials_4_No Payments Received</v>
      </c>
      <c r="K242" s="30"/>
      <c r="L242" s="30"/>
      <c r="M242" s="30"/>
    </row>
    <row r="243" spans="1:13" x14ac:dyDescent="0.25">
      <c r="A243" s="30" t="s">
        <v>634</v>
      </c>
      <c r="B243" s="30" t="s">
        <v>448</v>
      </c>
      <c r="C243" s="30" t="s">
        <v>113</v>
      </c>
      <c r="D243" s="41" t="s">
        <v>458</v>
      </c>
      <c r="E243" s="30">
        <v>5</v>
      </c>
      <c r="F243" s="41" t="s">
        <v>463</v>
      </c>
      <c r="G243" s="30" t="s">
        <v>40</v>
      </c>
      <c r="H243" s="30" t="s">
        <v>220</v>
      </c>
      <c r="I243" s="30" t="s">
        <v>44</v>
      </c>
      <c r="J243" s="30" t="str">
        <f t="shared" si="3"/>
        <v>AUT_HO_BC_AccountSummary_Financials_5_Total Unapplied</v>
      </c>
      <c r="K243" s="30"/>
      <c r="L243" s="30"/>
      <c r="M243" s="30"/>
    </row>
    <row r="244" spans="1:13" x14ac:dyDescent="0.25">
      <c r="A244" s="30" t="s">
        <v>634</v>
      </c>
      <c r="B244" s="30" t="s">
        <v>448</v>
      </c>
      <c r="C244" s="30" t="s">
        <v>113</v>
      </c>
      <c r="D244" s="41" t="s">
        <v>458</v>
      </c>
      <c r="E244" s="30">
        <v>6</v>
      </c>
      <c r="F244" s="41" t="s">
        <v>464</v>
      </c>
      <c r="G244" s="30" t="s">
        <v>40</v>
      </c>
      <c r="H244" s="30" t="s">
        <v>220</v>
      </c>
      <c r="I244" s="30" t="s">
        <v>44</v>
      </c>
      <c r="J244" s="30" t="str">
        <f t="shared" si="3"/>
        <v>AUT_HO_BC_AccountSummary_Financials_6_Suspense Item Amount</v>
      </c>
      <c r="K244" s="30"/>
      <c r="L244" s="30"/>
      <c r="M244" s="30"/>
    </row>
    <row r="245" spans="1:13" x14ac:dyDescent="0.25">
      <c r="A245" s="30" t="s">
        <v>634</v>
      </c>
      <c r="B245" s="30" t="s">
        <v>448</v>
      </c>
      <c r="C245" s="30" t="s">
        <v>113</v>
      </c>
      <c r="D245" s="41" t="s">
        <v>458</v>
      </c>
      <c r="E245" s="30">
        <v>7</v>
      </c>
      <c r="F245" s="41" t="s">
        <v>465</v>
      </c>
      <c r="G245" s="30" t="s">
        <v>40</v>
      </c>
      <c r="H245" s="30" t="s">
        <v>220</v>
      </c>
      <c r="I245" s="30" t="s">
        <v>44</v>
      </c>
      <c r="J245" s="30" t="str">
        <f t="shared" si="3"/>
        <v>AUT_HO_BC_AccountSummary_Financials_7_Payoff Amount</v>
      </c>
      <c r="K245" s="30"/>
      <c r="L245" s="30"/>
      <c r="M245" s="30"/>
    </row>
    <row r="246" spans="1:13" x14ac:dyDescent="0.25">
      <c r="A246" s="30" t="s">
        <v>634</v>
      </c>
      <c r="B246" s="30" t="s">
        <v>448</v>
      </c>
      <c r="C246" s="30" t="s">
        <v>113</v>
      </c>
      <c r="D246" s="41" t="s">
        <v>458</v>
      </c>
      <c r="E246" s="30">
        <v>8</v>
      </c>
      <c r="F246" s="41" t="s">
        <v>466</v>
      </c>
      <c r="G246" s="30" t="s">
        <v>40</v>
      </c>
      <c r="H246" s="30" t="s">
        <v>220</v>
      </c>
      <c r="I246" s="30" t="s">
        <v>44</v>
      </c>
      <c r="J246" s="30" t="str">
        <f t="shared" si="3"/>
        <v>AUT_HO_BC_AccountSummary_Financials_8_Planned Invoices</v>
      </c>
      <c r="K246" s="30"/>
      <c r="L246" s="30"/>
      <c r="M246" s="30"/>
    </row>
    <row r="247" spans="1:13" x14ac:dyDescent="0.25">
      <c r="A247" s="30" t="s">
        <v>634</v>
      </c>
      <c r="B247" s="30" t="s">
        <v>448</v>
      </c>
      <c r="C247" s="30" t="s">
        <v>113</v>
      </c>
      <c r="D247" s="41" t="s">
        <v>458</v>
      </c>
      <c r="E247" s="30">
        <v>9</v>
      </c>
      <c r="F247" s="41" t="s">
        <v>467</v>
      </c>
      <c r="G247" s="30" t="s">
        <v>40</v>
      </c>
      <c r="H247" s="30" t="s">
        <v>220</v>
      </c>
      <c r="I247" s="30" t="s">
        <v>44</v>
      </c>
      <c r="J247" s="30" t="str">
        <f t="shared" si="3"/>
        <v>AUT_HO_BC_AccountSummary_Financials_9_Unbilled</v>
      </c>
      <c r="K247" s="30"/>
      <c r="L247" s="30"/>
      <c r="M247" s="30"/>
    </row>
    <row r="248" spans="1:13" x14ac:dyDescent="0.25">
      <c r="A248" s="30" t="s">
        <v>634</v>
      </c>
      <c r="B248" s="30" t="s">
        <v>448</v>
      </c>
      <c r="C248" s="30" t="s">
        <v>113</v>
      </c>
      <c r="D248" s="41" t="s">
        <v>458</v>
      </c>
      <c r="E248" s="30">
        <v>10</v>
      </c>
      <c r="F248" s="41" t="s">
        <v>468</v>
      </c>
      <c r="G248" s="30" t="s">
        <v>40</v>
      </c>
      <c r="H248" s="30" t="s">
        <v>220</v>
      </c>
      <c r="I248" s="30" t="s">
        <v>44</v>
      </c>
      <c r="J248" s="30" t="str">
        <f t="shared" si="3"/>
        <v>AUT_HO_BC_AccountSummary_Financials_10_Paid</v>
      </c>
      <c r="K248" s="30"/>
      <c r="L248" s="30"/>
      <c r="M248" s="30"/>
    </row>
    <row r="249" spans="1:13" x14ac:dyDescent="0.25">
      <c r="A249" s="30" t="s">
        <v>634</v>
      </c>
      <c r="B249" s="30" t="s">
        <v>448</v>
      </c>
      <c r="C249" s="30" t="s">
        <v>113</v>
      </c>
      <c r="D249" s="41" t="s">
        <v>458</v>
      </c>
      <c r="E249" s="30">
        <v>11</v>
      </c>
      <c r="F249" s="41" t="s">
        <v>469</v>
      </c>
      <c r="G249" s="30" t="s">
        <v>40</v>
      </c>
      <c r="H249" s="30" t="s">
        <v>220</v>
      </c>
      <c r="I249" s="30" t="s">
        <v>44</v>
      </c>
      <c r="J249" s="30" t="str">
        <f t="shared" si="3"/>
        <v>AUT_HO_BC_AccountSummary_Financials_11_Written Off</v>
      </c>
      <c r="K249" s="30"/>
      <c r="L249" s="30"/>
      <c r="M249" s="30"/>
    </row>
    <row r="250" spans="1:13" x14ac:dyDescent="0.25">
      <c r="A250" s="30" t="s">
        <v>634</v>
      </c>
      <c r="B250" s="30" t="s">
        <v>448</v>
      </c>
      <c r="C250" s="30" t="s">
        <v>113</v>
      </c>
      <c r="D250" s="41" t="s">
        <v>458</v>
      </c>
      <c r="E250" s="30">
        <v>12</v>
      </c>
      <c r="F250" s="41" t="s">
        <v>470</v>
      </c>
      <c r="G250" s="30" t="s">
        <v>40</v>
      </c>
      <c r="H250" s="30" t="s">
        <v>220</v>
      </c>
      <c r="I250" s="30" t="s">
        <v>44</v>
      </c>
      <c r="J250" s="30" t="str">
        <f t="shared" si="3"/>
        <v>AUT_HO_BC_AccountSummary_Financials_12_Billed</v>
      </c>
      <c r="K250" s="30"/>
      <c r="L250" s="30"/>
      <c r="M250" s="30"/>
    </row>
    <row r="251" spans="1:13" x14ac:dyDescent="0.25">
      <c r="A251" s="30" t="s">
        <v>634</v>
      </c>
      <c r="B251" s="30" t="s">
        <v>448</v>
      </c>
      <c r="C251" s="30" t="s">
        <v>113</v>
      </c>
      <c r="D251" s="41" t="s">
        <v>471</v>
      </c>
      <c r="E251" s="30">
        <v>1</v>
      </c>
      <c r="F251" s="41" t="s">
        <v>472</v>
      </c>
      <c r="G251" s="30" t="s">
        <v>40</v>
      </c>
      <c r="H251" s="30" t="s">
        <v>220</v>
      </c>
      <c r="I251" s="30" t="s">
        <v>44</v>
      </c>
      <c r="J251" s="30" t="str">
        <f t="shared" si="3"/>
        <v>AUT_HO_BC_AccountSummary_PolicyPeriods_1_Policy #</v>
      </c>
      <c r="K251" s="30"/>
      <c r="L251" s="30"/>
      <c r="M251" s="30"/>
    </row>
    <row r="252" spans="1:13" x14ac:dyDescent="0.25">
      <c r="A252" s="30" t="s">
        <v>634</v>
      </c>
      <c r="B252" s="30" t="s">
        <v>448</v>
      </c>
      <c r="C252" s="30" t="s">
        <v>113</v>
      </c>
      <c r="D252" s="41" t="s">
        <v>471</v>
      </c>
      <c r="E252" s="30">
        <v>2</v>
      </c>
      <c r="F252" s="41" t="s">
        <v>473</v>
      </c>
      <c r="G252" s="30" t="s">
        <v>40</v>
      </c>
      <c r="H252" s="30" t="s">
        <v>220</v>
      </c>
      <c r="I252" s="30" t="s">
        <v>44</v>
      </c>
      <c r="J252" s="30" t="str">
        <f t="shared" si="3"/>
        <v>AUT_HO_BC_AccountSummary_PolicyPeriods_2_Effective Date</v>
      </c>
      <c r="K252" s="30"/>
      <c r="L252" s="30"/>
      <c r="M252" s="30"/>
    </row>
    <row r="253" spans="1:13" x14ac:dyDescent="0.25">
      <c r="A253" s="30" t="s">
        <v>634</v>
      </c>
      <c r="B253" s="30" t="s">
        <v>448</v>
      </c>
      <c r="C253" s="30" t="s">
        <v>113</v>
      </c>
      <c r="D253" s="41" t="s">
        <v>471</v>
      </c>
      <c r="E253" s="30">
        <v>3</v>
      </c>
      <c r="F253" s="41" t="s">
        <v>474</v>
      </c>
      <c r="G253" s="30" t="s">
        <v>40</v>
      </c>
      <c r="H253" s="30" t="s">
        <v>220</v>
      </c>
      <c r="I253" s="30" t="s">
        <v>44</v>
      </c>
      <c r="J253" s="30" t="str">
        <f t="shared" si="3"/>
        <v>AUT_HO_BC_AccountSummary_PolicyPeriods_3_Expiration Date</v>
      </c>
      <c r="K253" s="30"/>
      <c r="L253" s="30"/>
      <c r="M253" s="30"/>
    </row>
    <row r="254" spans="1:13" x14ac:dyDescent="0.25">
      <c r="A254" s="30" t="s">
        <v>634</v>
      </c>
      <c r="B254" s="30" t="s">
        <v>448</v>
      </c>
      <c r="C254" s="30" t="s">
        <v>115</v>
      </c>
      <c r="D254" s="41" t="s">
        <v>305</v>
      </c>
      <c r="E254" s="30">
        <v>1</v>
      </c>
      <c r="F254" s="41" t="s">
        <v>453</v>
      </c>
      <c r="G254" s="30" t="s">
        <v>40</v>
      </c>
      <c r="H254" s="30" t="s">
        <v>220</v>
      </c>
      <c r="I254" s="30" t="s">
        <v>44</v>
      </c>
      <c r="J254" s="30" t="str">
        <f t="shared" ref="J254:J317" si="4">"AUT_"&amp;A254 &amp; "_" &amp;B254 &amp; "_" &amp;D254 &amp; "_" &amp;E254 &amp;"_" &amp;F254</f>
        <v>AUT_HO_BC_Contacts_1_Name</v>
      </c>
      <c r="K254" s="30"/>
      <c r="L254" s="30"/>
      <c r="M254" s="30"/>
    </row>
    <row r="255" spans="1:13" x14ac:dyDescent="0.25">
      <c r="A255" s="30" t="s">
        <v>634</v>
      </c>
      <c r="B255" s="30" t="s">
        <v>448</v>
      </c>
      <c r="C255" s="30" t="s">
        <v>115</v>
      </c>
      <c r="D255" s="41" t="s">
        <v>305</v>
      </c>
      <c r="E255" s="30">
        <v>2</v>
      </c>
      <c r="F255" s="41" t="s">
        <v>475</v>
      </c>
      <c r="G255" s="30" t="s">
        <v>40</v>
      </c>
      <c r="H255" s="30" t="s">
        <v>220</v>
      </c>
      <c r="I255" s="30" t="s">
        <v>44</v>
      </c>
      <c r="J255" s="30" t="str">
        <f t="shared" si="4"/>
        <v>AUT_HO_BC_Contacts_2_Address</v>
      </c>
      <c r="K255" s="30"/>
      <c r="L255" s="30"/>
      <c r="M255" s="30"/>
    </row>
    <row r="256" spans="1:13" x14ac:dyDescent="0.25">
      <c r="A256" s="30" t="s">
        <v>634</v>
      </c>
      <c r="B256" s="30" t="s">
        <v>448</v>
      </c>
      <c r="C256" s="30" t="s">
        <v>115</v>
      </c>
      <c r="D256" s="41" t="s">
        <v>305</v>
      </c>
      <c r="E256" s="30">
        <v>3</v>
      </c>
      <c r="F256" s="41" t="s">
        <v>476</v>
      </c>
      <c r="G256" s="30" t="s">
        <v>40</v>
      </c>
      <c r="H256" s="30" t="s">
        <v>220</v>
      </c>
      <c r="I256" s="30" t="s">
        <v>44</v>
      </c>
      <c r="J256" s="30" t="str">
        <f t="shared" si="4"/>
        <v>AUT_HO_BC_Contacts_3_Roles</v>
      </c>
      <c r="K256" s="30"/>
      <c r="L256" s="30"/>
      <c r="M256" s="30"/>
    </row>
    <row r="257" spans="1:13" x14ac:dyDescent="0.25">
      <c r="A257" s="30" t="s">
        <v>634</v>
      </c>
      <c r="B257" s="30" t="s">
        <v>448</v>
      </c>
      <c r="C257" s="30" t="s">
        <v>115</v>
      </c>
      <c r="D257" s="41" t="s">
        <v>305</v>
      </c>
      <c r="E257" s="30">
        <v>4</v>
      </c>
      <c r="F257" s="41" t="s">
        <v>477</v>
      </c>
      <c r="G257" s="30" t="s">
        <v>40</v>
      </c>
      <c r="H257" s="30" t="s">
        <v>220</v>
      </c>
      <c r="I257" s="30" t="s">
        <v>44</v>
      </c>
      <c r="J257" s="30" t="str">
        <f t="shared" si="4"/>
        <v>AUT_HO_BC_Contacts_4_Primary</v>
      </c>
      <c r="K257" s="30"/>
      <c r="L257" s="30"/>
      <c r="M257" s="30"/>
    </row>
    <row r="258" spans="1:13" x14ac:dyDescent="0.25">
      <c r="A258" s="30" t="s">
        <v>634</v>
      </c>
      <c r="B258" s="30" t="s">
        <v>448</v>
      </c>
      <c r="C258" s="30" t="s">
        <v>115</v>
      </c>
      <c r="D258" s="41" t="s">
        <v>478</v>
      </c>
      <c r="E258" s="30">
        <v>5</v>
      </c>
      <c r="F258" s="41" t="s">
        <v>479</v>
      </c>
      <c r="G258" s="30" t="s">
        <v>40</v>
      </c>
      <c r="H258" s="30" t="s">
        <v>220</v>
      </c>
      <c r="I258" s="30" t="s">
        <v>44</v>
      </c>
      <c r="J258" s="30" t="str">
        <f t="shared" si="4"/>
        <v>AUT_HO_BC_Contacts_ContactInfo_5_Primary Payer</v>
      </c>
      <c r="K258" s="30"/>
      <c r="L258" s="30"/>
      <c r="M258" s="30"/>
    </row>
    <row r="259" spans="1:13" x14ac:dyDescent="0.25">
      <c r="A259" s="30" t="s">
        <v>634</v>
      </c>
      <c r="B259" s="30" t="s">
        <v>448</v>
      </c>
      <c r="C259" s="30" t="s">
        <v>115</v>
      </c>
      <c r="D259" s="41" t="s">
        <v>478</v>
      </c>
      <c r="E259" s="30">
        <v>6</v>
      </c>
      <c r="F259" s="41" t="s">
        <v>476</v>
      </c>
      <c r="G259" s="30" t="s">
        <v>40</v>
      </c>
      <c r="H259" s="30" t="s">
        <v>220</v>
      </c>
      <c r="I259" s="30" t="s">
        <v>44</v>
      </c>
      <c r="J259" s="30" t="str">
        <f t="shared" si="4"/>
        <v>AUT_HO_BC_Contacts_ContactInfo_6_Roles</v>
      </c>
      <c r="K259" s="30"/>
      <c r="L259" s="30"/>
      <c r="M259" s="30"/>
    </row>
    <row r="260" spans="1:13" x14ac:dyDescent="0.25">
      <c r="A260" s="30" t="s">
        <v>634</v>
      </c>
      <c r="B260" s="30" t="s">
        <v>448</v>
      </c>
      <c r="C260" s="30" t="s">
        <v>115</v>
      </c>
      <c r="D260" s="41" t="s">
        <v>480</v>
      </c>
      <c r="E260" s="30">
        <v>7</v>
      </c>
      <c r="F260" s="41" t="s">
        <v>481</v>
      </c>
      <c r="G260" s="30" t="s">
        <v>40</v>
      </c>
      <c r="H260" s="30" t="s">
        <v>220</v>
      </c>
      <c r="I260" s="30" t="s">
        <v>44</v>
      </c>
      <c r="J260" s="30" t="str">
        <f t="shared" si="4"/>
        <v>AUT_HO_BC_Contacts_Correspondence_7_Correspondence Types</v>
      </c>
      <c r="K260" s="30"/>
      <c r="L260" s="30"/>
      <c r="M260" s="30"/>
    </row>
    <row r="261" spans="1:13" x14ac:dyDescent="0.25">
      <c r="A261" s="30" t="s">
        <v>634</v>
      </c>
      <c r="B261" s="30" t="s">
        <v>448</v>
      </c>
      <c r="C261" s="30" t="s">
        <v>116</v>
      </c>
      <c r="D261" s="41" t="s">
        <v>482</v>
      </c>
      <c r="E261" s="30">
        <v>1</v>
      </c>
      <c r="F261" s="41" t="s">
        <v>472</v>
      </c>
      <c r="G261" s="30" t="s">
        <v>40</v>
      </c>
      <c r="H261" s="30" t="s">
        <v>220</v>
      </c>
      <c r="I261" s="30" t="s">
        <v>44</v>
      </c>
      <c r="J261" s="30" t="str">
        <f t="shared" si="4"/>
        <v>AUT_HO_BC_Policies_Owned_1_Policy #</v>
      </c>
      <c r="K261" s="30"/>
      <c r="L261" s="30"/>
      <c r="M261" s="30"/>
    </row>
    <row r="262" spans="1:13" x14ac:dyDescent="0.25">
      <c r="A262" s="30" t="s">
        <v>634</v>
      </c>
      <c r="B262" s="30" t="s">
        <v>448</v>
      </c>
      <c r="C262" s="30" t="s">
        <v>116</v>
      </c>
      <c r="D262" s="41" t="s">
        <v>482</v>
      </c>
      <c r="E262" s="30">
        <v>2</v>
      </c>
      <c r="F262" s="41" t="s">
        <v>483</v>
      </c>
      <c r="G262" s="30" t="s">
        <v>40</v>
      </c>
      <c r="H262" s="30" t="s">
        <v>220</v>
      </c>
      <c r="I262" s="30" t="s">
        <v>44</v>
      </c>
      <c r="J262" s="30" t="str">
        <f t="shared" si="4"/>
        <v>AUT_HO_BC_Policies_Owned_2_Name Insured</v>
      </c>
      <c r="K262" s="30"/>
      <c r="L262" s="30"/>
      <c r="M262" s="30"/>
    </row>
    <row r="263" spans="1:13" x14ac:dyDescent="0.25">
      <c r="A263" s="30" t="s">
        <v>634</v>
      </c>
      <c r="B263" s="30" t="s">
        <v>448</v>
      </c>
      <c r="C263" s="30" t="s">
        <v>116</v>
      </c>
      <c r="D263" s="41" t="s">
        <v>482</v>
      </c>
      <c r="E263" s="30">
        <v>3</v>
      </c>
      <c r="F263" s="41" t="s">
        <v>473</v>
      </c>
      <c r="G263" s="30" t="s">
        <v>40</v>
      </c>
      <c r="H263" s="30" t="s">
        <v>220</v>
      </c>
      <c r="I263" s="30" t="s">
        <v>44</v>
      </c>
      <c r="J263" s="30" t="str">
        <f t="shared" si="4"/>
        <v>AUT_HO_BC_Policies_Owned_3_Effective Date</v>
      </c>
      <c r="K263" s="30"/>
      <c r="L263" s="30"/>
      <c r="M263" s="30"/>
    </row>
    <row r="264" spans="1:13" x14ac:dyDescent="0.25">
      <c r="A264" s="30" t="s">
        <v>634</v>
      </c>
      <c r="B264" s="30" t="s">
        <v>448</v>
      </c>
      <c r="C264" s="30" t="s">
        <v>116</v>
      </c>
      <c r="D264" s="41" t="s">
        <v>482</v>
      </c>
      <c r="E264" s="30">
        <v>4</v>
      </c>
      <c r="F264" s="41" t="s">
        <v>474</v>
      </c>
      <c r="G264" s="30" t="s">
        <v>40</v>
      </c>
      <c r="H264" s="30" t="s">
        <v>220</v>
      </c>
      <c r="I264" s="30" t="s">
        <v>44</v>
      </c>
      <c r="J264" s="30" t="str">
        <f t="shared" si="4"/>
        <v>AUT_HO_BC_Policies_Owned_4_Expiration Date</v>
      </c>
      <c r="K264" s="30"/>
      <c r="L264" s="30"/>
      <c r="M264" s="30"/>
    </row>
    <row r="265" spans="1:13" x14ac:dyDescent="0.25">
      <c r="A265" s="30" t="s">
        <v>634</v>
      </c>
      <c r="B265" s="30" t="s">
        <v>448</v>
      </c>
      <c r="C265" s="30" t="s">
        <v>116</v>
      </c>
      <c r="D265" s="41" t="s">
        <v>482</v>
      </c>
      <c r="E265" s="30">
        <v>5</v>
      </c>
      <c r="F265" s="41" t="s">
        <v>30</v>
      </c>
      <c r="G265" s="30" t="s">
        <v>40</v>
      </c>
      <c r="H265" s="30" t="s">
        <v>220</v>
      </c>
      <c r="I265" s="30" t="s">
        <v>44</v>
      </c>
      <c r="J265" s="30" t="str">
        <f t="shared" si="4"/>
        <v>AUT_HO_BC_Policies_Owned_5_Status</v>
      </c>
      <c r="K265" s="30"/>
      <c r="L265" s="30"/>
      <c r="M265" s="30"/>
    </row>
    <row r="266" spans="1:13" x14ac:dyDescent="0.25">
      <c r="A266" s="30" t="s">
        <v>634</v>
      </c>
      <c r="B266" s="30" t="s">
        <v>448</v>
      </c>
      <c r="C266" s="30" t="s">
        <v>116</v>
      </c>
      <c r="D266" s="41" t="s">
        <v>482</v>
      </c>
      <c r="E266" s="30">
        <v>6</v>
      </c>
      <c r="F266" s="41" t="s">
        <v>484</v>
      </c>
      <c r="G266" s="30" t="s">
        <v>40</v>
      </c>
      <c r="H266" s="30" t="s">
        <v>220</v>
      </c>
      <c r="I266" s="30" t="s">
        <v>44</v>
      </c>
      <c r="J266" s="30" t="str">
        <f t="shared" si="4"/>
        <v>AUT_HO_BC_Policies_Owned_6_Total Value</v>
      </c>
      <c r="K266" s="30"/>
      <c r="L266" s="30"/>
      <c r="M266" s="30"/>
    </row>
    <row r="267" spans="1:13" x14ac:dyDescent="0.25">
      <c r="A267" s="30" t="s">
        <v>634</v>
      </c>
      <c r="B267" s="30" t="s">
        <v>448</v>
      </c>
      <c r="C267" s="30" t="s">
        <v>116</v>
      </c>
      <c r="D267" s="41" t="s">
        <v>482</v>
      </c>
      <c r="E267" s="30">
        <v>7</v>
      </c>
      <c r="F267" s="41" t="s">
        <v>69</v>
      </c>
      <c r="G267" s="30" t="s">
        <v>40</v>
      </c>
      <c r="H267" s="30" t="s">
        <v>220</v>
      </c>
      <c r="I267" s="30" t="s">
        <v>44</v>
      </c>
      <c r="J267" s="30" t="str">
        <f t="shared" si="4"/>
        <v>AUT_HO_BC_Policies_Owned_7_Total</v>
      </c>
      <c r="K267" s="30"/>
      <c r="L267" s="30"/>
      <c r="M267" s="30"/>
    </row>
    <row r="268" spans="1:13" x14ac:dyDescent="0.25">
      <c r="A268" s="30" t="s">
        <v>634</v>
      </c>
      <c r="B268" s="30" t="s">
        <v>448</v>
      </c>
      <c r="C268" s="30" t="s">
        <v>116</v>
      </c>
      <c r="D268" s="41" t="s">
        <v>482</v>
      </c>
      <c r="E268" s="30">
        <v>8</v>
      </c>
      <c r="F268" s="41" t="s">
        <v>485</v>
      </c>
      <c r="G268" s="30" t="s">
        <v>40</v>
      </c>
      <c r="H268" s="30" t="s">
        <v>220</v>
      </c>
      <c r="I268" s="30" t="s">
        <v>44</v>
      </c>
      <c r="J268" s="30" t="str">
        <f t="shared" si="4"/>
        <v>AUT_HO_BC_Policies_Owned_8_Grand Total</v>
      </c>
      <c r="K268" s="30"/>
      <c r="L268" s="30"/>
      <c r="M268" s="30"/>
    </row>
    <row r="269" spans="1:13" x14ac:dyDescent="0.25">
      <c r="A269" s="30" t="s">
        <v>634</v>
      </c>
      <c r="B269" s="30" t="s">
        <v>448</v>
      </c>
      <c r="C269" s="30" t="s">
        <v>118</v>
      </c>
      <c r="D269" s="41" t="s">
        <v>486</v>
      </c>
      <c r="E269" s="30">
        <v>1</v>
      </c>
      <c r="F269" s="41" t="s">
        <v>487</v>
      </c>
      <c r="G269" s="30" t="s">
        <v>40</v>
      </c>
      <c r="H269" s="30" t="s">
        <v>220</v>
      </c>
      <c r="I269" s="30" t="s">
        <v>44</v>
      </c>
      <c r="J269" s="30" t="str">
        <f t="shared" si="4"/>
        <v>AUT_HO_BC_PolicySummary_Overview_1_Effective Dates</v>
      </c>
      <c r="K269" s="30"/>
      <c r="L269" s="30"/>
      <c r="M269" s="30"/>
    </row>
    <row r="270" spans="1:13" x14ac:dyDescent="0.25">
      <c r="A270" s="30" t="s">
        <v>634</v>
      </c>
      <c r="B270" s="30" t="s">
        <v>448</v>
      </c>
      <c r="C270" s="30" t="s">
        <v>118</v>
      </c>
      <c r="D270" s="41" t="s">
        <v>486</v>
      </c>
      <c r="E270" s="30">
        <v>2</v>
      </c>
      <c r="F270" s="41" t="s">
        <v>455</v>
      </c>
      <c r="G270" s="30" t="s">
        <v>40</v>
      </c>
      <c r="H270" s="30" t="s">
        <v>220</v>
      </c>
      <c r="I270" s="30" t="s">
        <v>44</v>
      </c>
      <c r="J270" s="30" t="str">
        <f t="shared" si="4"/>
        <v>AUT_HO_BC_PolicySummary_Overview_2_Deliquencies</v>
      </c>
      <c r="K270" s="30"/>
      <c r="L270" s="30"/>
      <c r="M270" s="30"/>
    </row>
    <row r="271" spans="1:13" x14ac:dyDescent="0.25">
      <c r="A271" s="30" t="s">
        <v>634</v>
      </c>
      <c r="B271" s="30" t="s">
        <v>448</v>
      </c>
      <c r="C271" s="30" t="s">
        <v>118</v>
      </c>
      <c r="D271" s="41" t="s">
        <v>486</v>
      </c>
      <c r="E271" s="30">
        <v>3</v>
      </c>
      <c r="F271" s="41" t="s">
        <v>488</v>
      </c>
      <c r="G271" s="30" t="s">
        <v>40</v>
      </c>
      <c r="H271" s="30" t="s">
        <v>220</v>
      </c>
      <c r="I271" s="30" t="s">
        <v>44</v>
      </c>
      <c r="J271" s="30" t="str">
        <f t="shared" si="4"/>
        <v>AUT_HO_BC_PolicySummary_Overview_3_UW Company</v>
      </c>
      <c r="K271" s="30"/>
      <c r="L271" s="30"/>
      <c r="M271" s="30"/>
    </row>
    <row r="272" spans="1:13" x14ac:dyDescent="0.25">
      <c r="A272" s="30" t="s">
        <v>634</v>
      </c>
      <c r="B272" s="30" t="s">
        <v>448</v>
      </c>
      <c r="C272" s="30" t="s">
        <v>118</v>
      </c>
      <c r="D272" s="41" t="s">
        <v>486</v>
      </c>
      <c r="E272" s="30">
        <v>4</v>
      </c>
      <c r="F272" s="41" t="s">
        <v>456</v>
      </c>
      <c r="G272" s="30" t="s">
        <v>40</v>
      </c>
      <c r="H272" s="30" t="s">
        <v>220</v>
      </c>
      <c r="I272" s="30" t="s">
        <v>44</v>
      </c>
      <c r="J272" s="30" t="str">
        <f t="shared" si="4"/>
        <v>AUT_HO_BC_PolicySummary_Overview_4_Currency</v>
      </c>
      <c r="K272" s="30"/>
      <c r="L272" s="30"/>
      <c r="M272" s="30"/>
    </row>
    <row r="273" spans="1:13" x14ac:dyDescent="0.25">
      <c r="A273" s="30" t="s">
        <v>634</v>
      </c>
      <c r="B273" s="30" t="s">
        <v>448</v>
      </c>
      <c r="C273" s="30" t="s">
        <v>118</v>
      </c>
      <c r="D273" s="41" t="s">
        <v>486</v>
      </c>
      <c r="E273" s="30">
        <v>5</v>
      </c>
      <c r="F273" s="41" t="s">
        <v>489</v>
      </c>
      <c r="G273" s="30" t="s">
        <v>40</v>
      </c>
      <c r="H273" s="30" t="s">
        <v>220</v>
      </c>
      <c r="I273" s="30" t="s">
        <v>44</v>
      </c>
      <c r="J273" s="30" t="str">
        <f t="shared" si="4"/>
        <v>AUT_HO_BC_PolicySummary_Overview_5_Billing Method</v>
      </c>
      <c r="K273" s="30"/>
      <c r="L273" s="30"/>
      <c r="M273" s="30"/>
    </row>
    <row r="274" spans="1:13" x14ac:dyDescent="0.25">
      <c r="A274" s="30" t="s">
        <v>634</v>
      </c>
      <c r="B274" s="30" t="s">
        <v>448</v>
      </c>
      <c r="C274" s="30" t="s">
        <v>118</v>
      </c>
      <c r="D274" s="41" t="s">
        <v>486</v>
      </c>
      <c r="E274" s="30">
        <v>6</v>
      </c>
      <c r="F274" s="41" t="s">
        <v>490</v>
      </c>
      <c r="G274" s="30" t="s">
        <v>40</v>
      </c>
      <c r="H274" s="30" t="s">
        <v>220</v>
      </c>
      <c r="I274" s="30" t="s">
        <v>44</v>
      </c>
      <c r="J274" s="30" t="str">
        <f t="shared" si="4"/>
        <v>AUT_HO_BC_PolicySummary_Overview_6_Send Invoices By</v>
      </c>
      <c r="K274" s="30"/>
      <c r="L274" s="30"/>
      <c r="M274" s="30"/>
    </row>
    <row r="275" spans="1:13" x14ac:dyDescent="0.25">
      <c r="A275" s="30" t="s">
        <v>634</v>
      </c>
      <c r="B275" s="30" t="s">
        <v>448</v>
      </c>
      <c r="C275" s="30" t="s">
        <v>118</v>
      </c>
      <c r="D275" s="41" t="s">
        <v>486</v>
      </c>
      <c r="E275" s="30">
        <v>7</v>
      </c>
      <c r="F275" s="41" t="s">
        <v>491</v>
      </c>
      <c r="G275" s="30" t="s">
        <v>40</v>
      </c>
      <c r="H275" s="30" t="s">
        <v>220</v>
      </c>
      <c r="I275" s="30" t="s">
        <v>44</v>
      </c>
      <c r="J275" s="30" t="str">
        <f t="shared" si="4"/>
        <v>AUT_HO_BC_PolicySummary_Overview_7_Default Payment Method</v>
      </c>
      <c r="K275" s="30"/>
      <c r="L275" s="30"/>
      <c r="M275" s="30"/>
    </row>
    <row r="276" spans="1:13" x14ac:dyDescent="0.25">
      <c r="A276" s="30" t="s">
        <v>634</v>
      </c>
      <c r="B276" s="30" t="s">
        <v>448</v>
      </c>
      <c r="C276" s="30" t="s">
        <v>118</v>
      </c>
      <c r="D276" s="41" t="s">
        <v>486</v>
      </c>
      <c r="E276" s="30">
        <v>8</v>
      </c>
      <c r="F276" s="41" t="s">
        <v>492</v>
      </c>
      <c r="G276" s="30" t="s">
        <v>40</v>
      </c>
      <c r="H276" s="30" t="s">
        <v>220</v>
      </c>
      <c r="I276" s="30" t="s">
        <v>44</v>
      </c>
      <c r="J276" s="30" t="str">
        <f t="shared" si="4"/>
        <v>AUT_HO_BC_PolicySummary_Overview_8_Payment Plan</v>
      </c>
      <c r="K276" s="30"/>
      <c r="L276" s="30"/>
      <c r="M276" s="30"/>
    </row>
    <row r="277" spans="1:13" x14ac:dyDescent="0.25">
      <c r="A277" s="30" t="s">
        <v>634</v>
      </c>
      <c r="B277" s="30" t="s">
        <v>448</v>
      </c>
      <c r="C277" s="30" t="s">
        <v>120</v>
      </c>
      <c r="D277" s="41" t="s">
        <v>493</v>
      </c>
      <c r="E277" s="30">
        <v>1</v>
      </c>
      <c r="F277" s="41" t="s">
        <v>459</v>
      </c>
      <c r="G277" s="30" t="s">
        <v>40</v>
      </c>
      <c r="H277" s="30" t="s">
        <v>220</v>
      </c>
      <c r="I277" s="30" t="s">
        <v>44</v>
      </c>
      <c r="J277" s="30" t="str">
        <f t="shared" si="4"/>
        <v>AUT_HO_BC_PolicySummary_Financials_1_Current Payment Expected</v>
      </c>
      <c r="K277" s="30"/>
      <c r="L277" s="30"/>
      <c r="M277" s="30"/>
    </row>
    <row r="278" spans="1:13" x14ac:dyDescent="0.25">
      <c r="A278" s="30" t="s">
        <v>634</v>
      </c>
      <c r="B278" s="30" t="s">
        <v>448</v>
      </c>
      <c r="C278" s="30" t="s">
        <v>120</v>
      </c>
      <c r="D278" s="41" t="s">
        <v>493</v>
      </c>
      <c r="E278" s="30">
        <v>2</v>
      </c>
      <c r="F278" s="41" t="s">
        <v>460</v>
      </c>
      <c r="G278" s="30" t="s">
        <v>40</v>
      </c>
      <c r="H278" s="30" t="s">
        <v>220</v>
      </c>
      <c r="I278" s="30" t="s">
        <v>44</v>
      </c>
      <c r="J278" s="30" t="str">
        <f t="shared" si="4"/>
        <v>AUT_HO_BC_PolicySummary_Financials_2_Past Due</v>
      </c>
      <c r="K278" s="30"/>
      <c r="L278" s="30"/>
      <c r="M278" s="30"/>
    </row>
    <row r="279" spans="1:13" x14ac:dyDescent="0.25">
      <c r="A279" s="30" t="s">
        <v>634</v>
      </c>
      <c r="B279" s="30" t="s">
        <v>448</v>
      </c>
      <c r="C279" s="30" t="s">
        <v>120</v>
      </c>
      <c r="D279" s="41" t="s">
        <v>493</v>
      </c>
      <c r="E279" s="30">
        <v>3</v>
      </c>
      <c r="F279" s="41" t="s">
        <v>494</v>
      </c>
      <c r="G279" s="30" t="s">
        <v>40</v>
      </c>
      <c r="H279" s="30" t="s">
        <v>220</v>
      </c>
      <c r="I279" s="30" t="s">
        <v>44</v>
      </c>
      <c r="J279" s="30" t="str">
        <f t="shared" si="4"/>
        <v>AUT_HO_BC_PolicySummary_Financials_3_Late Fee</v>
      </c>
      <c r="K279" s="30"/>
      <c r="L279" s="30"/>
      <c r="M279" s="30"/>
    </row>
    <row r="280" spans="1:13" x14ac:dyDescent="0.25">
      <c r="A280" s="30" t="s">
        <v>634</v>
      </c>
      <c r="B280" s="30" t="s">
        <v>448</v>
      </c>
      <c r="C280" s="30" t="s">
        <v>120</v>
      </c>
      <c r="D280" s="41" t="s">
        <v>493</v>
      </c>
      <c r="E280" s="30">
        <v>4</v>
      </c>
      <c r="F280" s="41" t="s">
        <v>495</v>
      </c>
      <c r="G280" s="30" t="s">
        <v>40</v>
      </c>
      <c r="H280" s="30" t="s">
        <v>220</v>
      </c>
      <c r="I280" s="30" t="s">
        <v>44</v>
      </c>
      <c r="J280" s="30" t="str">
        <f t="shared" si="4"/>
        <v>AUT_HO_BC_PolicySummary_Financials_4_Next Invoice Due</v>
      </c>
      <c r="K280" s="30"/>
      <c r="L280" s="30"/>
      <c r="M280" s="30"/>
    </row>
    <row r="281" spans="1:13" x14ac:dyDescent="0.25">
      <c r="A281" s="30" t="s">
        <v>634</v>
      </c>
      <c r="B281" s="30" t="s">
        <v>448</v>
      </c>
      <c r="C281" s="30" t="s">
        <v>120</v>
      </c>
      <c r="D281" s="41" t="s">
        <v>493</v>
      </c>
      <c r="E281" s="30">
        <v>5</v>
      </c>
      <c r="F281" s="41" t="s">
        <v>467</v>
      </c>
      <c r="G281" s="30" t="s">
        <v>40</v>
      </c>
      <c r="H281" s="30" t="s">
        <v>220</v>
      </c>
      <c r="I281" s="30" t="s">
        <v>44</v>
      </c>
      <c r="J281" s="30" t="str">
        <f t="shared" si="4"/>
        <v>AUT_HO_BC_PolicySummary_Financials_5_Unbilled</v>
      </c>
      <c r="K281" s="30"/>
      <c r="L281" s="30"/>
      <c r="M281" s="30"/>
    </row>
    <row r="282" spans="1:13" x14ac:dyDescent="0.25">
      <c r="A282" s="30" t="s">
        <v>634</v>
      </c>
      <c r="B282" s="30" t="s">
        <v>448</v>
      </c>
      <c r="C282" s="30" t="s">
        <v>120</v>
      </c>
      <c r="D282" s="41" t="s">
        <v>493</v>
      </c>
      <c r="E282" s="30">
        <v>6</v>
      </c>
      <c r="F282" s="41" t="s">
        <v>468</v>
      </c>
      <c r="G282" s="30" t="s">
        <v>40</v>
      </c>
      <c r="H282" s="30" t="s">
        <v>220</v>
      </c>
      <c r="I282" s="30" t="s">
        <v>44</v>
      </c>
      <c r="J282" s="30" t="str">
        <f t="shared" si="4"/>
        <v>AUT_HO_BC_PolicySummary_Financials_6_Paid</v>
      </c>
      <c r="K282" s="30"/>
      <c r="L282" s="30"/>
      <c r="M282" s="30"/>
    </row>
    <row r="283" spans="1:13" x14ac:dyDescent="0.25">
      <c r="A283" s="30" t="s">
        <v>634</v>
      </c>
      <c r="B283" s="30" t="s">
        <v>448</v>
      </c>
      <c r="C283" s="30" t="s">
        <v>120</v>
      </c>
      <c r="D283" s="41" t="s">
        <v>493</v>
      </c>
      <c r="E283" s="30">
        <v>7</v>
      </c>
      <c r="F283" s="41" t="s">
        <v>469</v>
      </c>
      <c r="G283" s="30" t="s">
        <v>40</v>
      </c>
      <c r="H283" s="30" t="s">
        <v>220</v>
      </c>
      <c r="I283" s="30" t="s">
        <v>44</v>
      </c>
      <c r="J283" s="30" t="str">
        <f t="shared" si="4"/>
        <v>AUT_HO_BC_PolicySummary_Financials_7_Written Off</v>
      </c>
      <c r="K283" s="30"/>
      <c r="L283" s="30"/>
      <c r="M283" s="30"/>
    </row>
    <row r="284" spans="1:13" x14ac:dyDescent="0.25">
      <c r="A284" s="30" t="s">
        <v>634</v>
      </c>
      <c r="B284" s="30" t="s">
        <v>448</v>
      </c>
      <c r="C284" s="30" t="s">
        <v>120</v>
      </c>
      <c r="D284" s="41" t="s">
        <v>493</v>
      </c>
      <c r="E284" s="30">
        <v>8</v>
      </c>
      <c r="F284" s="41" t="s">
        <v>470</v>
      </c>
      <c r="G284" s="30" t="s">
        <v>40</v>
      </c>
      <c r="H284" s="30" t="s">
        <v>220</v>
      </c>
      <c r="I284" s="30" t="s">
        <v>44</v>
      </c>
      <c r="J284" s="30" t="str">
        <f t="shared" si="4"/>
        <v>AUT_HO_BC_PolicySummary_Financials_8_Billed</v>
      </c>
      <c r="K284" s="30"/>
      <c r="L284" s="30"/>
      <c r="M284" s="30"/>
    </row>
    <row r="285" spans="1:13" x14ac:dyDescent="0.25">
      <c r="A285" s="30" t="s">
        <v>634</v>
      </c>
      <c r="B285" s="30" t="s">
        <v>448</v>
      </c>
      <c r="C285" s="30" t="s">
        <v>120</v>
      </c>
      <c r="D285" s="41" t="s">
        <v>493</v>
      </c>
      <c r="E285" s="30">
        <v>9</v>
      </c>
      <c r="F285" s="41" t="s">
        <v>460</v>
      </c>
      <c r="G285" s="30" t="s">
        <v>40</v>
      </c>
      <c r="H285" s="30" t="s">
        <v>220</v>
      </c>
      <c r="I285" s="30" t="s">
        <v>44</v>
      </c>
      <c r="J285" s="30" t="str">
        <f t="shared" si="4"/>
        <v>AUT_HO_BC_PolicySummary_Financials_9_Past Due</v>
      </c>
      <c r="K285" s="30"/>
      <c r="L285" s="30"/>
      <c r="M285" s="30"/>
    </row>
    <row r="286" spans="1:13" x14ac:dyDescent="0.25">
      <c r="A286" s="30" t="s">
        <v>634</v>
      </c>
      <c r="B286" s="30" t="s">
        <v>448</v>
      </c>
      <c r="C286" s="30" t="s">
        <v>120</v>
      </c>
      <c r="D286" s="41" t="s">
        <v>493</v>
      </c>
      <c r="E286" s="30">
        <v>10</v>
      </c>
      <c r="F286" s="41" t="s">
        <v>496</v>
      </c>
      <c r="G286" s="30" t="s">
        <v>40</v>
      </c>
      <c r="H286" s="30" t="s">
        <v>220</v>
      </c>
      <c r="I286" s="30" t="s">
        <v>44</v>
      </c>
      <c r="J286" s="30" t="str">
        <f t="shared" si="4"/>
        <v>AUT_HO_BC_PolicySummary_Financials_10_Policy Equity</v>
      </c>
      <c r="K286" s="30"/>
      <c r="L286" s="30"/>
      <c r="M286" s="30"/>
    </row>
    <row r="287" spans="1:13" x14ac:dyDescent="0.25">
      <c r="A287" s="30" t="s">
        <v>634</v>
      </c>
      <c r="B287" s="30" t="s">
        <v>448</v>
      </c>
      <c r="C287" s="30" t="s">
        <v>120</v>
      </c>
      <c r="D287" s="41" t="s">
        <v>493</v>
      </c>
      <c r="E287" s="30">
        <v>11</v>
      </c>
      <c r="F287" s="41" t="s">
        <v>497</v>
      </c>
      <c r="G287" s="30" t="s">
        <v>40</v>
      </c>
      <c r="H287" s="30" t="s">
        <v>220</v>
      </c>
      <c r="I287" s="30" t="s">
        <v>44</v>
      </c>
      <c r="J287" s="30" t="str">
        <f t="shared" si="4"/>
        <v>AUT_HO_BC_PolicySummary_Financials_11_Equity Percent</v>
      </c>
      <c r="K287" s="30"/>
      <c r="L287" s="30"/>
      <c r="M287" s="30"/>
    </row>
    <row r="288" spans="1:13" x14ac:dyDescent="0.25">
      <c r="A288" s="30" t="s">
        <v>634</v>
      </c>
      <c r="B288" s="30" t="s">
        <v>448</v>
      </c>
      <c r="C288" s="30" t="s">
        <v>120</v>
      </c>
      <c r="D288" s="41" t="s">
        <v>493</v>
      </c>
      <c r="E288" s="30">
        <v>12</v>
      </c>
      <c r="F288" s="41" t="s">
        <v>498</v>
      </c>
      <c r="G288" s="30" t="s">
        <v>40</v>
      </c>
      <c r="H288" s="30" t="s">
        <v>220</v>
      </c>
      <c r="I288" s="30" t="s">
        <v>44</v>
      </c>
      <c r="J288" s="30" t="str">
        <f t="shared" si="4"/>
        <v>AUT_HO_BC_PolicySummary_Financials_12_Paid Through</v>
      </c>
      <c r="K288" s="30"/>
      <c r="L288" s="30"/>
      <c r="M288" s="30"/>
    </row>
    <row r="289" spans="1:13" x14ac:dyDescent="0.25">
      <c r="A289" s="30" t="s">
        <v>634</v>
      </c>
      <c r="B289" s="30" t="s">
        <v>448</v>
      </c>
      <c r="C289" s="30" t="s">
        <v>128</v>
      </c>
      <c r="D289" s="41" t="s">
        <v>499</v>
      </c>
      <c r="E289" s="30">
        <v>1</v>
      </c>
      <c r="F289" s="41" t="s">
        <v>500</v>
      </c>
      <c r="G289" s="30" t="s">
        <v>40</v>
      </c>
      <c r="H289" s="30" t="s">
        <v>220</v>
      </c>
      <c r="I289" s="30" t="s">
        <v>44</v>
      </c>
      <c r="J289" s="30" t="str">
        <f t="shared" si="4"/>
        <v>AUT_HO_BC_Invoices_InvoiceStream_1_Dropdown_All</v>
      </c>
      <c r="K289" s="30"/>
      <c r="L289" s="30"/>
      <c r="M289" s="30"/>
    </row>
    <row r="290" spans="1:13" x14ac:dyDescent="0.25">
      <c r="A290" s="30" t="s">
        <v>634</v>
      </c>
      <c r="B290" s="30" t="s">
        <v>448</v>
      </c>
      <c r="C290" s="30" t="s">
        <v>128</v>
      </c>
      <c r="D290" s="41" t="s">
        <v>499</v>
      </c>
      <c r="E290" s="30">
        <v>2</v>
      </c>
      <c r="F290" s="41" t="s">
        <v>501</v>
      </c>
      <c r="G290" s="30" t="s">
        <v>40</v>
      </c>
      <c r="H290" s="30" t="s">
        <v>220</v>
      </c>
      <c r="I290" s="30" t="s">
        <v>44</v>
      </c>
      <c r="J290" s="30" t="str">
        <f t="shared" si="4"/>
        <v>AUT_HO_BC_Invoices_InvoiceStream_2_Bill Date</v>
      </c>
      <c r="K290" s="30"/>
      <c r="L290" s="30"/>
      <c r="M290" s="30"/>
    </row>
    <row r="291" spans="1:13" x14ac:dyDescent="0.25">
      <c r="A291" s="30" t="s">
        <v>634</v>
      </c>
      <c r="B291" s="30" t="s">
        <v>448</v>
      </c>
      <c r="C291" s="30" t="s">
        <v>128</v>
      </c>
      <c r="D291" s="41" t="s">
        <v>499</v>
      </c>
      <c r="E291" s="30">
        <v>3</v>
      </c>
      <c r="F291" s="41" t="s">
        <v>502</v>
      </c>
      <c r="G291" s="30" t="s">
        <v>40</v>
      </c>
      <c r="H291" s="30" t="s">
        <v>220</v>
      </c>
      <c r="I291" s="30" t="s">
        <v>44</v>
      </c>
      <c r="J291" s="30" t="str">
        <f t="shared" si="4"/>
        <v>AUT_HO_BC_Invoices_InvoiceStream_3_Due Date</v>
      </c>
      <c r="K291" s="30"/>
      <c r="L291" s="30"/>
      <c r="M291" s="30"/>
    </row>
    <row r="292" spans="1:13" x14ac:dyDescent="0.25">
      <c r="A292" s="30" t="s">
        <v>634</v>
      </c>
      <c r="B292" s="30" t="s">
        <v>448</v>
      </c>
      <c r="C292" s="30" t="s">
        <v>128</v>
      </c>
      <c r="D292" s="41" t="s">
        <v>499</v>
      </c>
      <c r="E292" s="30">
        <v>4</v>
      </c>
      <c r="F292" s="41" t="s">
        <v>503</v>
      </c>
      <c r="G292" s="30" t="s">
        <v>40</v>
      </c>
      <c r="H292" s="30" t="s">
        <v>220</v>
      </c>
      <c r="I292" s="30" t="s">
        <v>44</v>
      </c>
      <c r="J292" s="30" t="str">
        <f t="shared" si="4"/>
        <v>AUT_HO_BC_Invoices_InvoiceStream_4_Invoice Number</v>
      </c>
      <c r="K292" s="30"/>
      <c r="L292" s="30"/>
      <c r="M292" s="30"/>
    </row>
    <row r="293" spans="1:13" x14ac:dyDescent="0.25">
      <c r="A293" s="30" t="s">
        <v>634</v>
      </c>
      <c r="B293" s="30" t="s">
        <v>448</v>
      </c>
      <c r="C293" s="30" t="s">
        <v>128</v>
      </c>
      <c r="D293" s="41" t="s">
        <v>499</v>
      </c>
      <c r="E293" s="30">
        <v>5</v>
      </c>
      <c r="F293" s="41" t="s">
        <v>30</v>
      </c>
      <c r="G293" s="30" t="s">
        <v>40</v>
      </c>
      <c r="H293" s="30" t="s">
        <v>220</v>
      </c>
      <c r="I293" s="30" t="s">
        <v>44</v>
      </c>
      <c r="J293" s="30" t="str">
        <f t="shared" si="4"/>
        <v>AUT_HO_BC_Invoices_InvoiceStream_5_Status</v>
      </c>
      <c r="K293" s="30"/>
      <c r="L293" s="30"/>
      <c r="M293" s="30"/>
    </row>
    <row r="294" spans="1:13" x14ac:dyDescent="0.25">
      <c r="A294" s="30" t="s">
        <v>634</v>
      </c>
      <c r="B294" s="30" t="s">
        <v>448</v>
      </c>
      <c r="C294" s="30" t="s">
        <v>128</v>
      </c>
      <c r="D294" s="41" t="s">
        <v>499</v>
      </c>
      <c r="E294" s="30">
        <v>6</v>
      </c>
      <c r="F294" s="41" t="s">
        <v>504</v>
      </c>
      <c r="G294" s="30" t="s">
        <v>40</v>
      </c>
      <c r="H294" s="30" t="s">
        <v>220</v>
      </c>
      <c r="I294" s="30" t="s">
        <v>44</v>
      </c>
      <c r="J294" s="30" t="str">
        <f t="shared" si="4"/>
        <v>AUT_HO_BC_Invoices_InvoiceStream_6_Amount</v>
      </c>
      <c r="K294" s="30"/>
      <c r="L294" s="30"/>
      <c r="M294" s="30"/>
    </row>
    <row r="295" spans="1:13" x14ac:dyDescent="0.25">
      <c r="A295" s="30" t="s">
        <v>634</v>
      </c>
      <c r="B295" s="30" t="s">
        <v>448</v>
      </c>
      <c r="C295" s="30" t="s">
        <v>128</v>
      </c>
      <c r="D295" s="41" t="s">
        <v>499</v>
      </c>
      <c r="E295" s="30">
        <v>7</v>
      </c>
      <c r="F295" s="41" t="s">
        <v>505</v>
      </c>
      <c r="G295" s="30" t="s">
        <v>40</v>
      </c>
      <c r="H295" s="30" t="s">
        <v>220</v>
      </c>
      <c r="I295" s="30" t="s">
        <v>44</v>
      </c>
      <c r="J295" s="30" t="str">
        <f t="shared" si="4"/>
        <v>AUT_HO_BC_Invoices_InvoiceStream_7_Due</v>
      </c>
      <c r="K295" s="30"/>
      <c r="L295" s="30"/>
      <c r="M295" s="30"/>
    </row>
    <row r="296" spans="1:13" x14ac:dyDescent="0.25">
      <c r="A296" s="30" t="s">
        <v>634</v>
      </c>
      <c r="B296" s="30" t="s">
        <v>448</v>
      </c>
      <c r="C296" s="30" t="s">
        <v>128</v>
      </c>
      <c r="D296" s="41" t="s">
        <v>499</v>
      </c>
      <c r="E296" s="30">
        <v>8</v>
      </c>
      <c r="F296" s="41" t="s">
        <v>506</v>
      </c>
      <c r="G296" s="30" t="s">
        <v>40</v>
      </c>
      <c r="H296" s="30" t="s">
        <v>220</v>
      </c>
      <c r="I296" s="30" t="s">
        <v>44</v>
      </c>
      <c r="J296" s="30" t="str">
        <f t="shared" si="4"/>
        <v>AUT_HO_BC_Invoices_InvoiceStream_8_Invoice Stream</v>
      </c>
      <c r="K296" s="30"/>
      <c r="L296" s="30"/>
      <c r="M296" s="30"/>
    </row>
    <row r="297" spans="1:13" x14ac:dyDescent="0.25">
      <c r="A297" s="30" t="s">
        <v>634</v>
      </c>
      <c r="B297" s="30" t="s">
        <v>448</v>
      </c>
      <c r="C297" s="30" t="s">
        <v>128</v>
      </c>
      <c r="D297" s="41" t="s">
        <v>507</v>
      </c>
      <c r="E297" s="30">
        <v>9</v>
      </c>
      <c r="F297" s="41"/>
      <c r="G297" s="30" t="s">
        <v>40</v>
      </c>
      <c r="H297" s="30" t="s">
        <v>220</v>
      </c>
      <c r="I297" s="30" t="s">
        <v>44</v>
      </c>
      <c r="J297" s="30" t="str">
        <f t="shared" si="4"/>
        <v>AUT_HO_BC_Invoices_CreateNewInvoice_9_</v>
      </c>
      <c r="K297" s="30"/>
      <c r="L297" s="30"/>
      <c r="M297" s="30"/>
    </row>
    <row r="298" spans="1:13" x14ac:dyDescent="0.25">
      <c r="A298" s="30" t="s">
        <v>634</v>
      </c>
      <c r="B298" s="30" t="s">
        <v>448</v>
      </c>
      <c r="C298" s="30" t="s">
        <v>128</v>
      </c>
      <c r="D298" s="41" t="s">
        <v>508</v>
      </c>
      <c r="E298" s="30">
        <v>10</v>
      </c>
      <c r="F298" s="41"/>
      <c r="G298" s="30" t="s">
        <v>40</v>
      </c>
      <c r="H298" s="30" t="s">
        <v>220</v>
      </c>
      <c r="I298" s="30" t="s">
        <v>44</v>
      </c>
      <c r="J298" s="30" t="str">
        <f t="shared" si="4"/>
        <v>AUT_HO_BC_Invoices_DeleteInvoices_10_</v>
      </c>
      <c r="K298" s="30"/>
      <c r="L298" s="30"/>
      <c r="M298" s="30"/>
    </row>
    <row r="299" spans="1:13" x14ac:dyDescent="0.25">
      <c r="A299" s="30" t="s">
        <v>634</v>
      </c>
      <c r="B299" s="30" t="s">
        <v>448</v>
      </c>
      <c r="C299" s="30" t="s">
        <v>128</v>
      </c>
      <c r="D299" s="41" t="s">
        <v>509</v>
      </c>
      <c r="E299" s="30">
        <v>11</v>
      </c>
      <c r="F299" s="41"/>
      <c r="G299" s="30" t="s">
        <v>40</v>
      </c>
      <c r="H299" s="30" t="s">
        <v>220</v>
      </c>
      <c r="I299" s="30" t="s">
        <v>44</v>
      </c>
      <c r="J299" s="30" t="str">
        <f t="shared" si="4"/>
        <v>AUT_HO_BC_Invoice_ChangeInvoiceDates_11_</v>
      </c>
      <c r="K299" s="30"/>
      <c r="L299" s="30"/>
      <c r="M299" s="30"/>
    </row>
    <row r="300" spans="1:13" x14ac:dyDescent="0.25">
      <c r="A300" s="30" t="s">
        <v>634</v>
      </c>
      <c r="B300" s="30" t="s">
        <v>448</v>
      </c>
      <c r="C300" s="30" t="s">
        <v>128</v>
      </c>
      <c r="D300" s="41" t="s">
        <v>510</v>
      </c>
      <c r="E300" s="30">
        <v>12</v>
      </c>
      <c r="F300" s="41"/>
      <c r="G300" s="30" t="s">
        <v>40</v>
      </c>
      <c r="H300" s="30" t="s">
        <v>220</v>
      </c>
      <c r="I300" s="30" t="s">
        <v>44</v>
      </c>
      <c r="J300" s="30" t="str">
        <f t="shared" si="4"/>
        <v>AUT_HO_BC_Invoice_ResendInvoice_12_</v>
      </c>
      <c r="K300" s="30"/>
      <c r="L300" s="30"/>
      <c r="M300" s="30"/>
    </row>
    <row r="301" spans="1:13" x14ac:dyDescent="0.25">
      <c r="A301" s="30" t="s">
        <v>634</v>
      </c>
      <c r="B301" s="30" t="s">
        <v>448</v>
      </c>
      <c r="C301" s="30" t="s">
        <v>128</v>
      </c>
      <c r="D301" s="41" t="s">
        <v>511</v>
      </c>
      <c r="E301" s="30">
        <v>13</v>
      </c>
      <c r="F301" s="41" t="s">
        <v>501</v>
      </c>
      <c r="G301" s="30" t="s">
        <v>40</v>
      </c>
      <c r="H301" s="30" t="s">
        <v>220</v>
      </c>
      <c r="I301" s="30" t="s">
        <v>44</v>
      </c>
      <c r="J301" s="30" t="str">
        <f t="shared" si="4"/>
        <v>AUT_HO_BC_Invoices_InvoiceInformation_13_Bill Date</v>
      </c>
      <c r="K301" s="30"/>
      <c r="L301" s="30"/>
      <c r="M301" s="30"/>
    </row>
    <row r="302" spans="1:13" x14ac:dyDescent="0.25">
      <c r="A302" s="30" t="s">
        <v>634</v>
      </c>
      <c r="B302" s="30" t="s">
        <v>448</v>
      </c>
      <c r="C302" s="30" t="s">
        <v>128</v>
      </c>
      <c r="D302" s="41" t="s">
        <v>511</v>
      </c>
      <c r="E302" s="30">
        <v>14</v>
      </c>
      <c r="F302" s="41" t="s">
        <v>512</v>
      </c>
      <c r="G302" s="30" t="s">
        <v>40</v>
      </c>
      <c r="H302" s="30" t="s">
        <v>220</v>
      </c>
      <c r="I302" s="30" t="s">
        <v>44</v>
      </c>
      <c r="J302" s="30" t="str">
        <f t="shared" si="4"/>
        <v>AUT_HO_BC_Invoices_InvoiceInformation_14_Invoices_Due Date</v>
      </c>
      <c r="K302" s="30"/>
      <c r="L302" s="30"/>
      <c r="M302" s="30"/>
    </row>
    <row r="303" spans="1:13" x14ac:dyDescent="0.25">
      <c r="A303" s="30" t="s">
        <v>634</v>
      </c>
      <c r="B303" s="30" t="s">
        <v>448</v>
      </c>
      <c r="C303" s="30" t="s">
        <v>128</v>
      </c>
      <c r="D303" s="41" t="s">
        <v>511</v>
      </c>
      <c r="E303" s="30">
        <v>15</v>
      </c>
      <c r="F303" s="41" t="s">
        <v>513</v>
      </c>
      <c r="G303" s="30" t="s">
        <v>40</v>
      </c>
      <c r="H303" s="30" t="s">
        <v>220</v>
      </c>
      <c r="I303" s="30" t="s">
        <v>44</v>
      </c>
      <c r="J303" s="30" t="str">
        <f t="shared" si="4"/>
        <v>AUT_HO_BC_Invoices_InvoiceInformation_15_Invoices_Status</v>
      </c>
      <c r="K303" s="30"/>
      <c r="L303" s="30"/>
      <c r="M303" s="30"/>
    </row>
    <row r="304" spans="1:13" x14ac:dyDescent="0.25">
      <c r="A304" s="30" t="s">
        <v>634</v>
      </c>
      <c r="B304" s="30" t="s">
        <v>448</v>
      </c>
      <c r="C304" s="30" t="s">
        <v>128</v>
      </c>
      <c r="D304" s="41" t="s">
        <v>514</v>
      </c>
      <c r="E304" s="30">
        <v>16</v>
      </c>
      <c r="F304" s="41" t="s">
        <v>515</v>
      </c>
      <c r="G304" s="30" t="s">
        <v>40</v>
      </c>
      <c r="H304" s="30" t="s">
        <v>220</v>
      </c>
      <c r="I304" s="30" t="s">
        <v>44</v>
      </c>
      <c r="J304" s="30" t="str">
        <f t="shared" si="4"/>
        <v>AUT_HO_BC_Invoices_Amounts(asofbilldate)_16_Amount Due on Previous Invoice</v>
      </c>
      <c r="K304" s="30"/>
      <c r="L304" s="30"/>
      <c r="M304" s="30"/>
    </row>
    <row r="305" spans="1:13" x14ac:dyDescent="0.25">
      <c r="A305" s="30" t="s">
        <v>634</v>
      </c>
      <c r="B305" s="30" t="s">
        <v>448</v>
      </c>
      <c r="C305" s="30" t="s">
        <v>128</v>
      </c>
      <c r="D305" s="41" t="s">
        <v>514</v>
      </c>
      <c r="E305" s="30">
        <v>17</v>
      </c>
      <c r="F305" s="41" t="s">
        <v>516</v>
      </c>
      <c r="G305" s="30" t="s">
        <v>40</v>
      </c>
      <c r="H305" s="30" t="s">
        <v>220</v>
      </c>
      <c r="I305" s="30" t="s">
        <v>44</v>
      </c>
      <c r="J305" s="30" t="str">
        <f t="shared" si="4"/>
        <v>AUT_HO_BC_Invoices_Amounts(asofbilldate)_17_Total Charges</v>
      </c>
      <c r="K305" s="30"/>
      <c r="L305" s="30"/>
      <c r="M305" s="30"/>
    </row>
    <row r="306" spans="1:13" x14ac:dyDescent="0.25">
      <c r="A306" s="30" t="s">
        <v>634</v>
      </c>
      <c r="B306" s="30" t="s">
        <v>448</v>
      </c>
      <c r="C306" s="30" t="s">
        <v>128</v>
      </c>
      <c r="D306" s="41" t="s">
        <v>514</v>
      </c>
      <c r="E306" s="30">
        <v>18</v>
      </c>
      <c r="F306" s="41" t="s">
        <v>517</v>
      </c>
      <c r="G306" s="30" t="s">
        <v>40</v>
      </c>
      <c r="H306" s="30" t="s">
        <v>220</v>
      </c>
      <c r="I306" s="30" t="s">
        <v>44</v>
      </c>
      <c r="J306" s="30" t="str">
        <f t="shared" si="4"/>
        <v>AUT_HO_BC_Invoices_Amounts(asofbilldate)_18_Total Amount Due</v>
      </c>
      <c r="K306" s="30"/>
      <c r="L306" s="30"/>
      <c r="M306" s="30"/>
    </row>
    <row r="307" spans="1:13" x14ac:dyDescent="0.25">
      <c r="A307" s="30" t="s">
        <v>634</v>
      </c>
      <c r="B307" s="30" t="s">
        <v>448</v>
      </c>
      <c r="C307" s="30" t="s">
        <v>130</v>
      </c>
      <c r="D307" s="41" t="s">
        <v>518</v>
      </c>
      <c r="E307" s="30">
        <v>1</v>
      </c>
      <c r="F307" s="41" t="s">
        <v>519</v>
      </c>
      <c r="G307" s="30" t="s">
        <v>40</v>
      </c>
      <c r="H307" s="30" t="s">
        <v>220</v>
      </c>
      <c r="I307" s="30" t="s">
        <v>44</v>
      </c>
      <c r="J307" s="30" t="str">
        <f t="shared" si="4"/>
        <v>AUT_HO_BC_InvoiceItems_1_Installment</v>
      </c>
      <c r="K307" s="30"/>
      <c r="L307" s="30"/>
      <c r="M307" s="30"/>
    </row>
    <row r="308" spans="1:13" x14ac:dyDescent="0.25">
      <c r="A308" s="30" t="s">
        <v>634</v>
      </c>
      <c r="B308" s="30" t="s">
        <v>448</v>
      </c>
      <c r="C308" s="30" t="s">
        <v>130</v>
      </c>
      <c r="D308" s="41" t="s">
        <v>518</v>
      </c>
      <c r="E308" s="30">
        <v>2</v>
      </c>
      <c r="F308" s="41" t="s">
        <v>520</v>
      </c>
      <c r="G308" s="30" t="s">
        <v>40</v>
      </c>
      <c r="H308" s="30" t="s">
        <v>220</v>
      </c>
      <c r="I308" s="30" t="s">
        <v>44</v>
      </c>
      <c r="J308" s="30" t="str">
        <f t="shared" si="4"/>
        <v>AUT_HO_BC_InvoiceItems_2_Placement Date</v>
      </c>
      <c r="K308" s="30"/>
      <c r="L308" s="30"/>
      <c r="M308" s="30"/>
    </row>
    <row r="309" spans="1:13" x14ac:dyDescent="0.25">
      <c r="A309" s="30" t="s">
        <v>634</v>
      </c>
      <c r="B309" s="30" t="s">
        <v>448</v>
      </c>
      <c r="C309" s="30" t="s">
        <v>130</v>
      </c>
      <c r="D309" s="41" t="s">
        <v>518</v>
      </c>
      <c r="E309" s="30">
        <v>3</v>
      </c>
      <c r="F309" s="41" t="s">
        <v>521</v>
      </c>
      <c r="G309" s="30" t="s">
        <v>40</v>
      </c>
      <c r="H309" s="30" t="s">
        <v>220</v>
      </c>
      <c r="I309" s="30" t="s">
        <v>44</v>
      </c>
      <c r="J309" s="30" t="str">
        <f t="shared" si="4"/>
        <v>AUT_HO_BC_InvoiceItems_3_Policy</v>
      </c>
      <c r="K309" s="30"/>
      <c r="L309" s="30"/>
      <c r="M309" s="30"/>
    </row>
    <row r="310" spans="1:13" x14ac:dyDescent="0.25">
      <c r="A310" s="30" t="s">
        <v>634</v>
      </c>
      <c r="B310" s="30" t="s">
        <v>448</v>
      </c>
      <c r="C310" s="30" t="s">
        <v>130</v>
      </c>
      <c r="D310" s="41" t="s">
        <v>518</v>
      </c>
      <c r="E310" s="30">
        <v>4</v>
      </c>
      <c r="F310" s="41" t="s">
        <v>522</v>
      </c>
      <c r="G310" s="30" t="s">
        <v>40</v>
      </c>
      <c r="H310" s="30" t="s">
        <v>220</v>
      </c>
      <c r="I310" s="30" t="s">
        <v>44</v>
      </c>
      <c r="J310" s="30" t="str">
        <f t="shared" si="4"/>
        <v>AUT_HO_BC_InvoiceItems_4_Category</v>
      </c>
      <c r="K310" s="30"/>
      <c r="L310" s="30"/>
      <c r="M310" s="30"/>
    </row>
    <row r="311" spans="1:13" x14ac:dyDescent="0.25">
      <c r="A311" s="30" t="s">
        <v>634</v>
      </c>
      <c r="B311" s="30" t="s">
        <v>448</v>
      </c>
      <c r="C311" s="30" t="s">
        <v>130</v>
      </c>
      <c r="D311" s="41" t="s">
        <v>518</v>
      </c>
      <c r="E311" s="30">
        <v>5</v>
      </c>
      <c r="F311" s="41" t="s">
        <v>523</v>
      </c>
      <c r="G311" s="30" t="s">
        <v>40</v>
      </c>
      <c r="H311" s="30" t="s">
        <v>220</v>
      </c>
      <c r="I311" s="30" t="s">
        <v>44</v>
      </c>
      <c r="J311" s="30" t="str">
        <f t="shared" si="4"/>
        <v>AUT_HO_BC_InvoiceItems_5_Billing Instruction</v>
      </c>
      <c r="K311" s="30"/>
      <c r="L311" s="30"/>
      <c r="M311" s="30"/>
    </row>
    <row r="312" spans="1:13" x14ac:dyDescent="0.25">
      <c r="A312" s="30" t="s">
        <v>634</v>
      </c>
      <c r="B312" s="30" t="s">
        <v>448</v>
      </c>
      <c r="C312" s="30" t="s">
        <v>130</v>
      </c>
      <c r="D312" s="41" t="s">
        <v>518</v>
      </c>
      <c r="E312" s="30">
        <v>6</v>
      </c>
      <c r="F312" s="41" t="s">
        <v>524</v>
      </c>
      <c r="G312" s="30" t="s">
        <v>40</v>
      </c>
      <c r="H312" s="30" t="s">
        <v>220</v>
      </c>
      <c r="I312" s="30" t="s">
        <v>44</v>
      </c>
      <c r="J312" s="30" t="str">
        <f t="shared" si="4"/>
        <v>AUT_HO_BC_InvoiceItems_6_Description</v>
      </c>
      <c r="K312" s="30"/>
      <c r="L312" s="30"/>
      <c r="M312" s="30"/>
    </row>
    <row r="313" spans="1:13" x14ac:dyDescent="0.25">
      <c r="A313" s="30" t="s">
        <v>634</v>
      </c>
      <c r="B313" s="30" t="s">
        <v>448</v>
      </c>
      <c r="C313" s="30" t="s">
        <v>130</v>
      </c>
      <c r="D313" s="41" t="s">
        <v>518</v>
      </c>
      <c r="E313" s="30">
        <v>7</v>
      </c>
      <c r="F313" s="41" t="s">
        <v>525</v>
      </c>
      <c r="G313" s="30" t="s">
        <v>40</v>
      </c>
      <c r="H313" s="30" t="s">
        <v>220</v>
      </c>
      <c r="I313" s="30" t="s">
        <v>44</v>
      </c>
      <c r="J313" s="30" t="str">
        <f t="shared" si="4"/>
        <v>AUT_HO_BC_InvoiceItems_7_Product</v>
      </c>
      <c r="K313" s="30"/>
      <c r="L313" s="30"/>
      <c r="M313" s="30"/>
    </row>
    <row r="314" spans="1:13" x14ac:dyDescent="0.25">
      <c r="A314" s="30" t="s">
        <v>634</v>
      </c>
      <c r="B314" s="30" t="s">
        <v>448</v>
      </c>
      <c r="C314" s="30" t="s">
        <v>130</v>
      </c>
      <c r="D314" s="41" t="s">
        <v>518</v>
      </c>
      <c r="E314" s="30">
        <v>8</v>
      </c>
      <c r="F314" s="41" t="s">
        <v>504</v>
      </c>
      <c r="G314" s="30" t="s">
        <v>40</v>
      </c>
      <c r="H314" s="30" t="s">
        <v>220</v>
      </c>
      <c r="I314" s="30" t="s">
        <v>44</v>
      </c>
      <c r="J314" s="30" t="str">
        <f t="shared" si="4"/>
        <v>AUT_HO_BC_InvoiceItems_8_Amount</v>
      </c>
      <c r="K314" s="30"/>
      <c r="L314" s="30"/>
      <c r="M314" s="30"/>
    </row>
    <row r="315" spans="1:13" x14ac:dyDescent="0.25">
      <c r="A315" s="30" t="s">
        <v>634</v>
      </c>
      <c r="B315" s="30" t="s">
        <v>448</v>
      </c>
      <c r="C315" s="30" t="s">
        <v>130</v>
      </c>
      <c r="D315" s="41" t="s">
        <v>518</v>
      </c>
      <c r="E315" s="30">
        <v>9</v>
      </c>
      <c r="F315" s="41" t="s">
        <v>526</v>
      </c>
      <c r="G315" s="30" t="s">
        <v>40</v>
      </c>
      <c r="H315" s="30" t="s">
        <v>220</v>
      </c>
      <c r="I315" s="30" t="s">
        <v>44</v>
      </c>
      <c r="J315" s="30" t="str">
        <f t="shared" si="4"/>
        <v>AUT_HO_BC_InvoiceItems_9_Paid Amount</v>
      </c>
      <c r="K315" s="30"/>
      <c r="L315" s="30"/>
      <c r="M315" s="30"/>
    </row>
    <row r="316" spans="1:13" x14ac:dyDescent="0.25">
      <c r="A316" s="30" t="s">
        <v>634</v>
      </c>
      <c r="B316" s="30" t="s">
        <v>448</v>
      </c>
      <c r="C316" s="30" t="s">
        <v>130</v>
      </c>
      <c r="D316" s="41" t="s">
        <v>518</v>
      </c>
      <c r="E316" s="30">
        <v>10</v>
      </c>
      <c r="F316" s="41" t="s">
        <v>69</v>
      </c>
      <c r="G316" s="30" t="s">
        <v>40</v>
      </c>
      <c r="H316" s="30" t="s">
        <v>220</v>
      </c>
      <c r="I316" s="30" t="s">
        <v>44</v>
      </c>
      <c r="J316" s="30" t="str">
        <f t="shared" si="4"/>
        <v>AUT_HO_BC_InvoiceItems_10_Total</v>
      </c>
      <c r="K316" s="30"/>
      <c r="L316" s="30"/>
      <c r="M316" s="30"/>
    </row>
    <row r="317" spans="1:13" x14ac:dyDescent="0.25">
      <c r="A317" s="30" t="s">
        <v>634</v>
      </c>
      <c r="B317" s="30" t="s">
        <v>448</v>
      </c>
      <c r="C317" s="30" t="s">
        <v>132</v>
      </c>
      <c r="D317" s="41" t="s">
        <v>455</v>
      </c>
      <c r="E317" s="30">
        <v>1</v>
      </c>
      <c r="F317" s="41" t="s">
        <v>30</v>
      </c>
      <c r="G317" s="30" t="s">
        <v>40</v>
      </c>
      <c r="H317" s="30" t="s">
        <v>220</v>
      </c>
      <c r="I317" s="30" t="s">
        <v>44</v>
      </c>
      <c r="J317" s="30" t="str">
        <f t="shared" si="4"/>
        <v>AUT_HO_BC_Deliquencies_1_Status</v>
      </c>
      <c r="K317" s="30"/>
      <c r="L317" s="30"/>
      <c r="M317" s="30"/>
    </row>
    <row r="318" spans="1:13" x14ac:dyDescent="0.25">
      <c r="A318" s="30" t="s">
        <v>634</v>
      </c>
      <c r="B318" s="30" t="s">
        <v>448</v>
      </c>
      <c r="C318" s="30" t="s">
        <v>132</v>
      </c>
      <c r="D318" s="41" t="s">
        <v>455</v>
      </c>
      <c r="E318" s="30">
        <v>2</v>
      </c>
      <c r="F318" s="41" t="s">
        <v>527</v>
      </c>
      <c r="G318" s="30" t="s">
        <v>40</v>
      </c>
      <c r="H318" s="30" t="s">
        <v>220</v>
      </c>
      <c r="I318" s="30" t="s">
        <v>44</v>
      </c>
      <c r="J318" s="30" t="str">
        <f t="shared" ref="J318:J381" si="5">"AUT_"&amp;A318 &amp; "_" &amp;B318 &amp; "_" &amp;D318 &amp; "_" &amp;E318 &amp;"_" &amp;F318</f>
        <v>AUT_HO_BC_Deliquencies_2_Deliquency Reason</v>
      </c>
      <c r="K318" s="30"/>
      <c r="L318" s="30"/>
      <c r="M318" s="30"/>
    </row>
    <row r="319" spans="1:13" x14ac:dyDescent="0.25">
      <c r="A319" s="30" t="s">
        <v>634</v>
      </c>
      <c r="B319" s="30" t="s">
        <v>448</v>
      </c>
      <c r="C319" s="30" t="s">
        <v>132</v>
      </c>
      <c r="D319" s="41" t="s">
        <v>455</v>
      </c>
      <c r="E319" s="30">
        <v>3</v>
      </c>
      <c r="F319" s="41" t="s">
        <v>528</v>
      </c>
      <c r="G319" s="30" t="s">
        <v>40</v>
      </c>
      <c r="H319" s="30" t="s">
        <v>220</v>
      </c>
      <c r="I319" s="30" t="s">
        <v>44</v>
      </c>
      <c r="J319" s="30" t="str">
        <f t="shared" si="5"/>
        <v>AUT_HO_BC_Deliquencies_3_Deliquency Target</v>
      </c>
      <c r="K319" s="30"/>
      <c r="L319" s="30"/>
      <c r="M319" s="30"/>
    </row>
    <row r="320" spans="1:13" x14ac:dyDescent="0.25">
      <c r="A320" s="30" t="s">
        <v>634</v>
      </c>
      <c r="B320" s="30" t="s">
        <v>448</v>
      </c>
      <c r="C320" s="30" t="s">
        <v>132</v>
      </c>
      <c r="D320" s="41" t="s">
        <v>455</v>
      </c>
      <c r="E320" s="30">
        <v>4</v>
      </c>
      <c r="F320" s="41" t="s">
        <v>71</v>
      </c>
      <c r="G320" s="30" t="s">
        <v>40</v>
      </c>
      <c r="H320" s="30" t="s">
        <v>220</v>
      </c>
      <c r="I320" s="30" t="s">
        <v>44</v>
      </c>
      <c r="J320" s="30" t="str">
        <f t="shared" si="5"/>
        <v>AUT_HO_BC_Deliquencies_4_Start Date</v>
      </c>
      <c r="K320" s="30"/>
      <c r="L320" s="30"/>
      <c r="M320" s="30"/>
    </row>
    <row r="321" spans="1:13" x14ac:dyDescent="0.25">
      <c r="A321" s="30" t="s">
        <v>634</v>
      </c>
      <c r="B321" s="30" t="s">
        <v>448</v>
      </c>
      <c r="C321" s="30" t="s">
        <v>134</v>
      </c>
      <c r="D321" s="41" t="s">
        <v>138</v>
      </c>
      <c r="E321" s="30">
        <v>1</v>
      </c>
      <c r="F321" s="41" t="s">
        <v>529</v>
      </c>
      <c r="G321" s="30" t="s">
        <v>40</v>
      </c>
      <c r="H321" s="30" t="s">
        <v>220</v>
      </c>
      <c r="I321" s="30" t="s">
        <v>44</v>
      </c>
      <c r="J321" s="30" t="str">
        <f t="shared" si="5"/>
        <v>AUT_HO_BC_Payments_1_Payment Date</v>
      </c>
      <c r="K321" s="30"/>
      <c r="L321" s="30"/>
      <c r="M321" s="30"/>
    </row>
    <row r="322" spans="1:13" x14ac:dyDescent="0.25">
      <c r="A322" s="30" t="s">
        <v>634</v>
      </c>
      <c r="B322" s="30" t="s">
        <v>448</v>
      </c>
      <c r="C322" s="30" t="s">
        <v>134</v>
      </c>
      <c r="D322" s="41" t="s">
        <v>138</v>
      </c>
      <c r="E322" s="30">
        <v>2</v>
      </c>
      <c r="F322" s="41" t="s">
        <v>530</v>
      </c>
      <c r="G322" s="30" t="s">
        <v>40</v>
      </c>
      <c r="H322" s="30" t="s">
        <v>220</v>
      </c>
      <c r="I322" s="30" t="s">
        <v>44</v>
      </c>
      <c r="J322" s="30" t="str">
        <f t="shared" si="5"/>
        <v>AUT_HO_BC_Payments_2_Reversed</v>
      </c>
      <c r="K322" s="30"/>
      <c r="L322" s="30"/>
      <c r="M322" s="30"/>
    </row>
    <row r="323" spans="1:13" x14ac:dyDescent="0.25">
      <c r="A323" s="30" t="s">
        <v>634</v>
      </c>
      <c r="B323" s="30" t="s">
        <v>448</v>
      </c>
      <c r="C323" s="30" t="s">
        <v>134</v>
      </c>
      <c r="D323" s="41" t="s">
        <v>138</v>
      </c>
      <c r="E323" s="30">
        <v>3</v>
      </c>
      <c r="F323" s="41" t="s">
        <v>457</v>
      </c>
      <c r="G323" s="30" t="s">
        <v>40</v>
      </c>
      <c r="H323" s="30" t="s">
        <v>220</v>
      </c>
      <c r="I323" s="30" t="s">
        <v>44</v>
      </c>
      <c r="J323" s="30" t="str">
        <f t="shared" si="5"/>
        <v>AUT_HO_BC_Payments_3_Payment Instrument</v>
      </c>
      <c r="K323" s="30"/>
      <c r="L323" s="30"/>
      <c r="M323" s="30"/>
    </row>
    <row r="324" spans="1:13" x14ac:dyDescent="0.25">
      <c r="A324" s="30" t="s">
        <v>634</v>
      </c>
      <c r="B324" s="30" t="s">
        <v>448</v>
      </c>
      <c r="C324" s="30" t="s">
        <v>134</v>
      </c>
      <c r="D324" s="41" t="s">
        <v>138</v>
      </c>
      <c r="E324" s="30">
        <v>4</v>
      </c>
      <c r="F324" s="41" t="s">
        <v>531</v>
      </c>
      <c r="G324" s="30" t="s">
        <v>40</v>
      </c>
      <c r="H324" s="30" t="s">
        <v>220</v>
      </c>
      <c r="I324" s="30" t="s">
        <v>44</v>
      </c>
      <c r="J324" s="30" t="str">
        <f t="shared" si="5"/>
        <v>AUT_HO_BC_Payments_4_Check/Ref #</v>
      </c>
      <c r="K324" s="30"/>
      <c r="L324" s="30"/>
      <c r="M324" s="30"/>
    </row>
    <row r="325" spans="1:13" x14ac:dyDescent="0.25">
      <c r="A325" s="30" t="s">
        <v>634</v>
      </c>
      <c r="B325" s="30" t="s">
        <v>448</v>
      </c>
      <c r="C325" s="30" t="s">
        <v>134</v>
      </c>
      <c r="D325" s="41" t="s">
        <v>138</v>
      </c>
      <c r="E325" s="30">
        <v>5</v>
      </c>
      <c r="F325" s="41" t="s">
        <v>532</v>
      </c>
      <c r="G325" s="30" t="s">
        <v>40</v>
      </c>
      <c r="H325" s="30" t="s">
        <v>220</v>
      </c>
      <c r="I325" s="30" t="s">
        <v>44</v>
      </c>
      <c r="J325" s="30" t="str">
        <f t="shared" si="5"/>
        <v>AUT_HO_BC_Payments_5_Unapplied Fund</v>
      </c>
      <c r="K325" s="30"/>
      <c r="L325" s="30"/>
      <c r="M325" s="30"/>
    </row>
    <row r="326" spans="1:13" x14ac:dyDescent="0.25">
      <c r="A326" s="30" t="s">
        <v>634</v>
      </c>
      <c r="B326" s="30" t="s">
        <v>448</v>
      </c>
      <c r="C326" s="30" t="s">
        <v>134</v>
      </c>
      <c r="D326" s="41" t="s">
        <v>138</v>
      </c>
      <c r="E326" s="30">
        <v>6</v>
      </c>
      <c r="F326" s="41" t="s">
        <v>504</v>
      </c>
      <c r="G326" s="30" t="s">
        <v>40</v>
      </c>
      <c r="H326" s="30" t="s">
        <v>220</v>
      </c>
      <c r="I326" s="30" t="s">
        <v>44</v>
      </c>
      <c r="J326" s="30" t="str">
        <f t="shared" si="5"/>
        <v>AUT_HO_BC_Payments_6_Amount</v>
      </c>
      <c r="K326" s="30"/>
      <c r="L326" s="30"/>
      <c r="M326" s="30"/>
    </row>
    <row r="327" spans="1:13" x14ac:dyDescent="0.25">
      <c r="A327" s="30" t="s">
        <v>634</v>
      </c>
      <c r="B327" s="30" t="s">
        <v>448</v>
      </c>
      <c r="C327" s="30" t="s">
        <v>134</v>
      </c>
      <c r="D327" s="41" t="s">
        <v>138</v>
      </c>
      <c r="E327" s="30">
        <v>7</v>
      </c>
      <c r="F327" s="41" t="s">
        <v>533</v>
      </c>
      <c r="G327" s="30" t="s">
        <v>40</v>
      </c>
      <c r="H327" s="30" t="s">
        <v>220</v>
      </c>
      <c r="I327" s="30" t="s">
        <v>44</v>
      </c>
      <c r="J327" s="30" t="str">
        <f t="shared" si="5"/>
        <v>AUT_HO_BC_Payments_7_Amount Distributed</v>
      </c>
      <c r="K327" s="30"/>
      <c r="L327" s="30"/>
      <c r="M327" s="30"/>
    </row>
    <row r="328" spans="1:13" x14ac:dyDescent="0.25">
      <c r="A328" s="30" t="s">
        <v>634</v>
      </c>
      <c r="B328" s="30" t="s">
        <v>448</v>
      </c>
      <c r="C328" s="30" t="s">
        <v>134</v>
      </c>
      <c r="D328" s="41" t="s">
        <v>138</v>
      </c>
      <c r="E328" s="30">
        <v>8</v>
      </c>
      <c r="F328" s="41" t="s">
        <v>521</v>
      </c>
      <c r="G328" s="30" t="s">
        <v>40</v>
      </c>
      <c r="H328" s="30" t="s">
        <v>220</v>
      </c>
      <c r="I328" s="30" t="s">
        <v>44</v>
      </c>
      <c r="J328" s="30" t="str">
        <f t="shared" si="5"/>
        <v>AUT_HO_BC_Payments_8_Policy</v>
      </c>
      <c r="K328" s="30"/>
      <c r="L328" s="30"/>
      <c r="M328" s="30"/>
    </row>
    <row r="329" spans="1:13" x14ac:dyDescent="0.25">
      <c r="A329" s="30" t="s">
        <v>634</v>
      </c>
      <c r="B329" s="30" t="s">
        <v>448</v>
      </c>
      <c r="C329" s="30" t="s">
        <v>134</v>
      </c>
      <c r="D329" s="41" t="s">
        <v>138</v>
      </c>
      <c r="E329" s="30">
        <v>9</v>
      </c>
      <c r="F329" s="41" t="s">
        <v>534</v>
      </c>
      <c r="G329" s="30" t="s">
        <v>40</v>
      </c>
      <c r="H329" s="30" t="s">
        <v>220</v>
      </c>
      <c r="I329" s="30" t="s">
        <v>44</v>
      </c>
      <c r="J329" s="30" t="str">
        <f t="shared" si="5"/>
        <v>AUT_HO_BC_Payments_9_Invoice</v>
      </c>
      <c r="K329" s="30"/>
      <c r="L329" s="30"/>
      <c r="M329" s="30"/>
    </row>
    <row r="330" spans="1:13" x14ac:dyDescent="0.25">
      <c r="A330" s="30" t="s">
        <v>634</v>
      </c>
      <c r="B330" s="30" t="s">
        <v>448</v>
      </c>
      <c r="C330" s="30" t="s">
        <v>134</v>
      </c>
      <c r="D330" s="41" t="s">
        <v>138</v>
      </c>
      <c r="E330" s="30">
        <v>10</v>
      </c>
      <c r="F330" s="41" t="s">
        <v>535</v>
      </c>
      <c r="G330" s="30" t="s">
        <v>40</v>
      </c>
      <c r="H330" s="30" t="s">
        <v>220</v>
      </c>
      <c r="I330" s="30" t="s">
        <v>44</v>
      </c>
      <c r="J330" s="30" t="str">
        <f t="shared" si="5"/>
        <v>AUT_HO_BC_Payments_10_Suspense</v>
      </c>
      <c r="K330" s="30"/>
      <c r="L330" s="30"/>
      <c r="M330" s="30"/>
    </row>
    <row r="331" spans="1:13" x14ac:dyDescent="0.25">
      <c r="A331" s="30" t="s">
        <v>634</v>
      </c>
      <c r="B331" s="30" t="s">
        <v>448</v>
      </c>
      <c r="C331" s="30" t="s">
        <v>134</v>
      </c>
      <c r="D331" s="41" t="s">
        <v>138</v>
      </c>
      <c r="E331" s="30">
        <v>11</v>
      </c>
      <c r="F331" s="41" t="s">
        <v>536</v>
      </c>
      <c r="G331" s="30" t="s">
        <v>40</v>
      </c>
      <c r="H331" s="30" t="s">
        <v>220</v>
      </c>
      <c r="I331" s="30" t="s">
        <v>44</v>
      </c>
      <c r="J331" s="30" t="str">
        <f t="shared" si="5"/>
        <v>AUT_HO_BC_Payments_11_Collateral</v>
      </c>
      <c r="K331" s="30"/>
      <c r="L331" s="30"/>
      <c r="M331" s="30"/>
    </row>
    <row r="332" spans="1:13" x14ac:dyDescent="0.25">
      <c r="A332" s="30" t="s">
        <v>634</v>
      </c>
      <c r="B332" s="30" t="s">
        <v>448</v>
      </c>
      <c r="C332" s="30" t="s">
        <v>134</v>
      </c>
      <c r="D332" s="41" t="s">
        <v>138</v>
      </c>
      <c r="E332" s="30">
        <v>12</v>
      </c>
      <c r="F332" s="41" t="s">
        <v>537</v>
      </c>
      <c r="G332" s="30" t="s">
        <v>40</v>
      </c>
      <c r="H332" s="30" t="s">
        <v>220</v>
      </c>
      <c r="I332" s="30" t="s">
        <v>44</v>
      </c>
      <c r="J332" s="30" t="str">
        <f t="shared" si="5"/>
        <v>AUT_HO_BC_Payments_12_Payment Details</v>
      </c>
      <c r="K332" s="30"/>
      <c r="L332" s="30"/>
      <c r="M332" s="30"/>
    </row>
    <row r="333" spans="1:13" x14ac:dyDescent="0.25">
      <c r="A333" s="30" t="s">
        <v>634</v>
      </c>
      <c r="B333" s="30" t="s">
        <v>448</v>
      </c>
      <c r="C333" s="30" t="s">
        <v>134</v>
      </c>
      <c r="D333" s="41" t="s">
        <v>138</v>
      </c>
      <c r="E333" s="30">
        <v>13</v>
      </c>
      <c r="F333" s="41" t="s">
        <v>538</v>
      </c>
      <c r="G333" s="30" t="s">
        <v>40</v>
      </c>
      <c r="H333" s="30" t="s">
        <v>220</v>
      </c>
      <c r="I333" s="30" t="s">
        <v>44</v>
      </c>
      <c r="J333" s="30" t="str">
        <f t="shared" si="5"/>
        <v>AUT_HO_BC_Payments_13_Suspense Items</v>
      </c>
      <c r="K333" s="30"/>
      <c r="L333" s="30"/>
      <c r="M333" s="30"/>
    </row>
    <row r="334" spans="1:13" x14ac:dyDescent="0.25">
      <c r="A334" s="30" t="s">
        <v>634</v>
      </c>
      <c r="B334" s="30" t="s">
        <v>448</v>
      </c>
      <c r="C334" s="30" t="s">
        <v>134</v>
      </c>
      <c r="D334" s="41" t="s">
        <v>138</v>
      </c>
      <c r="E334" s="30">
        <v>14</v>
      </c>
      <c r="F334" s="41" t="s">
        <v>539</v>
      </c>
      <c r="G334" s="30" t="s">
        <v>40</v>
      </c>
      <c r="H334" s="30" t="s">
        <v>220</v>
      </c>
      <c r="I334" s="30" t="s">
        <v>44</v>
      </c>
      <c r="J334" s="30" t="str">
        <f t="shared" si="5"/>
        <v>AUT_HO_BC_Payments_14_Previous Versions</v>
      </c>
      <c r="K334" s="30"/>
      <c r="L334" s="30"/>
      <c r="M334" s="30"/>
    </row>
    <row r="335" spans="1:13" x14ac:dyDescent="0.25">
      <c r="A335" s="30" t="s">
        <v>634</v>
      </c>
      <c r="B335" s="30" t="s">
        <v>448</v>
      </c>
      <c r="C335" s="30" t="s">
        <v>154</v>
      </c>
      <c r="D335" s="41" t="s">
        <v>540</v>
      </c>
      <c r="E335" s="30">
        <v>1</v>
      </c>
      <c r="F335" s="41" t="s">
        <v>504</v>
      </c>
      <c r="G335" s="30" t="s">
        <v>40</v>
      </c>
      <c r="H335" s="30" t="s">
        <v>220</v>
      </c>
      <c r="I335" s="30" t="s">
        <v>44</v>
      </c>
      <c r="J335" s="30" t="str">
        <f t="shared" si="5"/>
        <v>AUT_HO_BC_Actions_NewPayment_NewDirectBillPayment_1_Amount</v>
      </c>
      <c r="K335" s="30"/>
      <c r="L335" s="30"/>
      <c r="M335" s="30"/>
    </row>
    <row r="336" spans="1:13" x14ac:dyDescent="0.25">
      <c r="A336" s="30" t="s">
        <v>634</v>
      </c>
      <c r="B336" s="30" t="s">
        <v>448</v>
      </c>
      <c r="C336" s="30" t="s">
        <v>154</v>
      </c>
      <c r="D336" s="41" t="s">
        <v>540</v>
      </c>
      <c r="E336" s="30">
        <v>2</v>
      </c>
      <c r="F336" s="41" t="s">
        <v>532</v>
      </c>
      <c r="G336" s="30" t="s">
        <v>40</v>
      </c>
      <c r="H336" s="30" t="s">
        <v>220</v>
      </c>
      <c r="I336" s="30" t="s">
        <v>44</v>
      </c>
      <c r="J336" s="30" t="str">
        <f t="shared" si="5"/>
        <v>AUT_HO_BC_Actions_NewPayment_NewDirectBillPayment_2_Unapplied Fund</v>
      </c>
      <c r="K336" s="30"/>
      <c r="L336" s="30"/>
      <c r="M336" s="30"/>
    </row>
    <row r="337" spans="1:13" x14ac:dyDescent="0.25">
      <c r="A337" s="30" t="s">
        <v>634</v>
      </c>
      <c r="B337" s="30" t="s">
        <v>448</v>
      </c>
      <c r="C337" s="30" t="s">
        <v>154</v>
      </c>
      <c r="D337" s="41" t="s">
        <v>540</v>
      </c>
      <c r="E337" s="30">
        <v>3</v>
      </c>
      <c r="F337" s="41" t="s">
        <v>457</v>
      </c>
      <c r="G337" s="30" t="s">
        <v>40</v>
      </c>
      <c r="H337" s="30" t="s">
        <v>220</v>
      </c>
      <c r="I337" s="30" t="s">
        <v>44</v>
      </c>
      <c r="J337" s="30" t="str">
        <f t="shared" si="5"/>
        <v>AUT_HO_BC_Actions_NewPayment_NewDirectBillPayment_3_Payment Instrument</v>
      </c>
      <c r="K337" s="30"/>
      <c r="L337" s="30"/>
      <c r="M337" s="30"/>
    </row>
    <row r="338" spans="1:13" x14ac:dyDescent="0.25">
      <c r="A338" s="30" t="s">
        <v>634</v>
      </c>
      <c r="B338" s="30" t="s">
        <v>448</v>
      </c>
      <c r="C338" s="30" t="s">
        <v>154</v>
      </c>
      <c r="D338" s="41" t="s">
        <v>540</v>
      </c>
      <c r="E338" s="30">
        <v>4</v>
      </c>
      <c r="F338" s="41" t="s">
        <v>541</v>
      </c>
      <c r="G338" s="30" t="s">
        <v>40</v>
      </c>
      <c r="H338" s="30" t="s">
        <v>220</v>
      </c>
      <c r="I338" s="30" t="s">
        <v>44</v>
      </c>
      <c r="J338" s="30" t="str">
        <f t="shared" si="5"/>
        <v>AUT_HO_BC_Actions_NewPayment_NewDirectBillPayment_4_New</v>
      </c>
      <c r="K338" s="30"/>
      <c r="L338" s="30"/>
      <c r="M338" s="30"/>
    </row>
    <row r="339" spans="1:13" x14ac:dyDescent="0.25">
      <c r="A339" s="30" t="s">
        <v>634</v>
      </c>
      <c r="B339" s="30" t="s">
        <v>448</v>
      </c>
      <c r="C339" s="30" t="s">
        <v>154</v>
      </c>
      <c r="D339" s="41" t="s">
        <v>540</v>
      </c>
      <c r="E339" s="30">
        <v>5</v>
      </c>
      <c r="F339" s="41" t="s">
        <v>542</v>
      </c>
      <c r="G339" s="30" t="s">
        <v>40</v>
      </c>
      <c r="H339" s="30" t="s">
        <v>220</v>
      </c>
      <c r="I339" s="30" t="s">
        <v>44</v>
      </c>
      <c r="J339" s="30" t="str">
        <f t="shared" si="5"/>
        <v>AUT_HO_BC_Actions_NewPayment_NewDirectBillPayment_5_Cancel</v>
      </c>
      <c r="K339" s="30"/>
      <c r="L339" s="30"/>
      <c r="M339" s="30"/>
    </row>
    <row r="340" spans="1:13" x14ac:dyDescent="0.25">
      <c r="A340" s="30" t="s">
        <v>634</v>
      </c>
      <c r="B340" s="30" t="s">
        <v>448</v>
      </c>
      <c r="C340" s="30" t="s">
        <v>154</v>
      </c>
      <c r="D340" s="41" t="s">
        <v>540</v>
      </c>
      <c r="E340" s="30">
        <v>6</v>
      </c>
      <c r="F340" s="41" t="s">
        <v>543</v>
      </c>
      <c r="G340" s="30" t="s">
        <v>40</v>
      </c>
      <c r="H340" s="30" t="s">
        <v>220</v>
      </c>
      <c r="I340" s="30" t="s">
        <v>44</v>
      </c>
      <c r="J340" s="30" t="str">
        <f t="shared" si="5"/>
        <v>AUT_HO_BC_Actions_NewPayment_NewDirectBillPayment_6_Execute Without Distribution</v>
      </c>
      <c r="K340" s="30"/>
      <c r="L340" s="30"/>
      <c r="M340" s="30"/>
    </row>
    <row r="341" spans="1:13" x14ac:dyDescent="0.25">
      <c r="A341" s="30" t="s">
        <v>634</v>
      </c>
      <c r="B341" s="30" t="s">
        <v>448</v>
      </c>
      <c r="C341" s="30" t="s">
        <v>154</v>
      </c>
      <c r="D341" s="41" t="s">
        <v>540</v>
      </c>
      <c r="E341" s="30">
        <v>7</v>
      </c>
      <c r="F341" s="41" t="s">
        <v>544</v>
      </c>
      <c r="G341" s="30" t="s">
        <v>40</v>
      </c>
      <c r="H341" s="30" t="s">
        <v>220</v>
      </c>
      <c r="I341" s="30" t="s">
        <v>44</v>
      </c>
      <c r="J341" s="30" t="str">
        <f t="shared" si="5"/>
        <v>AUT_HO_BC_Actions_NewPayment_NewDirectBillPayment_7_Override Distribution</v>
      </c>
      <c r="K341" s="30"/>
      <c r="L341" s="30"/>
      <c r="M341" s="30"/>
    </row>
    <row r="342" spans="1:13" x14ac:dyDescent="0.25">
      <c r="A342" s="30" t="s">
        <v>634</v>
      </c>
      <c r="B342" s="30" t="s">
        <v>448</v>
      </c>
      <c r="C342" s="30" t="s">
        <v>154</v>
      </c>
      <c r="D342" s="41" t="s">
        <v>540</v>
      </c>
      <c r="E342" s="30">
        <v>8</v>
      </c>
      <c r="F342" s="41" t="s">
        <v>545</v>
      </c>
      <c r="G342" s="30" t="s">
        <v>40</v>
      </c>
      <c r="H342" s="30" t="s">
        <v>220</v>
      </c>
      <c r="I342" s="30" t="s">
        <v>44</v>
      </c>
      <c r="J342" s="30" t="str">
        <f t="shared" si="5"/>
        <v>AUT_HO_BC_Actions_NewPayment_NewDirectBillPayment_8_Go</v>
      </c>
      <c r="K342" s="30"/>
      <c r="L342" s="30"/>
      <c r="M342" s="30"/>
    </row>
    <row r="343" spans="1:13" x14ac:dyDescent="0.25">
      <c r="A343" s="30" t="s">
        <v>634</v>
      </c>
      <c r="B343" s="30" t="s">
        <v>448</v>
      </c>
      <c r="C343" s="30" t="s">
        <v>154</v>
      </c>
      <c r="D343" s="41" t="s">
        <v>540</v>
      </c>
      <c r="E343" s="30">
        <v>9</v>
      </c>
      <c r="F343" s="41" t="s">
        <v>546</v>
      </c>
      <c r="G343" s="30" t="s">
        <v>40</v>
      </c>
      <c r="H343" s="30" t="s">
        <v>220</v>
      </c>
      <c r="I343" s="30" t="s">
        <v>44</v>
      </c>
      <c r="J343" s="30" t="str">
        <f t="shared" si="5"/>
        <v>AUT_HO_BC_Actions_NewPayment_NewDirectBillPayment_9_Clear</v>
      </c>
      <c r="K343" s="30"/>
      <c r="L343" s="30"/>
      <c r="M343" s="30"/>
    </row>
    <row r="344" spans="1:13" x14ac:dyDescent="0.25">
      <c r="A344" s="30" t="s">
        <v>634</v>
      </c>
      <c r="B344" s="30" t="s">
        <v>448</v>
      </c>
      <c r="C344" s="30" t="s">
        <v>154</v>
      </c>
      <c r="D344" s="41" t="s">
        <v>540</v>
      </c>
      <c r="E344" s="30">
        <v>10</v>
      </c>
      <c r="F344" s="41" t="s">
        <v>547</v>
      </c>
      <c r="G344" s="30" t="s">
        <v>40</v>
      </c>
      <c r="H344" s="30" t="s">
        <v>220</v>
      </c>
      <c r="I344" s="30" t="s">
        <v>44</v>
      </c>
      <c r="J344" s="30" t="str">
        <f t="shared" si="5"/>
        <v>AUT_HO_BC_Actions_NewPayment_NewDirectBillPayment_10_Select Items where the</v>
      </c>
      <c r="K344" s="30"/>
      <c r="L344" s="30"/>
      <c r="M344" s="30"/>
    </row>
    <row r="345" spans="1:13" x14ac:dyDescent="0.25">
      <c r="A345" s="30" t="s">
        <v>634</v>
      </c>
      <c r="B345" s="30" t="s">
        <v>448</v>
      </c>
      <c r="C345" s="30" t="s">
        <v>154</v>
      </c>
      <c r="D345" s="41" t="s">
        <v>540</v>
      </c>
      <c r="E345" s="30">
        <v>11</v>
      </c>
      <c r="F345" s="41" t="s">
        <v>548</v>
      </c>
      <c r="G345" s="30" t="s">
        <v>40</v>
      </c>
      <c r="H345" s="30" t="s">
        <v>220</v>
      </c>
      <c r="I345" s="30" t="s">
        <v>44</v>
      </c>
      <c r="J345" s="30" t="str">
        <f t="shared" si="5"/>
        <v>AUT_HO_BC_Actions_NewPayment_NewDirectBillPayment_11_Is</v>
      </c>
      <c r="K345" s="30"/>
      <c r="L345" s="30"/>
      <c r="M345" s="30"/>
    </row>
    <row r="346" spans="1:13" x14ac:dyDescent="0.25">
      <c r="A346" s="30" t="s">
        <v>634</v>
      </c>
      <c r="B346" s="30" t="s">
        <v>448</v>
      </c>
      <c r="C346" s="30" t="s">
        <v>154</v>
      </c>
      <c r="D346" s="41" t="s">
        <v>540</v>
      </c>
      <c r="E346" s="30">
        <v>12</v>
      </c>
      <c r="F346" s="41" t="s">
        <v>549</v>
      </c>
      <c r="G346" s="30" t="s">
        <v>40</v>
      </c>
      <c r="H346" s="30" t="s">
        <v>220</v>
      </c>
      <c r="I346" s="30" t="s">
        <v>44</v>
      </c>
      <c r="J346" s="30" t="str">
        <f t="shared" si="5"/>
        <v>AUT_HO_BC_Actions_NewPayment_NewDirectBillPayment_12_Include Only</v>
      </c>
      <c r="K346" s="30"/>
      <c r="L346" s="30"/>
      <c r="M346" s="30"/>
    </row>
    <row r="347" spans="1:13" x14ac:dyDescent="0.25">
      <c r="A347" s="30" t="s">
        <v>634</v>
      </c>
      <c r="B347" s="30" t="s">
        <v>448</v>
      </c>
      <c r="C347" s="30" t="s">
        <v>154</v>
      </c>
      <c r="D347" s="41" t="s">
        <v>540</v>
      </c>
      <c r="E347" s="30">
        <v>13</v>
      </c>
      <c r="F347" s="41" t="s">
        <v>550</v>
      </c>
      <c r="G347" s="30" t="s">
        <v>40</v>
      </c>
      <c r="H347" s="30" t="s">
        <v>220</v>
      </c>
      <c r="I347" s="30" t="s">
        <v>44</v>
      </c>
      <c r="J347" s="30" t="str">
        <f t="shared" si="5"/>
        <v>AUT_HO_BC_Actions_NewPayment_NewDirectBillPayment_13_Add Items</v>
      </c>
      <c r="K347" s="30"/>
      <c r="L347" s="30"/>
      <c r="M347" s="30"/>
    </row>
    <row r="348" spans="1:13" x14ac:dyDescent="0.25">
      <c r="A348" s="30" t="s">
        <v>634</v>
      </c>
      <c r="B348" s="30" t="s">
        <v>448</v>
      </c>
      <c r="C348" s="30" t="s">
        <v>439</v>
      </c>
      <c r="D348" s="41" t="s">
        <v>551</v>
      </c>
      <c r="E348" s="30">
        <v>1</v>
      </c>
      <c r="F348" s="41" t="s">
        <v>552</v>
      </c>
      <c r="G348" s="30" t="s">
        <v>40</v>
      </c>
      <c r="H348" s="30" t="s">
        <v>220</v>
      </c>
      <c r="I348" s="30" t="s">
        <v>44</v>
      </c>
      <c r="J348" s="30" t="str">
        <f t="shared" si="5"/>
        <v>AUT_HO_BC_AddItems_1_Payer is</v>
      </c>
      <c r="K348" s="30"/>
      <c r="L348" s="30"/>
      <c r="M348" s="30"/>
    </row>
    <row r="349" spans="1:13" x14ac:dyDescent="0.25">
      <c r="A349" s="30" t="s">
        <v>634</v>
      </c>
      <c r="B349" s="30" t="s">
        <v>448</v>
      </c>
      <c r="C349" s="30" t="s">
        <v>439</v>
      </c>
      <c r="D349" s="41" t="s">
        <v>551</v>
      </c>
      <c r="E349" s="30">
        <v>2</v>
      </c>
      <c r="F349" s="41" t="s">
        <v>553</v>
      </c>
      <c r="G349" s="30" t="s">
        <v>40</v>
      </c>
      <c r="H349" s="30" t="s">
        <v>220</v>
      </c>
      <c r="I349" s="30" t="s">
        <v>44</v>
      </c>
      <c r="J349" s="30" t="str">
        <f t="shared" si="5"/>
        <v>AUT_HO_BC_AddItems_2_Payer Account</v>
      </c>
      <c r="K349" s="30"/>
      <c r="L349" s="30"/>
      <c r="M349" s="30"/>
    </row>
    <row r="350" spans="1:13" x14ac:dyDescent="0.25">
      <c r="A350" s="30" t="s">
        <v>634</v>
      </c>
      <c r="B350" s="30" t="s">
        <v>448</v>
      </c>
      <c r="C350" s="30" t="s">
        <v>439</v>
      </c>
      <c r="D350" s="41" t="s">
        <v>551</v>
      </c>
      <c r="E350" s="30">
        <v>3</v>
      </c>
      <c r="F350" s="41" t="s">
        <v>450</v>
      </c>
      <c r="G350" s="30" t="s">
        <v>40</v>
      </c>
      <c r="H350" s="30" t="s">
        <v>220</v>
      </c>
      <c r="I350" s="30" t="s">
        <v>44</v>
      </c>
      <c r="J350" s="30" t="str">
        <f t="shared" si="5"/>
        <v>AUT_HO_BC_AddItems_3_Search</v>
      </c>
      <c r="K350" s="30"/>
      <c r="L350" s="30"/>
      <c r="M350" s="30"/>
    </row>
    <row r="351" spans="1:13" x14ac:dyDescent="0.25">
      <c r="A351" s="30" t="s">
        <v>634</v>
      </c>
      <c r="B351" s="30" t="s">
        <v>448</v>
      </c>
      <c r="C351" s="30" t="s">
        <v>439</v>
      </c>
      <c r="D351" s="41" t="s">
        <v>540</v>
      </c>
      <c r="E351" s="30">
        <v>4</v>
      </c>
      <c r="F351" s="41" t="s">
        <v>554</v>
      </c>
      <c r="G351" s="30" t="s">
        <v>40</v>
      </c>
      <c r="H351" s="30" t="s">
        <v>220</v>
      </c>
      <c r="I351" s="30" t="s">
        <v>44</v>
      </c>
      <c r="J351" s="30" t="str">
        <f t="shared" si="5"/>
        <v>AUT_HO_BC_Actions_NewPayment_NewDirectBillPayment_4_Execute</v>
      </c>
      <c r="K351" s="30"/>
      <c r="L351" s="30"/>
      <c r="M351" s="30"/>
    </row>
    <row r="352" spans="1:13" x14ac:dyDescent="0.25">
      <c r="A352" s="30" t="s">
        <v>634</v>
      </c>
      <c r="B352" s="30" t="s">
        <v>448</v>
      </c>
      <c r="C352" s="30" t="s">
        <v>439</v>
      </c>
      <c r="D352" s="41" t="s">
        <v>138</v>
      </c>
      <c r="E352" s="30">
        <v>5</v>
      </c>
      <c r="F352" s="41" t="s">
        <v>555</v>
      </c>
      <c r="G352" s="30" t="s">
        <v>40</v>
      </c>
      <c r="H352" s="30" t="s">
        <v>220</v>
      </c>
      <c r="I352" s="30" t="s">
        <v>44</v>
      </c>
      <c r="J352" s="30" t="str">
        <f t="shared" si="5"/>
        <v>AUT_HO_BC_Payments_5_Actions</v>
      </c>
      <c r="K352" s="30"/>
      <c r="L352" s="30"/>
      <c r="M352" s="30"/>
    </row>
    <row r="353" spans="1:13" x14ac:dyDescent="0.25">
      <c r="A353" s="30" t="s">
        <v>634</v>
      </c>
      <c r="B353" s="30" t="s">
        <v>448</v>
      </c>
      <c r="C353" s="30" t="s">
        <v>439</v>
      </c>
      <c r="D353" s="41" t="s">
        <v>556</v>
      </c>
      <c r="E353" s="30">
        <v>6</v>
      </c>
      <c r="F353" s="41" t="s">
        <v>557</v>
      </c>
      <c r="G353" s="30" t="s">
        <v>40</v>
      </c>
      <c r="H353" s="30" t="s">
        <v>220</v>
      </c>
      <c r="I353" s="30" t="s">
        <v>44</v>
      </c>
      <c r="J353" s="30" t="str">
        <f t="shared" si="5"/>
        <v>AUT_HO_BC_Disbursements_6_dropdown_All</v>
      </c>
      <c r="K353" s="30"/>
      <c r="L353" s="30"/>
      <c r="M353" s="30"/>
    </row>
    <row r="354" spans="1:13" x14ac:dyDescent="0.25">
      <c r="A354" s="30" t="s">
        <v>634</v>
      </c>
      <c r="B354" s="30" t="s">
        <v>558</v>
      </c>
      <c r="C354" s="30" t="s">
        <v>113</v>
      </c>
      <c r="D354" s="41" t="s">
        <v>559</v>
      </c>
      <c r="E354" s="30">
        <v>1</v>
      </c>
      <c r="F354" s="41" t="s">
        <v>560</v>
      </c>
      <c r="G354" s="30" t="s">
        <v>38</v>
      </c>
      <c r="H354" s="30" t="s">
        <v>220</v>
      </c>
      <c r="I354" s="30" t="s">
        <v>44</v>
      </c>
      <c r="J354" s="30" t="str">
        <f t="shared" si="5"/>
        <v>AUT_HO_CC_FNOL_VerifiedPolicy_1_Newclaim</v>
      </c>
      <c r="K354" s="30"/>
      <c r="L354" s="30"/>
      <c r="M354" s="30"/>
    </row>
    <row r="355" spans="1:13" x14ac:dyDescent="0.25">
      <c r="A355" s="30" t="s">
        <v>634</v>
      </c>
      <c r="B355" s="30" t="s">
        <v>558</v>
      </c>
      <c r="C355" s="30" t="s">
        <v>113</v>
      </c>
      <c r="D355" s="41" t="s">
        <v>559</v>
      </c>
      <c r="E355" s="30">
        <v>2</v>
      </c>
      <c r="F355" s="41" t="s">
        <v>561</v>
      </c>
      <c r="G355" s="30" t="s">
        <v>40</v>
      </c>
      <c r="H355" s="30" t="s">
        <v>220</v>
      </c>
      <c r="I355" s="30" t="s">
        <v>44</v>
      </c>
      <c r="J355" s="30" t="str">
        <f t="shared" si="5"/>
        <v>AUT_HO_CC_FNOL_VerifiedPolicy_2_FindPolicy</v>
      </c>
      <c r="K355" s="30"/>
      <c r="L355" s="30"/>
      <c r="M355" s="30"/>
    </row>
    <row r="356" spans="1:13" x14ac:dyDescent="0.25">
      <c r="A356" s="30" t="s">
        <v>634</v>
      </c>
      <c r="B356" s="30" t="s">
        <v>558</v>
      </c>
      <c r="C356" s="30" t="s">
        <v>113</v>
      </c>
      <c r="D356" s="41" t="s">
        <v>559</v>
      </c>
      <c r="E356" s="30">
        <v>3</v>
      </c>
      <c r="F356" s="41" t="s">
        <v>562</v>
      </c>
      <c r="G356" s="30" t="s">
        <v>38</v>
      </c>
      <c r="H356" s="30" t="s">
        <v>220</v>
      </c>
      <c r="I356" s="30" t="s">
        <v>44</v>
      </c>
      <c r="J356" s="30" t="str">
        <f t="shared" si="5"/>
        <v>AUT_HO_CC_FNOL_VerifiedPolicy_3_TypeofClaim</v>
      </c>
      <c r="K356" s="30"/>
      <c r="L356" s="30"/>
      <c r="M356" s="30"/>
    </row>
    <row r="357" spans="1:13" x14ac:dyDescent="0.25">
      <c r="A357" s="30" t="s">
        <v>634</v>
      </c>
      <c r="B357" s="30" t="s">
        <v>558</v>
      </c>
      <c r="C357" s="30" t="s">
        <v>113</v>
      </c>
      <c r="D357" s="41" t="s">
        <v>559</v>
      </c>
      <c r="E357" s="30">
        <v>4</v>
      </c>
      <c r="F357" s="41" t="s">
        <v>563</v>
      </c>
      <c r="G357" s="30" t="s">
        <v>40</v>
      </c>
      <c r="H357" s="30" t="s">
        <v>220</v>
      </c>
      <c r="I357" s="30" t="s">
        <v>44</v>
      </c>
      <c r="J357" s="30" t="str">
        <f t="shared" si="5"/>
        <v>AUT_HO_CC_FNOL_VerifiedPolicy_4_Basicinfo</v>
      </c>
      <c r="K357" s="30"/>
      <c r="L357" s="30"/>
      <c r="M357" s="30"/>
    </row>
    <row r="358" spans="1:13" x14ac:dyDescent="0.25">
      <c r="A358" s="30" t="s">
        <v>634</v>
      </c>
      <c r="B358" s="30" t="s">
        <v>558</v>
      </c>
      <c r="C358" s="30" t="s">
        <v>113</v>
      </c>
      <c r="D358" s="41" t="s">
        <v>559</v>
      </c>
      <c r="E358" s="30">
        <v>5</v>
      </c>
      <c r="F358" s="41" t="s">
        <v>564</v>
      </c>
      <c r="G358" s="30" t="s">
        <v>38</v>
      </c>
      <c r="H358" s="30" t="s">
        <v>220</v>
      </c>
      <c r="I358" s="30" t="s">
        <v>44</v>
      </c>
      <c r="J358" s="30" t="str">
        <f t="shared" si="5"/>
        <v>AUT_HO_CC_FNOL_VerifiedPolicy_5_NameSearch</v>
      </c>
      <c r="K358" s="30"/>
      <c r="L358" s="30"/>
      <c r="M358" s="30"/>
    </row>
    <row r="359" spans="1:13" x14ac:dyDescent="0.25">
      <c r="A359" s="30" t="s">
        <v>634</v>
      </c>
      <c r="B359" s="30" t="s">
        <v>558</v>
      </c>
      <c r="C359" s="30" t="s">
        <v>113</v>
      </c>
      <c r="D359" s="41" t="s">
        <v>559</v>
      </c>
      <c r="E359" s="30">
        <v>6</v>
      </c>
      <c r="F359" s="41" t="s">
        <v>565</v>
      </c>
      <c r="G359" s="30" t="s">
        <v>40</v>
      </c>
      <c r="H359" s="30" t="s">
        <v>220</v>
      </c>
      <c r="I359" s="30" t="s">
        <v>44</v>
      </c>
      <c r="J359" s="30" t="str">
        <f t="shared" si="5"/>
        <v>AUT_HO_CC_FNOL_VerifiedPolicy_6_EditContact</v>
      </c>
      <c r="K359" s="30"/>
      <c r="L359" s="30"/>
      <c r="M359" s="30"/>
    </row>
    <row r="360" spans="1:13" x14ac:dyDescent="0.25">
      <c r="A360" s="30" t="s">
        <v>634</v>
      </c>
      <c r="B360" s="30" t="s">
        <v>558</v>
      </c>
      <c r="C360" s="30" t="s">
        <v>113</v>
      </c>
      <c r="D360" s="41" t="s">
        <v>559</v>
      </c>
      <c r="E360" s="30">
        <v>7</v>
      </c>
      <c r="F360" s="41" t="s">
        <v>566</v>
      </c>
      <c r="G360" s="30" t="s">
        <v>38</v>
      </c>
      <c r="H360" s="30" t="s">
        <v>220</v>
      </c>
      <c r="I360" s="30" t="s">
        <v>44</v>
      </c>
      <c r="J360" s="30" t="str">
        <f t="shared" si="5"/>
        <v>AUT_HO_CC_FNOL_VerifiedPolicy_7_Insured</v>
      </c>
      <c r="K360" s="30"/>
      <c r="L360" s="30"/>
      <c r="M360" s="30"/>
    </row>
    <row r="361" spans="1:13" x14ac:dyDescent="0.25">
      <c r="A361" s="30" t="s">
        <v>634</v>
      </c>
      <c r="B361" s="30" t="s">
        <v>558</v>
      </c>
      <c r="C361" s="30" t="s">
        <v>113</v>
      </c>
      <c r="D361" s="41" t="s">
        <v>559</v>
      </c>
      <c r="E361" s="30">
        <v>8</v>
      </c>
      <c r="F361" s="41" t="s">
        <v>567</v>
      </c>
      <c r="G361" s="30" t="s">
        <v>40</v>
      </c>
      <c r="H361" s="30" t="s">
        <v>220</v>
      </c>
      <c r="I361" s="30" t="s">
        <v>44</v>
      </c>
      <c r="J361" s="30" t="str">
        <f t="shared" si="5"/>
        <v>AUT_HO_CC_FNOL_VerifiedPolicy_8_Bank_Add</v>
      </c>
      <c r="K361" s="30"/>
      <c r="L361" s="30"/>
      <c r="M361" s="30"/>
    </row>
    <row r="362" spans="1:13" x14ac:dyDescent="0.25">
      <c r="A362" s="30" t="s">
        <v>634</v>
      </c>
      <c r="B362" s="30" t="s">
        <v>558</v>
      </c>
      <c r="C362" s="30" t="s">
        <v>113</v>
      </c>
      <c r="D362" s="41" t="s">
        <v>559</v>
      </c>
      <c r="E362" s="30">
        <v>9</v>
      </c>
      <c r="F362" s="41" t="s">
        <v>568</v>
      </c>
      <c r="G362" s="30" t="s">
        <v>38</v>
      </c>
      <c r="H362" s="30" t="s">
        <v>220</v>
      </c>
      <c r="I362" s="30" t="s">
        <v>44</v>
      </c>
      <c r="J362" s="30" t="str">
        <f t="shared" si="5"/>
        <v>AUT_HO_CC_FNOL_VerifiedPolicy_9_InvolvedVehicle</v>
      </c>
      <c r="K362" s="30"/>
      <c r="L362" s="30"/>
      <c r="M362" s="30"/>
    </row>
    <row r="363" spans="1:13" x14ac:dyDescent="0.25">
      <c r="A363" s="30" t="s">
        <v>634</v>
      </c>
      <c r="B363" s="30" t="s">
        <v>558</v>
      </c>
      <c r="C363" s="30" t="s">
        <v>113</v>
      </c>
      <c r="D363" s="41" t="s">
        <v>559</v>
      </c>
      <c r="E363" s="30">
        <v>10</v>
      </c>
      <c r="F363" s="41" t="s">
        <v>569</v>
      </c>
      <c r="G363" s="30" t="s">
        <v>40</v>
      </c>
      <c r="H363" s="30" t="s">
        <v>220</v>
      </c>
      <c r="I363" s="30" t="s">
        <v>44</v>
      </c>
      <c r="J363" s="30" t="str">
        <f t="shared" si="5"/>
        <v>AUT_HO_CC_FNOL_VerifiedPolicy_10_Addclaiminformation</v>
      </c>
      <c r="K363" s="30"/>
      <c r="L363" s="30"/>
      <c r="M363" s="30"/>
    </row>
    <row r="364" spans="1:13" x14ac:dyDescent="0.25">
      <c r="A364" s="30" t="s">
        <v>634</v>
      </c>
      <c r="B364" s="30" t="s">
        <v>558</v>
      </c>
      <c r="C364" s="30" t="s">
        <v>113</v>
      </c>
      <c r="D364" s="41" t="s">
        <v>559</v>
      </c>
      <c r="E364" s="30">
        <v>11</v>
      </c>
      <c r="F364" s="41" t="s">
        <v>570</v>
      </c>
      <c r="G364" s="30" t="s">
        <v>38</v>
      </c>
      <c r="H364" s="30" t="s">
        <v>220</v>
      </c>
      <c r="I364" s="30" t="s">
        <v>44</v>
      </c>
      <c r="J364" s="30" t="str">
        <f t="shared" si="5"/>
        <v>AUT_HO_CC_FNOL_VerifiedPolicy_11_Loss_Cause</v>
      </c>
      <c r="K364" s="30"/>
      <c r="L364" s="30"/>
      <c r="M364" s="30"/>
    </row>
    <row r="365" spans="1:13" x14ac:dyDescent="0.25">
      <c r="A365" s="30" t="s">
        <v>634</v>
      </c>
      <c r="B365" s="30" t="s">
        <v>558</v>
      </c>
      <c r="C365" s="30" t="s">
        <v>113</v>
      </c>
      <c r="D365" s="41" t="s">
        <v>559</v>
      </c>
      <c r="E365" s="30">
        <v>12</v>
      </c>
      <c r="F365" s="41" t="s">
        <v>571</v>
      </c>
      <c r="G365" s="30" t="s">
        <v>40</v>
      </c>
      <c r="H365" s="30" t="s">
        <v>220</v>
      </c>
      <c r="I365" s="30" t="s">
        <v>44</v>
      </c>
      <c r="J365" s="30" t="str">
        <f t="shared" si="5"/>
        <v>AUT_HO_CC_FNOL_VerifiedPolicy_12_Location</v>
      </c>
      <c r="K365" s="30"/>
      <c r="L365" s="30"/>
      <c r="M365" s="30"/>
    </row>
    <row r="366" spans="1:13" x14ac:dyDescent="0.25">
      <c r="A366" s="30" t="s">
        <v>634</v>
      </c>
      <c r="B366" s="30" t="s">
        <v>558</v>
      </c>
      <c r="C366" s="30" t="s">
        <v>113</v>
      </c>
      <c r="D366" s="41" t="s">
        <v>559</v>
      </c>
      <c r="E366" s="30">
        <v>13</v>
      </c>
      <c r="F366" s="41" t="s">
        <v>572</v>
      </c>
      <c r="G366" s="30" t="s">
        <v>38</v>
      </c>
      <c r="H366" s="30" t="s">
        <v>220</v>
      </c>
      <c r="I366" s="30" t="s">
        <v>44</v>
      </c>
      <c r="J366" s="30" t="str">
        <f t="shared" si="5"/>
        <v>AUT_HO_CC_FNOL_VerifiedPolicy_13_Vehicle_Add</v>
      </c>
      <c r="K366" s="30"/>
      <c r="L366" s="30"/>
      <c r="M366" s="30"/>
    </row>
    <row r="367" spans="1:13" x14ac:dyDescent="0.25">
      <c r="A367" s="30" t="s">
        <v>634</v>
      </c>
      <c r="B367" s="30" t="s">
        <v>558</v>
      </c>
      <c r="C367" s="30" t="s">
        <v>113</v>
      </c>
      <c r="D367" s="41" t="s">
        <v>559</v>
      </c>
      <c r="E367" s="30">
        <v>14</v>
      </c>
      <c r="F367" s="41" t="s">
        <v>573</v>
      </c>
      <c r="G367" s="30" t="s">
        <v>40</v>
      </c>
      <c r="H367" s="30" t="s">
        <v>220</v>
      </c>
      <c r="I367" s="30" t="s">
        <v>44</v>
      </c>
      <c r="J367" s="30" t="str">
        <f t="shared" si="5"/>
        <v>AUT_HO_CC_FNOL_VerifiedPolicy_14_Pedestrian_Add</v>
      </c>
      <c r="K367" s="30"/>
      <c r="L367" s="30"/>
      <c r="M367" s="30"/>
    </row>
    <row r="368" spans="1:13" x14ac:dyDescent="0.25">
      <c r="A368" s="30" t="s">
        <v>634</v>
      </c>
      <c r="B368" s="30" t="s">
        <v>558</v>
      </c>
      <c r="C368" s="30" t="s">
        <v>113</v>
      </c>
      <c r="D368" s="41" t="s">
        <v>559</v>
      </c>
      <c r="E368" s="30">
        <v>15</v>
      </c>
      <c r="F368" s="41" t="s">
        <v>574</v>
      </c>
      <c r="G368" s="30" t="s">
        <v>38</v>
      </c>
      <c r="H368" s="30" t="s">
        <v>220</v>
      </c>
      <c r="I368" s="30" t="s">
        <v>44</v>
      </c>
      <c r="J368" s="30" t="str">
        <f t="shared" si="5"/>
        <v>AUT_HO_CC_FNOL_VerifiedPolicy_15_PropertyDamage_Add</v>
      </c>
      <c r="K368" s="30"/>
      <c r="L368" s="30"/>
      <c r="M368" s="30"/>
    </row>
    <row r="369" spans="1:13" x14ac:dyDescent="0.25">
      <c r="A369" s="30" t="s">
        <v>634</v>
      </c>
      <c r="B369" s="30" t="s">
        <v>558</v>
      </c>
      <c r="C369" s="30" t="s">
        <v>113</v>
      </c>
      <c r="D369" s="41" t="s">
        <v>559</v>
      </c>
      <c r="E369" s="30">
        <v>16</v>
      </c>
      <c r="F369" s="41" t="s">
        <v>575</v>
      </c>
      <c r="G369" s="30" t="s">
        <v>40</v>
      </c>
      <c r="H369" s="30" t="s">
        <v>220</v>
      </c>
      <c r="I369" s="30" t="s">
        <v>44</v>
      </c>
      <c r="J369" s="30" t="str">
        <f t="shared" si="5"/>
        <v>AUT_HO_CC_FNOL_VerifiedPolicy_16_Witness_Add</v>
      </c>
      <c r="K369" s="30"/>
      <c r="L369" s="30"/>
      <c r="M369" s="30"/>
    </row>
    <row r="370" spans="1:13" x14ac:dyDescent="0.25">
      <c r="A370" s="30" t="s">
        <v>634</v>
      </c>
      <c r="B370" s="30" t="s">
        <v>558</v>
      </c>
      <c r="C370" s="30" t="s">
        <v>113</v>
      </c>
      <c r="D370" s="41" t="s">
        <v>559</v>
      </c>
      <c r="E370" s="30">
        <v>17</v>
      </c>
      <c r="F370" s="41" t="s">
        <v>576</v>
      </c>
      <c r="G370" s="30" t="s">
        <v>38</v>
      </c>
      <c r="H370" s="30" t="s">
        <v>220</v>
      </c>
      <c r="I370" s="30" t="s">
        <v>44</v>
      </c>
      <c r="J370" s="30" t="str">
        <f t="shared" si="5"/>
        <v>AUT_HO_CC_FNOL_VerifiedPolicy_17_Officials_Add</v>
      </c>
      <c r="K370" s="30"/>
      <c r="L370" s="30"/>
      <c r="M370" s="30"/>
    </row>
    <row r="371" spans="1:13" x14ac:dyDescent="0.25">
      <c r="A371" s="30" t="s">
        <v>634</v>
      </c>
      <c r="B371" s="30" t="s">
        <v>558</v>
      </c>
      <c r="C371" s="30" t="s">
        <v>113</v>
      </c>
      <c r="D371" s="41" t="s">
        <v>559</v>
      </c>
      <c r="E371" s="30">
        <v>18</v>
      </c>
      <c r="F371" s="41" t="s">
        <v>577</v>
      </c>
      <c r="G371" s="30" t="s">
        <v>40</v>
      </c>
      <c r="H371" s="30" t="s">
        <v>220</v>
      </c>
      <c r="I371" s="30" t="s">
        <v>44</v>
      </c>
      <c r="J371" s="30" t="str">
        <f t="shared" si="5"/>
        <v>AUT_HO_CC_FNOL_VerifiedPolicy_18_Policereports_Add</v>
      </c>
      <c r="K371" s="30"/>
      <c r="L371" s="30"/>
      <c r="M371" s="30"/>
    </row>
    <row r="372" spans="1:13" x14ac:dyDescent="0.25">
      <c r="A372" s="30" t="s">
        <v>634</v>
      </c>
      <c r="B372" s="30" t="s">
        <v>558</v>
      </c>
      <c r="C372" s="30" t="s">
        <v>113</v>
      </c>
      <c r="D372" s="41" t="s">
        <v>559</v>
      </c>
      <c r="E372" s="30">
        <v>19</v>
      </c>
      <c r="F372" s="41" t="s">
        <v>578</v>
      </c>
      <c r="G372" s="30" t="s">
        <v>38</v>
      </c>
      <c r="H372" s="30" t="s">
        <v>220</v>
      </c>
      <c r="I372" s="30" t="s">
        <v>44</v>
      </c>
      <c r="J372" s="30" t="str">
        <f t="shared" si="5"/>
        <v>AUT_HO_CC_FNOL_VerifiedPolicy_19_Services</v>
      </c>
      <c r="K372" s="30"/>
      <c r="L372" s="30"/>
      <c r="M372" s="30"/>
    </row>
    <row r="373" spans="1:13" x14ac:dyDescent="0.25">
      <c r="A373" s="30" t="s">
        <v>634</v>
      </c>
      <c r="B373" s="30" t="s">
        <v>558</v>
      </c>
      <c r="C373" s="30" t="s">
        <v>113</v>
      </c>
      <c r="D373" s="41" t="s">
        <v>559</v>
      </c>
      <c r="E373" s="30">
        <v>20</v>
      </c>
      <c r="F373" s="41" t="s">
        <v>579</v>
      </c>
      <c r="G373" s="30" t="s">
        <v>40</v>
      </c>
      <c r="H373" s="30" t="s">
        <v>220</v>
      </c>
      <c r="I373" s="30" t="s">
        <v>44</v>
      </c>
      <c r="J373" s="30" t="str">
        <f t="shared" si="5"/>
        <v>AUT_HO_CC_FNOL_VerifiedPolicy_20_SaveandAssignClaim</v>
      </c>
      <c r="K373" s="30"/>
      <c r="L373" s="30"/>
      <c r="M373" s="30"/>
    </row>
    <row r="374" spans="1:13" x14ac:dyDescent="0.25">
      <c r="A374" s="30" t="s">
        <v>634</v>
      </c>
      <c r="B374" s="30" t="s">
        <v>558</v>
      </c>
      <c r="C374" s="30" t="s">
        <v>113</v>
      </c>
      <c r="D374" s="41" t="s">
        <v>559</v>
      </c>
      <c r="E374" s="30">
        <v>21</v>
      </c>
      <c r="F374" s="41" t="s">
        <v>580</v>
      </c>
      <c r="G374" s="30" t="s">
        <v>38</v>
      </c>
      <c r="H374" s="30" t="s">
        <v>220</v>
      </c>
      <c r="I374" s="30" t="s">
        <v>44</v>
      </c>
      <c r="J374" s="30" t="str">
        <f t="shared" si="5"/>
        <v>AUT_HO_CC_FNOL_VerifiedPolicy_21_NewExposure</v>
      </c>
      <c r="K374" s="30"/>
      <c r="L374" s="30"/>
      <c r="M374" s="30"/>
    </row>
    <row r="375" spans="1:13" x14ac:dyDescent="0.25">
      <c r="A375" s="30" t="s">
        <v>634</v>
      </c>
      <c r="B375" s="30" t="s">
        <v>558</v>
      </c>
      <c r="C375" s="30" t="s">
        <v>113</v>
      </c>
      <c r="D375" s="41" t="s">
        <v>559</v>
      </c>
      <c r="E375" s="30">
        <v>22</v>
      </c>
      <c r="F375" s="41" t="s">
        <v>581</v>
      </c>
      <c r="G375" s="30" t="s">
        <v>40</v>
      </c>
      <c r="H375" s="30" t="s">
        <v>220</v>
      </c>
      <c r="I375" s="30" t="s">
        <v>44</v>
      </c>
      <c r="J375" s="30" t="str">
        <f t="shared" si="5"/>
        <v>AUT_HO_CC_FNOL_VerifiedPolicy_22_NewClaimconfirmation</v>
      </c>
      <c r="K375" s="30"/>
      <c r="L375" s="30"/>
      <c r="M375" s="30"/>
    </row>
    <row r="376" spans="1:13" x14ac:dyDescent="0.25">
      <c r="A376" s="30" t="s">
        <v>634</v>
      </c>
      <c r="B376" s="30" t="s">
        <v>558</v>
      </c>
      <c r="C376" s="30" t="s">
        <v>115</v>
      </c>
      <c r="D376" s="41" t="s">
        <v>582</v>
      </c>
      <c r="E376" s="30">
        <v>1</v>
      </c>
      <c r="F376" s="41" t="s">
        <v>583</v>
      </c>
      <c r="G376" s="30" t="s">
        <v>38</v>
      </c>
      <c r="H376" s="30" t="s">
        <v>220</v>
      </c>
      <c r="I376" s="30" t="s">
        <v>44</v>
      </c>
      <c r="J376" s="30" t="str">
        <f t="shared" si="5"/>
        <v>AUT_HO_CC_FNOL_UnverifiedPolicy_1_CreatePolicy</v>
      </c>
      <c r="K376" s="30"/>
      <c r="L376" s="30"/>
      <c r="M376" s="30"/>
    </row>
    <row r="377" spans="1:13" x14ac:dyDescent="0.25">
      <c r="A377" s="30" t="s">
        <v>634</v>
      </c>
      <c r="B377" s="30" t="s">
        <v>558</v>
      </c>
      <c r="C377" s="30" t="s">
        <v>115</v>
      </c>
      <c r="D377" s="41" t="s">
        <v>582</v>
      </c>
      <c r="E377" s="30">
        <v>2</v>
      </c>
      <c r="F377" s="41" t="s">
        <v>584</v>
      </c>
      <c r="G377" s="30" t="s">
        <v>40</v>
      </c>
      <c r="H377" s="30" t="s">
        <v>220</v>
      </c>
      <c r="I377" s="30" t="s">
        <v>44</v>
      </c>
      <c r="J377" s="30" t="str">
        <f t="shared" si="5"/>
        <v>AUT_HO_CC_FNOL_UnverifiedPolicy_2_AdditionalInsured_Add</v>
      </c>
      <c r="K377" s="30"/>
      <c r="L377" s="30"/>
      <c r="M377" s="30"/>
    </row>
    <row r="378" spans="1:13" x14ac:dyDescent="0.25">
      <c r="A378" s="30" t="s">
        <v>634</v>
      </c>
      <c r="B378" s="30" t="s">
        <v>558</v>
      </c>
      <c r="C378" s="30" t="s">
        <v>115</v>
      </c>
      <c r="D378" s="41" t="s">
        <v>582</v>
      </c>
      <c r="E378" s="30">
        <v>3</v>
      </c>
      <c r="F378" s="41" t="s">
        <v>585</v>
      </c>
      <c r="G378" s="30" t="s">
        <v>38</v>
      </c>
      <c r="H378" s="30" t="s">
        <v>220</v>
      </c>
      <c r="I378" s="30" t="s">
        <v>44</v>
      </c>
      <c r="J378" s="30" t="str">
        <f t="shared" si="5"/>
        <v>AUT_HO_CC_FNOL_UnverifiedPolicy_3_ExcludedParties_Add</v>
      </c>
      <c r="K378" s="30"/>
      <c r="L378" s="30"/>
      <c r="M378" s="30"/>
    </row>
    <row r="379" spans="1:13" x14ac:dyDescent="0.25">
      <c r="A379" s="30" t="s">
        <v>634</v>
      </c>
      <c r="B379" s="30" t="s">
        <v>558</v>
      </c>
      <c r="C379" s="30" t="s">
        <v>115</v>
      </c>
      <c r="D379" s="41" t="s">
        <v>582</v>
      </c>
      <c r="E379" s="30">
        <v>4</v>
      </c>
      <c r="F379" s="41" t="s">
        <v>586</v>
      </c>
      <c r="G379" s="30" t="s">
        <v>40</v>
      </c>
      <c r="H379" s="30" t="s">
        <v>220</v>
      </c>
      <c r="I379" s="30" t="s">
        <v>44</v>
      </c>
      <c r="J379" s="30" t="str">
        <f t="shared" si="5"/>
        <v>AUT_HO_CC_FNOL_UnverifiedPolicy_4_Insured_Add</v>
      </c>
      <c r="K379" s="30"/>
      <c r="L379" s="30"/>
      <c r="M379" s="30"/>
    </row>
    <row r="380" spans="1:13" x14ac:dyDescent="0.25">
      <c r="A380" s="30" t="s">
        <v>634</v>
      </c>
      <c r="B380" s="30" t="s">
        <v>558</v>
      </c>
      <c r="C380" s="30" t="s">
        <v>115</v>
      </c>
      <c r="D380" s="41" t="s">
        <v>582</v>
      </c>
      <c r="E380" s="30">
        <v>5</v>
      </c>
      <c r="F380" s="41" t="s">
        <v>587</v>
      </c>
      <c r="G380" s="30" t="s">
        <v>38</v>
      </c>
      <c r="H380" s="30" t="s">
        <v>220</v>
      </c>
      <c r="I380" s="30" t="s">
        <v>44</v>
      </c>
      <c r="J380" s="30" t="str">
        <f t="shared" si="5"/>
        <v>AUT_HO_CC_FNOL_UnverifiedPolicy_5_Agent_Add</v>
      </c>
      <c r="K380" s="30"/>
      <c r="L380" s="30"/>
      <c r="M380" s="30"/>
    </row>
    <row r="381" spans="1:13" x14ac:dyDescent="0.25">
      <c r="A381" s="30" t="s">
        <v>634</v>
      </c>
      <c r="B381" s="30" t="s">
        <v>558</v>
      </c>
      <c r="C381" s="30" t="s">
        <v>115</v>
      </c>
      <c r="D381" s="41" t="s">
        <v>582</v>
      </c>
      <c r="E381" s="30">
        <v>6</v>
      </c>
      <c r="F381" s="41" t="s">
        <v>588</v>
      </c>
      <c r="G381" s="30" t="s">
        <v>40</v>
      </c>
      <c r="H381" s="30" t="s">
        <v>220</v>
      </c>
      <c r="I381" s="30" t="s">
        <v>44</v>
      </c>
      <c r="J381" s="30" t="str">
        <f t="shared" si="5"/>
        <v>AUT_HO_CC_FNOL_UnverifiedPolicy_6_Underwriting_Add</v>
      </c>
      <c r="K381" s="30"/>
      <c r="L381" s="30"/>
      <c r="M381" s="30"/>
    </row>
    <row r="382" spans="1:13" x14ac:dyDescent="0.25">
      <c r="A382" s="30" t="s">
        <v>634</v>
      </c>
      <c r="B382" s="30" t="s">
        <v>558</v>
      </c>
      <c r="C382" s="30" t="s">
        <v>115</v>
      </c>
      <c r="D382" s="41" t="s">
        <v>582</v>
      </c>
      <c r="E382" s="30">
        <v>7</v>
      </c>
      <c r="F382" s="41" t="s">
        <v>589</v>
      </c>
      <c r="G382" s="30" t="s">
        <v>38</v>
      </c>
      <c r="H382" s="30" t="s">
        <v>220</v>
      </c>
      <c r="I382" s="30" t="s">
        <v>44</v>
      </c>
      <c r="J382" s="30" t="str">
        <f t="shared" ref="J382:J438" si="6">"AUT_"&amp;A382 &amp; "_" &amp;B382 &amp; "_" &amp;D382 &amp; "_" &amp;E382 &amp;"_" &amp;F382</f>
        <v>AUT_HO_CC_FNOL_UnverifiedPolicy_7_Other</v>
      </c>
      <c r="K382" s="30"/>
      <c r="L382" s="30"/>
      <c r="M382" s="30"/>
    </row>
    <row r="383" spans="1:13" x14ac:dyDescent="0.25">
      <c r="A383" s="30" t="s">
        <v>634</v>
      </c>
      <c r="B383" s="30" t="s">
        <v>558</v>
      </c>
      <c r="C383" s="30" t="s">
        <v>115</v>
      </c>
      <c r="D383" s="41" t="s">
        <v>582</v>
      </c>
      <c r="E383" s="30">
        <v>8</v>
      </c>
      <c r="F383" s="41" t="s">
        <v>590</v>
      </c>
      <c r="G383" s="30" t="s">
        <v>40</v>
      </c>
      <c r="H383" s="30" t="s">
        <v>220</v>
      </c>
      <c r="I383" s="30" t="s">
        <v>44</v>
      </c>
      <c r="J383" s="30" t="str">
        <f t="shared" si="6"/>
        <v>AUT_HO_CC_FNOL_UnverifiedPolicy_8_PolicyLevelCoverages</v>
      </c>
      <c r="K383" s="30"/>
      <c r="L383" s="30"/>
      <c r="M383" s="30"/>
    </row>
    <row r="384" spans="1:13" x14ac:dyDescent="0.25">
      <c r="A384" s="30" t="s">
        <v>634</v>
      </c>
      <c r="B384" s="30" t="s">
        <v>558</v>
      </c>
      <c r="C384" s="30" t="s">
        <v>115</v>
      </c>
      <c r="D384" s="41" t="s">
        <v>582</v>
      </c>
      <c r="E384" s="30">
        <v>9</v>
      </c>
      <c r="F384" s="41" t="s">
        <v>572</v>
      </c>
      <c r="G384" s="30" t="s">
        <v>38</v>
      </c>
      <c r="H384" s="30" t="s">
        <v>220</v>
      </c>
      <c r="I384" s="30" t="s">
        <v>44</v>
      </c>
      <c r="J384" s="30" t="str">
        <f t="shared" si="6"/>
        <v>AUT_HO_CC_FNOL_UnverifiedPolicy_9_Vehicle_Add</v>
      </c>
      <c r="K384" s="30"/>
      <c r="L384" s="30"/>
      <c r="M384" s="30"/>
    </row>
    <row r="385" spans="1:13" x14ac:dyDescent="0.25">
      <c r="A385" s="30" t="s">
        <v>634</v>
      </c>
      <c r="B385" s="30" t="s">
        <v>558</v>
      </c>
      <c r="C385" s="30" t="s">
        <v>115</v>
      </c>
      <c r="D385" s="41" t="s">
        <v>582</v>
      </c>
      <c r="E385" s="30">
        <v>10</v>
      </c>
      <c r="F385" s="41" t="s">
        <v>591</v>
      </c>
      <c r="G385" s="30" t="s">
        <v>40</v>
      </c>
      <c r="H385" s="30" t="s">
        <v>220</v>
      </c>
      <c r="I385" s="30" t="s">
        <v>44</v>
      </c>
      <c r="J385" s="30" t="str">
        <f t="shared" si="6"/>
        <v>AUT_HO_CC_FNOL_UnverifiedPolicy_10_Endorsement_Add</v>
      </c>
      <c r="K385" s="30"/>
      <c r="L385" s="30"/>
      <c r="M385" s="30"/>
    </row>
    <row r="386" spans="1:13" x14ac:dyDescent="0.25">
      <c r="A386" s="30" t="s">
        <v>634</v>
      </c>
      <c r="B386" s="30" t="s">
        <v>558</v>
      </c>
      <c r="C386" s="30" t="s">
        <v>115</v>
      </c>
      <c r="D386" s="41" t="s">
        <v>582</v>
      </c>
      <c r="E386" s="30">
        <v>11</v>
      </c>
      <c r="F386" s="41" t="s">
        <v>563</v>
      </c>
      <c r="G386" s="30" t="s">
        <v>38</v>
      </c>
      <c r="H386" s="30" t="s">
        <v>220</v>
      </c>
      <c r="I386" s="30" t="s">
        <v>44</v>
      </c>
      <c r="J386" s="30" t="str">
        <f t="shared" si="6"/>
        <v>AUT_HO_CC_FNOL_UnverifiedPolicy_11_Basicinfo</v>
      </c>
      <c r="K386" s="30"/>
      <c r="L386" s="30"/>
      <c r="M386" s="30"/>
    </row>
    <row r="387" spans="1:13" x14ac:dyDescent="0.25">
      <c r="A387" s="30" t="s">
        <v>634</v>
      </c>
      <c r="B387" s="30" t="s">
        <v>558</v>
      </c>
      <c r="C387" s="30" t="s">
        <v>115</v>
      </c>
      <c r="D387" s="41" t="s">
        <v>582</v>
      </c>
      <c r="E387" s="30">
        <v>12</v>
      </c>
      <c r="F387" s="41" t="s">
        <v>564</v>
      </c>
      <c r="G387" s="30" t="s">
        <v>40</v>
      </c>
      <c r="H387" s="30" t="s">
        <v>220</v>
      </c>
      <c r="I387" s="30" t="s">
        <v>44</v>
      </c>
      <c r="J387" s="30" t="str">
        <f t="shared" si="6"/>
        <v>AUT_HO_CC_FNOL_UnverifiedPolicy_12_NameSearch</v>
      </c>
      <c r="K387" s="30"/>
      <c r="L387" s="30"/>
      <c r="M387" s="30"/>
    </row>
    <row r="388" spans="1:13" x14ac:dyDescent="0.25">
      <c r="A388" s="30" t="s">
        <v>634</v>
      </c>
      <c r="B388" s="30" t="s">
        <v>558</v>
      </c>
      <c r="C388" s="30" t="s">
        <v>115</v>
      </c>
      <c r="D388" s="41" t="s">
        <v>582</v>
      </c>
      <c r="E388" s="30">
        <v>13</v>
      </c>
      <c r="F388" s="41" t="s">
        <v>565</v>
      </c>
      <c r="G388" s="30" t="s">
        <v>38</v>
      </c>
      <c r="H388" s="30" t="s">
        <v>220</v>
      </c>
      <c r="I388" s="30" t="s">
        <v>44</v>
      </c>
      <c r="J388" s="30" t="str">
        <f t="shared" si="6"/>
        <v>AUT_HO_CC_FNOL_UnverifiedPolicy_13_EditContact</v>
      </c>
      <c r="K388" s="30"/>
      <c r="L388" s="30"/>
      <c r="M388" s="30"/>
    </row>
    <row r="389" spans="1:13" x14ac:dyDescent="0.25">
      <c r="A389" s="30" t="s">
        <v>634</v>
      </c>
      <c r="B389" s="30" t="s">
        <v>558</v>
      </c>
      <c r="C389" s="30" t="s">
        <v>115</v>
      </c>
      <c r="D389" s="41" t="s">
        <v>582</v>
      </c>
      <c r="E389" s="30">
        <v>14</v>
      </c>
      <c r="F389" s="41" t="s">
        <v>566</v>
      </c>
      <c r="G389" s="30" t="s">
        <v>40</v>
      </c>
      <c r="H389" s="30" t="s">
        <v>220</v>
      </c>
      <c r="I389" s="30" t="s">
        <v>44</v>
      </c>
      <c r="J389" s="30" t="str">
        <f t="shared" si="6"/>
        <v>AUT_HO_CC_FNOL_UnverifiedPolicy_14_Insured</v>
      </c>
      <c r="K389" s="30"/>
      <c r="L389" s="30"/>
      <c r="M389" s="30"/>
    </row>
    <row r="390" spans="1:13" x14ac:dyDescent="0.25">
      <c r="A390" s="30" t="s">
        <v>634</v>
      </c>
      <c r="B390" s="30" t="s">
        <v>558</v>
      </c>
      <c r="C390" s="30" t="s">
        <v>115</v>
      </c>
      <c r="D390" s="41" t="s">
        <v>582</v>
      </c>
      <c r="E390" s="30">
        <v>15</v>
      </c>
      <c r="F390" s="41" t="s">
        <v>567</v>
      </c>
      <c r="G390" s="30" t="s">
        <v>38</v>
      </c>
      <c r="H390" s="30" t="s">
        <v>220</v>
      </c>
      <c r="I390" s="30" t="s">
        <v>44</v>
      </c>
      <c r="J390" s="30" t="str">
        <f t="shared" si="6"/>
        <v>AUT_HO_CC_FNOL_UnverifiedPolicy_15_Bank_Add</v>
      </c>
      <c r="K390" s="30"/>
      <c r="L390" s="30"/>
      <c r="M390" s="30"/>
    </row>
    <row r="391" spans="1:13" x14ac:dyDescent="0.25">
      <c r="A391" s="30" t="s">
        <v>634</v>
      </c>
      <c r="B391" s="30" t="s">
        <v>558</v>
      </c>
      <c r="C391" s="30" t="s">
        <v>115</v>
      </c>
      <c r="D391" s="41" t="s">
        <v>582</v>
      </c>
      <c r="E391" s="30">
        <v>16</v>
      </c>
      <c r="F391" s="41" t="s">
        <v>568</v>
      </c>
      <c r="G391" s="30" t="s">
        <v>40</v>
      </c>
      <c r="H391" s="30" t="s">
        <v>220</v>
      </c>
      <c r="I391" s="30" t="s">
        <v>44</v>
      </c>
      <c r="J391" s="30" t="str">
        <f t="shared" si="6"/>
        <v>AUT_HO_CC_FNOL_UnverifiedPolicy_16_InvolvedVehicle</v>
      </c>
      <c r="K391" s="30"/>
      <c r="L391" s="30"/>
      <c r="M391" s="30"/>
    </row>
    <row r="392" spans="1:13" x14ac:dyDescent="0.25">
      <c r="A392" s="30" t="s">
        <v>634</v>
      </c>
      <c r="B392" s="30" t="s">
        <v>558</v>
      </c>
      <c r="C392" s="30" t="s">
        <v>115</v>
      </c>
      <c r="D392" s="41" t="s">
        <v>582</v>
      </c>
      <c r="E392" s="30">
        <v>17</v>
      </c>
      <c r="F392" s="41" t="s">
        <v>569</v>
      </c>
      <c r="G392" s="30" t="s">
        <v>38</v>
      </c>
      <c r="H392" s="30" t="s">
        <v>220</v>
      </c>
      <c r="I392" s="30" t="s">
        <v>44</v>
      </c>
      <c r="J392" s="30" t="str">
        <f t="shared" si="6"/>
        <v>AUT_HO_CC_FNOL_UnverifiedPolicy_17_Addclaiminformation</v>
      </c>
      <c r="K392" s="30"/>
      <c r="L392" s="30"/>
      <c r="M392" s="30"/>
    </row>
    <row r="393" spans="1:13" x14ac:dyDescent="0.25">
      <c r="A393" s="30" t="s">
        <v>634</v>
      </c>
      <c r="B393" s="30" t="s">
        <v>558</v>
      </c>
      <c r="C393" s="30" t="s">
        <v>115</v>
      </c>
      <c r="D393" s="41" t="s">
        <v>582</v>
      </c>
      <c r="E393" s="30">
        <v>18</v>
      </c>
      <c r="F393" s="41" t="s">
        <v>570</v>
      </c>
      <c r="G393" s="30" t="s">
        <v>40</v>
      </c>
      <c r="H393" s="30" t="s">
        <v>220</v>
      </c>
      <c r="I393" s="30" t="s">
        <v>44</v>
      </c>
      <c r="J393" s="30" t="str">
        <f t="shared" si="6"/>
        <v>AUT_HO_CC_FNOL_UnverifiedPolicy_18_Loss_Cause</v>
      </c>
      <c r="K393" s="30"/>
      <c r="L393" s="30"/>
      <c r="M393" s="30"/>
    </row>
    <row r="394" spans="1:13" x14ac:dyDescent="0.25">
      <c r="A394" s="30" t="s">
        <v>634</v>
      </c>
      <c r="B394" s="30" t="s">
        <v>558</v>
      </c>
      <c r="C394" s="30" t="s">
        <v>115</v>
      </c>
      <c r="D394" s="41" t="s">
        <v>582</v>
      </c>
      <c r="E394" s="30">
        <v>19</v>
      </c>
      <c r="F394" s="41" t="s">
        <v>571</v>
      </c>
      <c r="G394" s="30" t="s">
        <v>38</v>
      </c>
      <c r="H394" s="30" t="s">
        <v>220</v>
      </c>
      <c r="I394" s="30" t="s">
        <v>44</v>
      </c>
      <c r="J394" s="30" t="str">
        <f t="shared" si="6"/>
        <v>AUT_HO_CC_FNOL_UnverifiedPolicy_19_Location</v>
      </c>
      <c r="K394" s="30"/>
      <c r="L394" s="30"/>
      <c r="M394" s="30"/>
    </row>
    <row r="395" spans="1:13" x14ac:dyDescent="0.25">
      <c r="A395" s="30" t="s">
        <v>634</v>
      </c>
      <c r="B395" s="30" t="s">
        <v>558</v>
      </c>
      <c r="C395" s="30" t="s">
        <v>115</v>
      </c>
      <c r="D395" s="41" t="s">
        <v>582</v>
      </c>
      <c r="E395" s="30">
        <v>20</v>
      </c>
      <c r="F395" s="41" t="s">
        <v>572</v>
      </c>
      <c r="G395" s="30" t="s">
        <v>40</v>
      </c>
      <c r="H395" s="30" t="s">
        <v>220</v>
      </c>
      <c r="I395" s="30" t="s">
        <v>44</v>
      </c>
      <c r="J395" s="30" t="str">
        <f t="shared" si="6"/>
        <v>AUT_HO_CC_FNOL_UnverifiedPolicy_20_Vehicle_Add</v>
      </c>
      <c r="K395" s="30"/>
      <c r="L395" s="30"/>
      <c r="M395" s="30"/>
    </row>
    <row r="396" spans="1:13" x14ac:dyDescent="0.25">
      <c r="A396" s="30" t="s">
        <v>634</v>
      </c>
      <c r="B396" s="30" t="s">
        <v>558</v>
      </c>
      <c r="C396" s="30" t="s">
        <v>115</v>
      </c>
      <c r="D396" s="41" t="s">
        <v>582</v>
      </c>
      <c r="E396" s="30">
        <v>21</v>
      </c>
      <c r="F396" s="41" t="s">
        <v>573</v>
      </c>
      <c r="G396" s="30" t="s">
        <v>38</v>
      </c>
      <c r="H396" s="30" t="s">
        <v>220</v>
      </c>
      <c r="I396" s="30" t="s">
        <v>44</v>
      </c>
      <c r="J396" s="30" t="str">
        <f t="shared" si="6"/>
        <v>AUT_HO_CC_FNOL_UnverifiedPolicy_21_Pedestrian_Add</v>
      </c>
      <c r="K396" s="30"/>
      <c r="L396" s="30"/>
      <c r="M396" s="30"/>
    </row>
    <row r="397" spans="1:13" x14ac:dyDescent="0.25">
      <c r="A397" s="30" t="s">
        <v>634</v>
      </c>
      <c r="B397" s="30" t="s">
        <v>558</v>
      </c>
      <c r="C397" s="30" t="s">
        <v>115</v>
      </c>
      <c r="D397" s="41" t="s">
        <v>582</v>
      </c>
      <c r="E397" s="30">
        <v>22</v>
      </c>
      <c r="F397" s="41" t="s">
        <v>574</v>
      </c>
      <c r="G397" s="30" t="s">
        <v>40</v>
      </c>
      <c r="H397" s="30" t="s">
        <v>220</v>
      </c>
      <c r="I397" s="30" t="s">
        <v>44</v>
      </c>
      <c r="J397" s="30" t="str">
        <f t="shared" si="6"/>
        <v>AUT_HO_CC_FNOL_UnverifiedPolicy_22_PropertyDamage_Add</v>
      </c>
      <c r="K397" s="30"/>
      <c r="L397" s="30"/>
      <c r="M397" s="30"/>
    </row>
    <row r="398" spans="1:13" x14ac:dyDescent="0.25">
      <c r="A398" s="30" t="s">
        <v>634</v>
      </c>
      <c r="B398" s="30" t="s">
        <v>558</v>
      </c>
      <c r="C398" s="30" t="s">
        <v>115</v>
      </c>
      <c r="D398" s="41" t="s">
        <v>582</v>
      </c>
      <c r="E398" s="30">
        <v>23</v>
      </c>
      <c r="F398" s="41" t="s">
        <v>575</v>
      </c>
      <c r="G398" s="30" t="s">
        <v>38</v>
      </c>
      <c r="H398" s="30" t="s">
        <v>220</v>
      </c>
      <c r="I398" s="30" t="s">
        <v>44</v>
      </c>
      <c r="J398" s="30" t="str">
        <f t="shared" si="6"/>
        <v>AUT_HO_CC_FNOL_UnverifiedPolicy_23_Witness_Add</v>
      </c>
      <c r="K398" s="30"/>
      <c r="L398" s="30"/>
      <c r="M398" s="30"/>
    </row>
    <row r="399" spans="1:13" x14ac:dyDescent="0.25">
      <c r="A399" s="30" t="s">
        <v>634</v>
      </c>
      <c r="B399" s="30" t="s">
        <v>558</v>
      </c>
      <c r="C399" s="30" t="s">
        <v>115</v>
      </c>
      <c r="D399" s="41" t="s">
        <v>582</v>
      </c>
      <c r="E399" s="30">
        <v>24</v>
      </c>
      <c r="F399" s="41" t="s">
        <v>576</v>
      </c>
      <c r="G399" s="30" t="s">
        <v>40</v>
      </c>
      <c r="H399" s="30" t="s">
        <v>220</v>
      </c>
      <c r="I399" s="30" t="s">
        <v>44</v>
      </c>
      <c r="J399" s="30" t="str">
        <f t="shared" si="6"/>
        <v>AUT_HO_CC_FNOL_UnverifiedPolicy_24_Officials_Add</v>
      </c>
      <c r="K399" s="30"/>
      <c r="L399" s="30"/>
      <c r="M399" s="30"/>
    </row>
    <row r="400" spans="1:13" x14ac:dyDescent="0.25">
      <c r="A400" s="30" t="s">
        <v>634</v>
      </c>
      <c r="B400" s="30" t="s">
        <v>558</v>
      </c>
      <c r="C400" s="30" t="s">
        <v>115</v>
      </c>
      <c r="D400" s="41" t="s">
        <v>582</v>
      </c>
      <c r="E400" s="30">
        <v>25</v>
      </c>
      <c r="F400" s="41" t="s">
        <v>577</v>
      </c>
      <c r="G400" s="30" t="s">
        <v>38</v>
      </c>
      <c r="H400" s="30" t="s">
        <v>220</v>
      </c>
      <c r="I400" s="30" t="s">
        <v>44</v>
      </c>
      <c r="J400" s="30" t="str">
        <f t="shared" si="6"/>
        <v>AUT_HO_CC_FNOL_UnverifiedPolicy_25_Policereports_Add</v>
      </c>
      <c r="K400" s="30"/>
      <c r="L400" s="30"/>
      <c r="M400" s="30"/>
    </row>
    <row r="401" spans="1:13" x14ac:dyDescent="0.25">
      <c r="A401" s="30" t="s">
        <v>634</v>
      </c>
      <c r="B401" s="30" t="s">
        <v>558</v>
      </c>
      <c r="C401" s="30" t="s">
        <v>115</v>
      </c>
      <c r="D401" s="41" t="s">
        <v>582</v>
      </c>
      <c r="E401" s="30">
        <v>26</v>
      </c>
      <c r="F401" s="41" t="s">
        <v>578</v>
      </c>
      <c r="G401" s="30" t="s">
        <v>40</v>
      </c>
      <c r="H401" s="30" t="s">
        <v>220</v>
      </c>
      <c r="I401" s="30" t="s">
        <v>44</v>
      </c>
      <c r="J401" s="30" t="str">
        <f t="shared" si="6"/>
        <v>AUT_HO_CC_FNOL_UnverifiedPolicy_26_Services</v>
      </c>
      <c r="K401" s="30"/>
      <c r="L401" s="30"/>
      <c r="M401" s="30"/>
    </row>
    <row r="402" spans="1:13" x14ac:dyDescent="0.25">
      <c r="A402" s="30" t="s">
        <v>634</v>
      </c>
      <c r="B402" s="30" t="s">
        <v>558</v>
      </c>
      <c r="C402" s="30" t="s">
        <v>115</v>
      </c>
      <c r="D402" s="41" t="s">
        <v>582</v>
      </c>
      <c r="E402" s="30">
        <v>27</v>
      </c>
      <c r="F402" s="41" t="s">
        <v>579</v>
      </c>
      <c r="G402" s="30" t="s">
        <v>38</v>
      </c>
      <c r="H402" s="30" t="s">
        <v>220</v>
      </c>
      <c r="I402" s="30" t="s">
        <v>44</v>
      </c>
      <c r="J402" s="30" t="str">
        <f t="shared" si="6"/>
        <v>AUT_HO_CC_FNOL_UnverifiedPolicy_27_SaveandAssignClaim</v>
      </c>
      <c r="K402" s="30"/>
      <c r="L402" s="30"/>
      <c r="M402" s="30"/>
    </row>
    <row r="403" spans="1:13" x14ac:dyDescent="0.25">
      <c r="A403" s="30" t="s">
        <v>634</v>
      </c>
      <c r="B403" s="30" t="s">
        <v>558</v>
      </c>
      <c r="C403" s="30" t="s">
        <v>115</v>
      </c>
      <c r="D403" s="41" t="s">
        <v>582</v>
      </c>
      <c r="E403" s="30">
        <v>28</v>
      </c>
      <c r="F403" s="41" t="s">
        <v>580</v>
      </c>
      <c r="G403" s="30" t="s">
        <v>40</v>
      </c>
      <c r="H403" s="30" t="s">
        <v>220</v>
      </c>
      <c r="I403" s="30" t="s">
        <v>44</v>
      </c>
      <c r="J403" s="30" t="str">
        <f t="shared" si="6"/>
        <v>AUT_HO_CC_FNOL_UnverifiedPolicy_28_NewExposure</v>
      </c>
      <c r="K403" s="30"/>
      <c r="L403" s="30"/>
      <c r="M403" s="30"/>
    </row>
    <row r="404" spans="1:13" x14ac:dyDescent="0.25">
      <c r="A404" s="30" t="s">
        <v>634</v>
      </c>
      <c r="B404" s="30" t="s">
        <v>558</v>
      </c>
      <c r="C404" s="30" t="s">
        <v>115</v>
      </c>
      <c r="D404" s="41" t="s">
        <v>582</v>
      </c>
      <c r="E404" s="30">
        <v>29</v>
      </c>
      <c r="F404" s="41" t="s">
        <v>581</v>
      </c>
      <c r="G404" s="30" t="s">
        <v>38</v>
      </c>
      <c r="H404" s="30" t="s">
        <v>220</v>
      </c>
      <c r="I404" s="30" t="s">
        <v>44</v>
      </c>
      <c r="J404" s="30" t="str">
        <f t="shared" si="6"/>
        <v>AUT_HO_CC_FNOL_UnverifiedPolicy_29_NewClaimconfirmation</v>
      </c>
      <c r="K404" s="30"/>
      <c r="L404" s="30"/>
      <c r="M404" s="30"/>
    </row>
    <row r="405" spans="1:13" x14ac:dyDescent="0.25">
      <c r="A405" s="30" t="s">
        <v>634</v>
      </c>
      <c r="B405" s="30" t="s">
        <v>558</v>
      </c>
      <c r="C405" s="30" t="s">
        <v>116</v>
      </c>
      <c r="D405" s="41" t="s">
        <v>592</v>
      </c>
      <c r="E405" s="30">
        <v>1</v>
      </c>
      <c r="F405" s="41" t="s">
        <v>593</v>
      </c>
      <c r="G405" s="30" t="s">
        <v>40</v>
      </c>
      <c r="H405" s="30" t="s">
        <v>220</v>
      </c>
      <c r="I405" s="30" t="s">
        <v>44</v>
      </c>
      <c r="J405" s="30" t="str">
        <f t="shared" si="6"/>
        <v>AUT_HO_CC_ClaimActions_1_AssignClaim</v>
      </c>
      <c r="K405" s="30"/>
      <c r="L405" s="30"/>
      <c r="M405" s="30"/>
    </row>
    <row r="406" spans="1:13" x14ac:dyDescent="0.25">
      <c r="A406" s="30" t="s">
        <v>634</v>
      </c>
      <c r="B406" s="30" t="s">
        <v>558</v>
      </c>
      <c r="C406" s="30" t="s">
        <v>116</v>
      </c>
      <c r="D406" s="41" t="s">
        <v>592</v>
      </c>
      <c r="E406" s="30">
        <v>2</v>
      </c>
      <c r="F406" s="41" t="s">
        <v>594</v>
      </c>
      <c r="G406" s="30" t="s">
        <v>38</v>
      </c>
      <c r="H406" s="30" t="s">
        <v>220</v>
      </c>
      <c r="I406" s="30" t="s">
        <v>44</v>
      </c>
      <c r="J406" s="30" t="str">
        <f t="shared" si="6"/>
        <v>AUT_HO_CC_ClaimActions_2_CloseClaim</v>
      </c>
      <c r="K406" s="30"/>
      <c r="L406" s="30"/>
      <c r="M406" s="30"/>
    </row>
    <row r="407" spans="1:13" x14ac:dyDescent="0.25">
      <c r="A407" s="30" t="s">
        <v>634</v>
      </c>
      <c r="B407" s="30" t="s">
        <v>558</v>
      </c>
      <c r="C407" s="30" t="s">
        <v>116</v>
      </c>
      <c r="D407" s="41" t="s">
        <v>592</v>
      </c>
      <c r="E407" s="30">
        <v>3</v>
      </c>
      <c r="F407" s="41" t="s">
        <v>595</v>
      </c>
      <c r="G407" s="30" t="s">
        <v>40</v>
      </c>
      <c r="H407" s="30" t="s">
        <v>220</v>
      </c>
      <c r="I407" s="30" t="s">
        <v>44</v>
      </c>
      <c r="J407" s="30" t="str">
        <f t="shared" si="6"/>
        <v>AUT_HO_CC_ClaimActions_3_ReopenClaim</v>
      </c>
      <c r="K407" s="30"/>
      <c r="L407" s="30"/>
      <c r="M407" s="30"/>
    </row>
    <row r="408" spans="1:13" x14ac:dyDescent="0.25">
      <c r="A408" s="30" t="s">
        <v>634</v>
      </c>
      <c r="B408" s="30" t="s">
        <v>558</v>
      </c>
      <c r="C408" s="30" t="s">
        <v>116</v>
      </c>
      <c r="D408" s="41" t="s">
        <v>592</v>
      </c>
      <c r="E408" s="30">
        <v>4</v>
      </c>
      <c r="F408" s="41" t="s">
        <v>596</v>
      </c>
      <c r="G408" s="30" t="s">
        <v>38</v>
      </c>
      <c r="H408" s="30" t="s">
        <v>220</v>
      </c>
      <c r="I408" s="30" t="s">
        <v>44</v>
      </c>
      <c r="J408" s="30" t="str">
        <f t="shared" si="6"/>
        <v>AUT_HO_CC_ClaimActions_4_ValidateClaimonly</v>
      </c>
      <c r="K408" s="30"/>
      <c r="L408" s="30"/>
      <c r="M408" s="30"/>
    </row>
    <row r="409" spans="1:13" x14ac:dyDescent="0.25">
      <c r="A409" s="30" t="s">
        <v>634</v>
      </c>
      <c r="B409" s="30" t="s">
        <v>558</v>
      </c>
      <c r="C409" s="30" t="s">
        <v>116</v>
      </c>
      <c r="D409" s="41" t="s">
        <v>592</v>
      </c>
      <c r="E409" s="30">
        <v>5</v>
      </c>
      <c r="F409" s="41" t="s">
        <v>597</v>
      </c>
      <c r="G409" s="30" t="s">
        <v>40</v>
      </c>
      <c r="H409" s="30" t="s">
        <v>220</v>
      </c>
      <c r="I409" s="30" t="s">
        <v>44</v>
      </c>
      <c r="J409" s="30" t="str">
        <f t="shared" si="6"/>
        <v>AUT_HO_CC_ClaimActions_5_ValidateClaim_Exposure</v>
      </c>
      <c r="K409" s="30"/>
      <c r="L409" s="30"/>
      <c r="M409" s="30"/>
    </row>
    <row r="410" spans="1:13" x14ac:dyDescent="0.25">
      <c r="A410" s="30" t="s">
        <v>634</v>
      </c>
      <c r="B410" s="30" t="s">
        <v>558</v>
      </c>
      <c r="C410" s="30" t="s">
        <v>116</v>
      </c>
      <c r="D410" s="41" t="s">
        <v>592</v>
      </c>
      <c r="E410" s="30">
        <v>6</v>
      </c>
      <c r="F410" s="41" t="s">
        <v>598</v>
      </c>
      <c r="G410" s="30" t="s">
        <v>38</v>
      </c>
      <c r="H410" s="30" t="s">
        <v>220</v>
      </c>
      <c r="I410" s="30" t="s">
        <v>44</v>
      </c>
      <c r="J410" s="30" t="str">
        <f t="shared" si="6"/>
        <v>AUT_HO_CC_ClaimActions_6_ValidatePolicy</v>
      </c>
      <c r="K410" s="30"/>
      <c r="L410" s="30"/>
      <c r="M410" s="30"/>
    </row>
    <row r="411" spans="1:13" x14ac:dyDescent="0.25">
      <c r="A411" s="30" t="s">
        <v>634</v>
      </c>
      <c r="B411" s="30" t="s">
        <v>558</v>
      </c>
      <c r="C411" s="30" t="s">
        <v>118</v>
      </c>
      <c r="D411" s="41" t="s">
        <v>580</v>
      </c>
      <c r="E411" s="30">
        <v>1</v>
      </c>
      <c r="F411" s="41" t="s">
        <v>599</v>
      </c>
      <c r="G411" s="30" t="s">
        <v>40</v>
      </c>
      <c r="H411" s="30" t="s">
        <v>220</v>
      </c>
      <c r="I411" s="30" t="s">
        <v>44</v>
      </c>
      <c r="J411" s="30" t="str">
        <f t="shared" si="6"/>
        <v>AUT_HO_CC_NewExposure_1_ChoosebyCoverageType</v>
      </c>
      <c r="K411" s="30"/>
      <c r="L411" s="30"/>
      <c r="M411" s="30"/>
    </row>
    <row r="412" spans="1:13" x14ac:dyDescent="0.25">
      <c r="A412" s="30" t="s">
        <v>634</v>
      </c>
      <c r="B412" s="30" t="s">
        <v>558</v>
      </c>
      <c r="C412" s="30" t="s">
        <v>118</v>
      </c>
      <c r="D412" s="41" t="s">
        <v>580</v>
      </c>
      <c r="E412" s="30">
        <v>2</v>
      </c>
      <c r="F412" s="41" t="s">
        <v>600</v>
      </c>
      <c r="G412" s="30" t="s">
        <v>40</v>
      </c>
      <c r="H412" s="30" t="s">
        <v>220</v>
      </c>
      <c r="I412" s="30" t="s">
        <v>44</v>
      </c>
      <c r="J412" s="30" t="str">
        <f t="shared" si="6"/>
        <v>AUT_HO_CC_NewExposure_2_ChoosebyCoverage</v>
      </c>
      <c r="K412" s="30"/>
      <c r="L412" s="30"/>
      <c r="M412" s="30"/>
    </row>
    <row r="413" spans="1:13" x14ac:dyDescent="0.25">
      <c r="A413" s="30" t="s">
        <v>634</v>
      </c>
      <c r="B413" s="30" t="s">
        <v>558</v>
      </c>
      <c r="C413" s="30" t="s">
        <v>120</v>
      </c>
      <c r="D413" s="41" t="s">
        <v>601</v>
      </c>
      <c r="E413" s="30">
        <v>1</v>
      </c>
      <c r="F413" s="41" t="s">
        <v>602</v>
      </c>
      <c r="G413" s="30" t="s">
        <v>38</v>
      </c>
      <c r="H413" s="30" t="s">
        <v>220</v>
      </c>
      <c r="I413" s="30" t="s">
        <v>44</v>
      </c>
      <c r="J413" s="30" t="str">
        <f t="shared" si="6"/>
        <v>AUT_HO_CC_NewTransaction_1_Reserve</v>
      </c>
      <c r="K413" s="30"/>
      <c r="L413" s="30"/>
      <c r="M413" s="30"/>
    </row>
    <row r="414" spans="1:13" x14ac:dyDescent="0.25">
      <c r="A414" s="30" t="s">
        <v>634</v>
      </c>
      <c r="B414" s="30" t="s">
        <v>558</v>
      </c>
      <c r="C414" s="30" t="s">
        <v>120</v>
      </c>
      <c r="D414" s="41" t="s">
        <v>601</v>
      </c>
      <c r="E414" s="30">
        <v>2</v>
      </c>
      <c r="F414" s="41" t="s">
        <v>148</v>
      </c>
      <c r="G414" s="30" t="s">
        <v>40</v>
      </c>
      <c r="H414" s="30" t="s">
        <v>220</v>
      </c>
      <c r="I414" s="30" t="s">
        <v>44</v>
      </c>
      <c r="J414" s="30" t="str">
        <f t="shared" si="6"/>
        <v>AUT_HO_CC_NewTransaction_2_Check</v>
      </c>
      <c r="K414" s="30"/>
      <c r="L414" s="30"/>
      <c r="M414" s="30"/>
    </row>
    <row r="415" spans="1:13" x14ac:dyDescent="0.25">
      <c r="A415" s="30" t="s">
        <v>634</v>
      </c>
      <c r="B415" s="30" t="s">
        <v>558</v>
      </c>
      <c r="C415" s="30" t="s">
        <v>120</v>
      </c>
      <c r="D415" s="41" t="s">
        <v>601</v>
      </c>
      <c r="E415" s="30">
        <v>3</v>
      </c>
      <c r="F415" s="41" t="s">
        <v>603</v>
      </c>
      <c r="G415" s="30" t="s">
        <v>40</v>
      </c>
      <c r="H415" s="30" t="s">
        <v>220</v>
      </c>
      <c r="I415" s="30" t="s">
        <v>44</v>
      </c>
      <c r="J415" s="30" t="str">
        <f t="shared" si="6"/>
        <v>AUT_HO_CC_NewTransaction_3_Other_CreateRecovery</v>
      </c>
      <c r="K415" s="30"/>
      <c r="L415" s="30"/>
      <c r="M415" s="30"/>
    </row>
    <row r="416" spans="1:13" x14ac:dyDescent="0.25">
      <c r="A416" s="30" t="s">
        <v>634</v>
      </c>
      <c r="B416" s="30" t="s">
        <v>558</v>
      </c>
      <c r="C416" s="30" t="s">
        <v>120</v>
      </c>
      <c r="D416" s="41" t="s">
        <v>601</v>
      </c>
      <c r="E416" s="30">
        <v>4</v>
      </c>
      <c r="F416" s="41" t="s">
        <v>604</v>
      </c>
      <c r="G416" s="30" t="s">
        <v>38</v>
      </c>
      <c r="H416" s="30" t="s">
        <v>220</v>
      </c>
      <c r="I416" s="30" t="s">
        <v>44</v>
      </c>
      <c r="J416" s="30" t="str">
        <f t="shared" si="6"/>
        <v>AUT_HO_CC_NewTransaction_4_Other_ReverseRecovery</v>
      </c>
      <c r="K416" s="30"/>
      <c r="L416" s="30"/>
      <c r="M416" s="30"/>
    </row>
    <row r="417" spans="1:13" x14ac:dyDescent="0.25">
      <c r="A417" s="30" t="s">
        <v>634</v>
      </c>
      <c r="B417" s="30" t="s">
        <v>558</v>
      </c>
      <c r="C417" s="30" t="s">
        <v>120</v>
      </c>
      <c r="D417" s="41" t="s">
        <v>601</v>
      </c>
      <c r="E417" s="30">
        <v>5</v>
      </c>
      <c r="F417" s="41" t="s">
        <v>605</v>
      </c>
      <c r="G417" s="30" t="s">
        <v>40</v>
      </c>
      <c r="H417" s="30" t="s">
        <v>220</v>
      </c>
      <c r="I417" s="30" t="s">
        <v>44</v>
      </c>
      <c r="J417" s="30" t="str">
        <f t="shared" si="6"/>
        <v>AUT_HO_CC_NewTransaction_5_Other_ManualCheck</v>
      </c>
      <c r="K417" s="30"/>
      <c r="L417" s="30"/>
      <c r="M417" s="30"/>
    </row>
    <row r="418" spans="1:13" x14ac:dyDescent="0.25">
      <c r="A418" s="30" t="s">
        <v>634</v>
      </c>
      <c r="B418" s="30" t="s">
        <v>558</v>
      </c>
      <c r="C418" s="30" t="s">
        <v>120</v>
      </c>
      <c r="D418" s="41" t="s">
        <v>601</v>
      </c>
      <c r="E418" s="30">
        <v>6</v>
      </c>
      <c r="F418" s="41" t="s">
        <v>606</v>
      </c>
      <c r="G418" s="30" t="s">
        <v>40</v>
      </c>
      <c r="H418" s="30" t="s">
        <v>220</v>
      </c>
      <c r="I418" s="30" t="s">
        <v>44</v>
      </c>
      <c r="J418" s="30" t="str">
        <f t="shared" si="6"/>
        <v>AUT_HO_CC_NewTransaction_6_ManualCheck_EnterPayeeInformation</v>
      </c>
      <c r="K418" s="30"/>
      <c r="L418" s="30"/>
      <c r="M418" s="30"/>
    </row>
    <row r="419" spans="1:13" x14ac:dyDescent="0.25">
      <c r="A419" s="30" t="s">
        <v>634</v>
      </c>
      <c r="B419" s="30" t="s">
        <v>558</v>
      </c>
      <c r="C419" s="30" t="s">
        <v>120</v>
      </c>
      <c r="D419" s="41" t="s">
        <v>601</v>
      </c>
      <c r="E419" s="30">
        <v>7</v>
      </c>
      <c r="F419" s="41" t="s">
        <v>607</v>
      </c>
      <c r="G419" s="30" t="s">
        <v>38</v>
      </c>
      <c r="H419" s="30" t="s">
        <v>220</v>
      </c>
      <c r="I419" s="30" t="s">
        <v>44</v>
      </c>
      <c r="J419" s="30" t="str">
        <f t="shared" si="6"/>
        <v>AUT_HO_CC_NewTransaction_7_ManualCheck_EnterPaymentInformation</v>
      </c>
      <c r="K419" s="30"/>
      <c r="L419" s="30"/>
      <c r="M419" s="30"/>
    </row>
    <row r="420" spans="1:13" x14ac:dyDescent="0.25">
      <c r="A420" s="30" t="s">
        <v>634</v>
      </c>
      <c r="B420" s="30" t="s">
        <v>558</v>
      </c>
      <c r="C420" s="30" t="s">
        <v>120</v>
      </c>
      <c r="D420" s="41" t="s">
        <v>601</v>
      </c>
      <c r="E420" s="30">
        <v>8</v>
      </c>
      <c r="F420" s="41" t="s">
        <v>608</v>
      </c>
      <c r="G420" s="30" t="s">
        <v>40</v>
      </c>
      <c r="H420" s="30" t="s">
        <v>220</v>
      </c>
      <c r="I420" s="30" t="s">
        <v>44</v>
      </c>
      <c r="J420" s="30" t="str">
        <f t="shared" si="6"/>
        <v>AUT_HO_CC_NewTransaction_8_ManualCheck_SetCheckInstructions</v>
      </c>
      <c r="K420" s="30"/>
      <c r="L420" s="30"/>
      <c r="M420" s="30"/>
    </row>
    <row r="421" spans="1:13" x14ac:dyDescent="0.25">
      <c r="A421" s="30" t="s">
        <v>634</v>
      </c>
      <c r="B421" s="30" t="s">
        <v>558</v>
      </c>
      <c r="C421" s="30" t="s">
        <v>128</v>
      </c>
      <c r="D421" s="41" t="s">
        <v>541</v>
      </c>
      <c r="E421" s="30">
        <v>1</v>
      </c>
      <c r="F421" s="41" t="s">
        <v>609</v>
      </c>
      <c r="G421" s="30" t="s">
        <v>40</v>
      </c>
      <c r="H421" s="30" t="s">
        <v>220</v>
      </c>
      <c r="I421" s="30" t="s">
        <v>44</v>
      </c>
      <c r="J421" s="30" t="str">
        <f t="shared" si="6"/>
        <v>AUT_HO_CC_New_1_Matter</v>
      </c>
      <c r="K421" s="30"/>
      <c r="L421" s="30"/>
      <c r="M421" s="30"/>
    </row>
    <row r="422" spans="1:13" x14ac:dyDescent="0.25">
      <c r="A422" s="30" t="s">
        <v>634</v>
      </c>
      <c r="B422" s="30" t="s">
        <v>558</v>
      </c>
      <c r="C422" s="30" t="s">
        <v>128</v>
      </c>
      <c r="D422" s="41" t="s">
        <v>541</v>
      </c>
      <c r="E422" s="30">
        <v>2</v>
      </c>
      <c r="F422" s="41" t="s">
        <v>610</v>
      </c>
      <c r="G422" s="30" t="s">
        <v>38</v>
      </c>
      <c r="H422" s="30" t="s">
        <v>220</v>
      </c>
      <c r="I422" s="30" t="s">
        <v>44</v>
      </c>
      <c r="J422" s="30" t="str">
        <f t="shared" si="6"/>
        <v>AUT_HO_CC_New_2_Evaluation</v>
      </c>
      <c r="K422" s="30"/>
      <c r="L422" s="30"/>
      <c r="M422" s="30"/>
    </row>
    <row r="423" spans="1:13" x14ac:dyDescent="0.25">
      <c r="A423" s="30" t="s">
        <v>634</v>
      </c>
      <c r="B423" s="30" t="s">
        <v>558</v>
      </c>
      <c r="C423" s="30" t="s">
        <v>128</v>
      </c>
      <c r="D423" s="41" t="s">
        <v>541</v>
      </c>
      <c r="E423" s="30">
        <v>3</v>
      </c>
      <c r="F423" s="41" t="s">
        <v>611</v>
      </c>
      <c r="G423" s="30" t="s">
        <v>40</v>
      </c>
      <c r="H423" s="30" t="s">
        <v>220</v>
      </c>
      <c r="I423" s="30" t="s">
        <v>44</v>
      </c>
      <c r="J423" s="30" t="str">
        <f t="shared" si="6"/>
        <v>AUT_HO_CC_New_3_Negotiation</v>
      </c>
      <c r="K423" s="30"/>
      <c r="L423" s="30"/>
      <c r="M423" s="30"/>
    </row>
    <row r="424" spans="1:13" x14ac:dyDescent="0.25">
      <c r="A424" s="30" t="s">
        <v>634</v>
      </c>
      <c r="B424" s="30" t="s">
        <v>558</v>
      </c>
      <c r="C424" s="30" t="s">
        <v>128</v>
      </c>
      <c r="D424" s="41" t="s">
        <v>612</v>
      </c>
      <c r="E424" s="30">
        <v>1</v>
      </c>
      <c r="F424" s="41" t="s">
        <v>305</v>
      </c>
      <c r="G424" s="30" t="s">
        <v>40</v>
      </c>
      <c r="H424" s="30" t="s">
        <v>220</v>
      </c>
      <c r="I424" s="30" t="s">
        <v>44</v>
      </c>
      <c r="J424" s="30" t="str">
        <f t="shared" si="6"/>
        <v>AUT_HO_CC_PartiesInvolved_1_Contacts</v>
      </c>
      <c r="K424" s="30"/>
      <c r="L424" s="30"/>
      <c r="M424" s="30"/>
    </row>
    <row r="425" spans="1:13" x14ac:dyDescent="0.25">
      <c r="A425" s="30" t="s">
        <v>634</v>
      </c>
      <c r="B425" s="30" t="s">
        <v>558</v>
      </c>
      <c r="C425" s="30" t="s">
        <v>128</v>
      </c>
      <c r="D425" s="41" t="s">
        <v>613</v>
      </c>
      <c r="E425" s="30">
        <v>1</v>
      </c>
      <c r="F425" s="41" t="s">
        <v>614</v>
      </c>
      <c r="G425" s="30" t="s">
        <v>38</v>
      </c>
      <c r="H425" s="30" t="s">
        <v>220</v>
      </c>
      <c r="I425" s="30" t="s">
        <v>44</v>
      </c>
      <c r="J425" s="30" t="str">
        <f t="shared" si="6"/>
        <v>AUT_HO_CC_LossDetails_1_General</v>
      </c>
      <c r="K425" s="30"/>
      <c r="L425" s="30"/>
      <c r="M425" s="30"/>
    </row>
    <row r="426" spans="1:13" x14ac:dyDescent="0.25">
      <c r="A426" s="30" t="s">
        <v>634</v>
      </c>
      <c r="B426" s="30" t="s">
        <v>558</v>
      </c>
      <c r="C426" s="30" t="s">
        <v>128</v>
      </c>
      <c r="D426" s="17" t="s">
        <v>615</v>
      </c>
      <c r="E426" s="30">
        <v>1</v>
      </c>
      <c r="F426" s="41" t="s">
        <v>616</v>
      </c>
      <c r="G426" s="30" t="s">
        <v>40</v>
      </c>
      <c r="H426" s="30" t="s">
        <v>220</v>
      </c>
      <c r="I426" s="30" t="s">
        <v>44</v>
      </c>
      <c r="J426" s="30" t="str">
        <f t="shared" si="6"/>
        <v>AUT_HO_CC_NewElevation_1_SupervisorReserve_AC</v>
      </c>
      <c r="K426" s="30"/>
      <c r="L426" s="30"/>
      <c r="M426" s="30"/>
    </row>
    <row r="427" spans="1:13" x14ac:dyDescent="0.25">
      <c r="A427" s="30" t="s">
        <v>634</v>
      </c>
      <c r="B427" s="30" t="s">
        <v>558</v>
      </c>
      <c r="C427" s="30" t="s">
        <v>130</v>
      </c>
      <c r="D427" s="17" t="s">
        <v>150</v>
      </c>
      <c r="E427" s="30">
        <v>2</v>
      </c>
      <c r="F427" s="64" t="s">
        <v>617</v>
      </c>
      <c r="G427" s="30" t="s">
        <v>40</v>
      </c>
      <c r="H427" s="30" t="s">
        <v>220</v>
      </c>
      <c r="I427" s="30" t="s">
        <v>44</v>
      </c>
      <c r="J427" s="30" t="str">
        <f t="shared" si="6"/>
        <v>AUT_HO_CC_Exposure_2_NewExposure_Close</v>
      </c>
      <c r="K427" s="30"/>
      <c r="L427" s="30"/>
      <c r="M427" s="30"/>
    </row>
    <row r="428" spans="1:13" x14ac:dyDescent="0.25">
      <c r="A428" s="30" t="s">
        <v>634</v>
      </c>
      <c r="B428" s="30" t="s">
        <v>558</v>
      </c>
      <c r="C428" s="30" t="s">
        <v>130</v>
      </c>
      <c r="D428" s="17" t="s">
        <v>151</v>
      </c>
      <c r="E428" s="30">
        <v>3</v>
      </c>
      <c r="F428" s="64" t="s">
        <v>618</v>
      </c>
      <c r="G428" s="30" t="s">
        <v>38</v>
      </c>
      <c r="H428" s="30" t="s">
        <v>220</v>
      </c>
      <c r="I428" s="30" t="s">
        <v>44</v>
      </c>
      <c r="J428" s="30" t="str">
        <f t="shared" si="6"/>
        <v>AUT_HO_CC_Recovery_3_CreateRecovery_ Subrogation or Salvage</v>
      </c>
      <c r="K428" s="30"/>
      <c r="L428" s="30"/>
      <c r="M428" s="30"/>
    </row>
    <row r="429" spans="1:13" x14ac:dyDescent="0.25">
      <c r="A429" s="30" t="s">
        <v>634</v>
      </c>
      <c r="B429" s="30" t="s">
        <v>558</v>
      </c>
      <c r="C429" s="30" t="s">
        <v>130</v>
      </c>
      <c r="D429" s="17" t="s">
        <v>152</v>
      </c>
      <c r="E429" s="30">
        <v>4</v>
      </c>
      <c r="F429" s="64" t="s">
        <v>619</v>
      </c>
      <c r="G429" s="30" t="s">
        <v>40</v>
      </c>
      <c r="H429" s="30" t="s">
        <v>220</v>
      </c>
      <c r="I429" s="30" t="s">
        <v>44</v>
      </c>
      <c r="J429" s="30" t="str">
        <f t="shared" si="6"/>
        <v>AUT_HO_CC_Quick Check_4_Create QuickCheck from Financial Summary screen on Open Exposures with Reserves only and does not work on Closed Exposure or Open Exposure without Reserves</v>
      </c>
      <c r="K429" s="30"/>
      <c r="L429" s="30"/>
      <c r="M429" s="30"/>
    </row>
    <row r="430" spans="1:13" x14ac:dyDescent="0.25">
      <c r="A430" s="30" t="s">
        <v>634</v>
      </c>
      <c r="B430" s="30" t="s">
        <v>558</v>
      </c>
      <c r="C430" s="30" t="s">
        <v>130</v>
      </c>
      <c r="D430" s="17" t="s">
        <v>620</v>
      </c>
      <c r="E430" s="30">
        <v>5</v>
      </c>
      <c r="F430" s="64" t="s">
        <v>621</v>
      </c>
      <c r="G430" s="30" t="s">
        <v>40</v>
      </c>
      <c r="H430" s="30" t="s">
        <v>220</v>
      </c>
      <c r="I430" s="30" t="s">
        <v>44</v>
      </c>
      <c r="J430" s="30" t="str">
        <f t="shared" si="6"/>
        <v>AUT_HO_CC_Supervisor App Check_5_Approve "Pending Approval" Check upto 2 levels</v>
      </c>
      <c r="K430" s="30"/>
      <c r="L430" s="30"/>
      <c r="M430" s="30"/>
    </row>
    <row r="431" spans="1:13" x14ac:dyDescent="0.25">
      <c r="A431" s="30" t="s">
        <v>634</v>
      </c>
      <c r="B431" s="30" t="s">
        <v>558</v>
      </c>
      <c r="C431" s="30" t="s">
        <v>130</v>
      </c>
      <c r="D431" s="17" t="s">
        <v>622</v>
      </c>
      <c r="E431" s="30">
        <v>6</v>
      </c>
      <c r="F431" s="64" t="s">
        <v>623</v>
      </c>
      <c r="G431" s="30" t="s">
        <v>38</v>
      </c>
      <c r="H431" s="30" t="s">
        <v>220</v>
      </c>
      <c r="I431" s="30" t="s">
        <v>44</v>
      </c>
      <c r="J431" s="30" t="str">
        <f t="shared" si="6"/>
        <v>AUT_HO_CC_Adjuster Check_6_Create System Check from Financial Summary screen on Open or Closed Exposure but not on Open Exposure without Reserves</v>
      </c>
      <c r="K431" s="30"/>
      <c r="L431" s="30"/>
      <c r="M431" s="30"/>
    </row>
    <row r="432" spans="1:13" x14ac:dyDescent="0.25">
      <c r="A432" s="30" t="s">
        <v>634</v>
      </c>
      <c r="B432" s="30" t="s">
        <v>558</v>
      </c>
      <c r="C432" s="30" t="s">
        <v>130</v>
      </c>
      <c r="D432" s="17" t="s">
        <v>624</v>
      </c>
      <c r="E432" s="30">
        <v>7</v>
      </c>
      <c r="F432" s="64" t="s">
        <v>625</v>
      </c>
      <c r="G432" s="30" t="s">
        <v>40</v>
      </c>
      <c r="H432" s="30" t="s">
        <v>220</v>
      </c>
      <c r="I432" s="30" t="s">
        <v>44</v>
      </c>
      <c r="J432" s="30" t="str">
        <f t="shared" si="6"/>
        <v>AUT_HO_CC_Manual Adjuster Check_7_Create Manual Check from Actions Menu only on Open Exposure with Reserves based on Test data</v>
      </c>
      <c r="K432" s="30"/>
      <c r="L432" s="30"/>
      <c r="M432" s="30"/>
    </row>
    <row r="433" spans="1:13" x14ac:dyDescent="0.25">
      <c r="A433" s="30" t="s">
        <v>634</v>
      </c>
      <c r="B433" s="30" t="s">
        <v>558</v>
      </c>
      <c r="C433" s="30" t="s">
        <v>130</v>
      </c>
      <c r="D433" s="17" t="s">
        <v>244</v>
      </c>
      <c r="E433" s="30">
        <v>8</v>
      </c>
      <c r="F433" s="64" t="s">
        <v>626</v>
      </c>
      <c r="G433" s="30" t="s">
        <v>40</v>
      </c>
      <c r="H433" s="30" t="s">
        <v>220</v>
      </c>
      <c r="I433" s="30" t="s">
        <v>44</v>
      </c>
      <c r="J433" s="30" t="str">
        <f t="shared" si="6"/>
        <v>AUT_HO_CC_Activity_8_Search for Existing Activity &amp; Reassin the same.Create New Manual Activity &amp; Complete the same</v>
      </c>
      <c r="K433" s="30"/>
      <c r="L433" s="30"/>
      <c r="M433" s="30"/>
    </row>
    <row r="434" spans="1:13" x14ac:dyDescent="0.25">
      <c r="A434" s="30" t="s">
        <v>634</v>
      </c>
      <c r="B434" s="30" t="s">
        <v>558</v>
      </c>
      <c r="C434" s="30" t="s">
        <v>130</v>
      </c>
      <c r="D434" s="17" t="s">
        <v>627</v>
      </c>
      <c r="E434" s="30">
        <v>9</v>
      </c>
      <c r="F434" s="64" t="s">
        <v>628</v>
      </c>
      <c r="G434" s="30" t="s">
        <v>38</v>
      </c>
      <c r="H434" s="30" t="s">
        <v>220</v>
      </c>
      <c r="I434" s="30" t="s">
        <v>44</v>
      </c>
      <c r="J434" s="30" t="str">
        <f t="shared" si="6"/>
        <v>AUT_HO_CC_Validate Escalation Job_9_Verify System/Quick Check Status "Issued" or not</v>
      </c>
      <c r="K434" s="30"/>
      <c r="L434" s="30"/>
      <c r="M434" s="30"/>
    </row>
    <row r="435" spans="1:13" x14ac:dyDescent="0.25">
      <c r="A435" s="30" t="s">
        <v>634</v>
      </c>
      <c r="B435" s="30" t="s">
        <v>558</v>
      </c>
      <c r="C435" s="30" t="s">
        <v>130</v>
      </c>
      <c r="D435" s="17" t="s">
        <v>153</v>
      </c>
      <c r="E435" s="30">
        <v>10</v>
      </c>
      <c r="F435" s="64" t="s">
        <v>629</v>
      </c>
      <c r="G435" s="30" t="s">
        <v>40</v>
      </c>
      <c r="H435" s="30" t="s">
        <v>220</v>
      </c>
      <c r="I435" s="30" t="s">
        <v>44</v>
      </c>
      <c r="J435" s="30" t="str">
        <f t="shared" si="6"/>
        <v>AUT_HO_CC_Close Claim_10_Close Claim by closing all Open Exposures by Zero down available Reserves,Close Services and Complete all open Activities</v>
      </c>
      <c r="K435" s="30"/>
      <c r="L435" s="30"/>
      <c r="M435" s="30"/>
    </row>
    <row r="436" spans="1:13" x14ac:dyDescent="0.25">
      <c r="A436" s="30" t="s">
        <v>634</v>
      </c>
      <c r="B436" s="30" t="s">
        <v>558</v>
      </c>
      <c r="C436" s="30" t="s">
        <v>130</v>
      </c>
      <c r="D436" s="17" t="s">
        <v>155</v>
      </c>
      <c r="E436" s="30">
        <v>11</v>
      </c>
      <c r="F436" s="64" t="s">
        <v>630</v>
      </c>
      <c r="G436" s="30" t="s">
        <v>40</v>
      </c>
      <c r="H436" s="30" t="s">
        <v>220</v>
      </c>
      <c r="I436" s="30" t="s">
        <v>44</v>
      </c>
      <c r="J436" s="30" t="str">
        <f t="shared" si="6"/>
        <v>AUT_HO_CC_Reopen Claim_11_Reopen Closed Claim</v>
      </c>
      <c r="K436" s="30"/>
      <c r="L436" s="30"/>
      <c r="M436" s="30"/>
    </row>
    <row r="437" spans="1:13" x14ac:dyDescent="0.25">
      <c r="A437" s="30" t="s">
        <v>634</v>
      </c>
      <c r="B437" s="30" t="s">
        <v>558</v>
      </c>
      <c r="C437" s="30" t="s">
        <v>130</v>
      </c>
      <c r="D437" s="17" t="s">
        <v>631</v>
      </c>
      <c r="E437" s="30">
        <v>12</v>
      </c>
      <c r="F437" s="64" t="s">
        <v>632</v>
      </c>
      <c r="G437" s="30" t="s">
        <v>38</v>
      </c>
      <c r="H437" s="30" t="s">
        <v>220</v>
      </c>
      <c r="I437" s="30" t="s">
        <v>44</v>
      </c>
      <c r="J437" s="30" t="str">
        <f t="shared" si="6"/>
        <v>AUT_HO_CC_Supervisor AC_12_Assign Claim</v>
      </c>
      <c r="K437" s="30"/>
      <c r="L437" s="30"/>
      <c r="M437" s="30"/>
    </row>
    <row r="438" spans="1:13" x14ac:dyDescent="0.25">
      <c r="A438" s="30" t="s">
        <v>634</v>
      </c>
      <c r="B438" s="30" t="s">
        <v>558</v>
      </c>
      <c r="C438" s="30" t="s">
        <v>130</v>
      </c>
      <c r="D438" s="17" t="s">
        <v>632</v>
      </c>
      <c r="E438" s="30">
        <v>14</v>
      </c>
      <c r="F438" s="64" t="s">
        <v>633</v>
      </c>
      <c r="G438" s="30" t="s">
        <v>40</v>
      </c>
      <c r="H438" s="30" t="s">
        <v>220</v>
      </c>
      <c r="I438" s="30" t="s">
        <v>44</v>
      </c>
      <c r="J438" s="30" t="str">
        <f t="shared" si="6"/>
        <v>AUT_HO_CC_Assign Claim_14_Search Policy Assign Claims</v>
      </c>
      <c r="K438" s="30"/>
      <c r="L438" s="30"/>
      <c r="M438" s="3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F15CC5F-6249-4D8F-AB7C-AA92B8EB8DC1}">
          <x14:formula1>
            <xm:f>Config!$D$2:$D$12</xm:f>
          </x14:formula1>
          <xm:sqref>I2:I438</xm:sqref>
        </x14:dataValidation>
        <x14:dataValidation type="list" allowBlank="1" showInputMessage="1" showErrorMessage="1" xr:uid="{6AEBB338-D497-4707-BD57-D9635B7651B7}">
          <x14:formula1>
            <xm:f>Config!$C$2:$C$12</xm:f>
          </x14:formula1>
          <xm:sqref>G2:G438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0D6FD-BCC2-44FF-B105-9AEC5A7A6F7C}">
  <dimension ref="A1:M438"/>
  <sheetViews>
    <sheetView workbookViewId="0">
      <selection activeCell="I1" sqref="I1"/>
    </sheetView>
  </sheetViews>
  <sheetFormatPr defaultRowHeight="15" x14ac:dyDescent="0.25"/>
  <cols>
    <col min="1" max="1" width="4.42578125" style="9" bestFit="1" customWidth="1"/>
    <col min="2" max="2" width="11.140625" style="9" bestFit="1" customWidth="1"/>
    <col min="3" max="3" width="8.28515625" style="9" bestFit="1" customWidth="1"/>
    <col min="4" max="4" width="44.5703125" style="9" bestFit="1" customWidth="1"/>
    <col min="5" max="5" width="7.42578125" style="9" bestFit="1" customWidth="1"/>
    <col min="6" max="6" width="54.85546875" style="9" bestFit="1" customWidth="1"/>
    <col min="7" max="7" width="13.85546875" style="9" bestFit="1" customWidth="1"/>
    <col min="8" max="8" width="7.5703125" style="9" bestFit="1" customWidth="1"/>
    <col min="9" max="9" width="11.7109375" style="9" bestFit="1" customWidth="1"/>
    <col min="10" max="10" width="86" style="9" bestFit="1" customWidth="1"/>
    <col min="11" max="11" width="5.140625" style="9" bestFit="1" customWidth="1"/>
    <col min="12" max="12" width="12.7109375" style="9" bestFit="1" customWidth="1"/>
    <col min="13" max="13" width="14.7109375" style="9" bestFit="1" customWidth="1"/>
    <col min="14" max="16384" width="9.140625" style="9"/>
  </cols>
  <sheetData>
    <row r="1" spans="1:13" s="63" customFormat="1" x14ac:dyDescent="0.25">
      <c r="A1" s="62" t="s">
        <v>161</v>
      </c>
      <c r="B1" s="62" t="s">
        <v>160</v>
      </c>
      <c r="C1" s="62" t="s">
        <v>208</v>
      </c>
      <c r="D1" s="62" t="s">
        <v>209</v>
      </c>
      <c r="E1" s="62" t="s">
        <v>210</v>
      </c>
      <c r="F1" s="62" t="s">
        <v>211</v>
      </c>
      <c r="G1" s="62" t="s">
        <v>108</v>
      </c>
      <c r="H1" s="62" t="s">
        <v>212</v>
      </c>
      <c r="I1" s="62" t="s">
        <v>30</v>
      </c>
      <c r="J1" s="62" t="s">
        <v>213</v>
      </c>
      <c r="K1" s="62" t="s">
        <v>215</v>
      </c>
      <c r="L1" s="62" t="s">
        <v>48</v>
      </c>
      <c r="M1" s="62" t="s">
        <v>50</v>
      </c>
    </row>
    <row r="2" spans="1:13" x14ac:dyDescent="0.25">
      <c r="A2" s="30" t="s">
        <v>643</v>
      </c>
      <c r="B2" s="30" t="s">
        <v>217</v>
      </c>
      <c r="C2" s="30" t="s">
        <v>113</v>
      </c>
      <c r="D2" s="30" t="s">
        <v>218</v>
      </c>
      <c r="E2" s="30">
        <v>1</v>
      </c>
      <c r="F2" s="30" t="s">
        <v>219</v>
      </c>
      <c r="G2" s="30" t="s">
        <v>38</v>
      </c>
      <c r="H2" s="30" t="s">
        <v>220</v>
      </c>
      <c r="I2" s="30" t="s">
        <v>44</v>
      </c>
      <c r="J2" s="30" t="str">
        <f t="shared" ref="J2:J65" si="0">"AUT_"&amp;A2 &amp; "_" &amp;B2 &amp; "_" &amp;D2 &amp; "_" &amp;E2 &amp;"_" &amp;F2</f>
        <v>AUT_CA_PC_Account_1_CreateNewPersonAccount</v>
      </c>
      <c r="K2" s="30"/>
      <c r="L2" s="30"/>
      <c r="M2" s="30"/>
    </row>
    <row r="3" spans="1:13" x14ac:dyDescent="0.25">
      <c r="A3" s="30" t="s">
        <v>643</v>
      </c>
      <c r="B3" s="30" t="s">
        <v>217</v>
      </c>
      <c r="C3" s="30" t="s">
        <v>113</v>
      </c>
      <c r="D3" s="30" t="s">
        <v>218</v>
      </c>
      <c r="E3" s="30">
        <v>2</v>
      </c>
      <c r="F3" s="30" t="s">
        <v>221</v>
      </c>
      <c r="G3" s="30" t="s">
        <v>40</v>
      </c>
      <c r="H3" s="30" t="s">
        <v>220</v>
      </c>
      <c r="I3" s="30" t="s">
        <v>44</v>
      </c>
      <c r="J3" s="30" t="str">
        <f t="shared" si="0"/>
        <v>AUT_CA_PC_Account_2_SearchPerson</v>
      </c>
      <c r="K3" s="30"/>
      <c r="L3" s="30"/>
      <c r="M3" s="30"/>
    </row>
    <row r="4" spans="1:13" x14ac:dyDescent="0.25">
      <c r="A4" s="30" t="s">
        <v>643</v>
      </c>
      <c r="B4" s="30" t="s">
        <v>217</v>
      </c>
      <c r="C4" s="30" t="s">
        <v>113</v>
      </c>
      <c r="D4" s="30" t="s">
        <v>218</v>
      </c>
      <c r="E4" s="30">
        <v>3</v>
      </c>
      <c r="F4" s="30" t="s">
        <v>296</v>
      </c>
      <c r="G4" s="30" t="s">
        <v>38</v>
      </c>
      <c r="H4" s="30" t="s">
        <v>220</v>
      </c>
      <c r="I4" s="30" t="s">
        <v>44</v>
      </c>
      <c r="J4" s="30" t="str">
        <f t="shared" si="0"/>
        <v>AUT_CA_PC_Account_3_ModifyPerson</v>
      </c>
      <c r="K4" s="30"/>
      <c r="L4" s="30"/>
      <c r="M4" s="30"/>
    </row>
    <row r="5" spans="1:13" x14ac:dyDescent="0.25">
      <c r="A5" s="30" t="s">
        <v>643</v>
      </c>
      <c r="B5" s="30" t="s">
        <v>217</v>
      </c>
      <c r="C5" s="30" t="s">
        <v>113</v>
      </c>
      <c r="D5" s="30" t="s">
        <v>218</v>
      </c>
      <c r="E5" s="30">
        <v>4</v>
      </c>
      <c r="F5" s="30" t="s">
        <v>224</v>
      </c>
      <c r="G5" s="30" t="s">
        <v>40</v>
      </c>
      <c r="H5" s="30" t="s">
        <v>220</v>
      </c>
      <c r="I5" s="30" t="s">
        <v>44</v>
      </c>
      <c r="J5" s="30" t="str">
        <f t="shared" si="0"/>
        <v>AUT_CA_PC_Account_4_WithdrawAccount</v>
      </c>
      <c r="K5" s="30"/>
      <c r="L5" s="30"/>
      <c r="M5" s="30"/>
    </row>
    <row r="6" spans="1:13" x14ac:dyDescent="0.25">
      <c r="A6" s="30" t="s">
        <v>643</v>
      </c>
      <c r="B6" s="30" t="s">
        <v>217</v>
      </c>
      <c r="C6" s="30" t="s">
        <v>113</v>
      </c>
      <c r="D6" s="30" t="s">
        <v>218</v>
      </c>
      <c r="E6" s="30">
        <v>5</v>
      </c>
      <c r="F6" s="30" t="s">
        <v>225</v>
      </c>
      <c r="G6" s="30" t="s">
        <v>38</v>
      </c>
      <c r="H6" s="30" t="s">
        <v>220</v>
      </c>
      <c r="I6" s="30" t="s">
        <v>44</v>
      </c>
      <c r="J6" s="30" t="str">
        <f t="shared" si="0"/>
        <v>AUT_CA_PC_Account_5_OrganizationModify</v>
      </c>
      <c r="K6" s="30"/>
      <c r="L6" s="30"/>
      <c r="M6" s="30"/>
    </row>
    <row r="7" spans="1:13" x14ac:dyDescent="0.25">
      <c r="A7" s="30" t="s">
        <v>643</v>
      </c>
      <c r="B7" s="30" t="s">
        <v>217</v>
      </c>
      <c r="C7" s="30" t="s">
        <v>113</v>
      </c>
      <c r="D7" s="30" t="s">
        <v>218</v>
      </c>
      <c r="E7" s="30">
        <v>6</v>
      </c>
      <c r="F7" s="30" t="s">
        <v>299</v>
      </c>
      <c r="G7" s="30" t="s">
        <v>40</v>
      </c>
      <c r="H7" s="30" t="s">
        <v>220</v>
      </c>
      <c r="I7" s="30" t="s">
        <v>44</v>
      </c>
      <c r="J7" s="30" t="str">
        <f t="shared" si="0"/>
        <v>AUT_CA_PC_Account_6_CheckforDuplicates</v>
      </c>
      <c r="K7" s="30"/>
      <c r="L7" s="30"/>
      <c r="M7" s="30"/>
    </row>
    <row r="8" spans="1:13" x14ac:dyDescent="0.25">
      <c r="A8" s="30" t="s">
        <v>643</v>
      </c>
      <c r="B8" s="30" t="s">
        <v>217</v>
      </c>
      <c r="C8" s="30" t="s">
        <v>113</v>
      </c>
      <c r="D8" s="30" t="s">
        <v>218</v>
      </c>
      <c r="E8" s="30">
        <v>7</v>
      </c>
      <c r="F8" s="30" t="s">
        <v>227</v>
      </c>
      <c r="G8" s="30" t="s">
        <v>40</v>
      </c>
      <c r="H8" s="30" t="s">
        <v>220</v>
      </c>
      <c r="I8" s="30" t="s">
        <v>44</v>
      </c>
      <c r="J8" s="30" t="str">
        <f t="shared" si="0"/>
        <v>AUT_CA_PC_Account_7_Summary</v>
      </c>
      <c r="K8" s="30"/>
      <c r="L8" s="30"/>
      <c r="M8" s="30"/>
    </row>
    <row r="9" spans="1:13" x14ac:dyDescent="0.25">
      <c r="A9" s="30" t="s">
        <v>643</v>
      </c>
      <c r="B9" s="30" t="s">
        <v>217</v>
      </c>
      <c r="C9" s="30" t="s">
        <v>113</v>
      </c>
      <c r="D9" s="30" t="s">
        <v>218</v>
      </c>
      <c r="E9" s="30">
        <v>8</v>
      </c>
      <c r="F9" s="30" t="s">
        <v>228</v>
      </c>
      <c r="G9" s="30" t="s">
        <v>40</v>
      </c>
      <c r="H9" s="30" t="s">
        <v>220</v>
      </c>
      <c r="I9" s="30" t="s">
        <v>44</v>
      </c>
      <c r="J9" s="30" t="str">
        <f t="shared" si="0"/>
        <v>AUT_CA_PC_Account_8_MyActivities</v>
      </c>
      <c r="K9" s="30"/>
      <c r="L9" s="30"/>
      <c r="M9" s="30"/>
    </row>
    <row r="10" spans="1:13" x14ac:dyDescent="0.25">
      <c r="A10" s="30" t="s">
        <v>643</v>
      </c>
      <c r="B10" s="30" t="s">
        <v>217</v>
      </c>
      <c r="C10" s="30" t="s">
        <v>113</v>
      </c>
      <c r="D10" s="30" t="s">
        <v>218</v>
      </c>
      <c r="E10" s="30">
        <v>9</v>
      </c>
      <c r="F10" s="30" t="s">
        <v>302</v>
      </c>
      <c r="G10" s="30" t="s">
        <v>40</v>
      </c>
      <c r="H10" s="30" t="s">
        <v>220</v>
      </c>
      <c r="I10" s="30" t="s">
        <v>44</v>
      </c>
      <c r="J10" s="30" t="str">
        <f t="shared" si="0"/>
        <v>AUT_CA_PC_Account_9_MySubmissions</v>
      </c>
      <c r="K10" s="30"/>
      <c r="L10" s="30"/>
      <c r="M10" s="30"/>
    </row>
    <row r="11" spans="1:13" x14ac:dyDescent="0.25">
      <c r="A11" s="30" t="s">
        <v>643</v>
      </c>
      <c r="B11" s="30" t="s">
        <v>217</v>
      </c>
      <c r="C11" s="30" t="s">
        <v>113</v>
      </c>
      <c r="D11" s="30" t="s">
        <v>218</v>
      </c>
      <c r="E11" s="30">
        <v>10</v>
      </c>
      <c r="F11" s="30" t="s">
        <v>230</v>
      </c>
      <c r="G11" s="30" t="s">
        <v>40</v>
      </c>
      <c r="H11" s="30" t="s">
        <v>220</v>
      </c>
      <c r="I11" s="30" t="s">
        <v>44</v>
      </c>
      <c r="J11" s="30" t="str">
        <f t="shared" si="0"/>
        <v>AUT_CA_PC_Account_10_MyRenewals</v>
      </c>
      <c r="K11" s="30"/>
      <c r="L11" s="30"/>
      <c r="M11" s="30"/>
    </row>
    <row r="12" spans="1:13" x14ac:dyDescent="0.25">
      <c r="A12" s="30" t="s">
        <v>643</v>
      </c>
      <c r="B12" s="30" t="s">
        <v>217</v>
      </c>
      <c r="C12" s="30" t="s">
        <v>113</v>
      </c>
      <c r="D12" s="30" t="s">
        <v>218</v>
      </c>
      <c r="E12" s="30">
        <v>11</v>
      </c>
      <c r="F12" s="30" t="s">
        <v>231</v>
      </c>
      <c r="G12" s="30" t="s">
        <v>40</v>
      </c>
      <c r="H12" s="30" t="s">
        <v>220</v>
      </c>
      <c r="I12" s="30" t="s">
        <v>44</v>
      </c>
      <c r="J12" s="30" t="str">
        <f t="shared" si="0"/>
        <v>AUT_CA_PC_Account_11_OtherPolicyTransactions</v>
      </c>
      <c r="K12" s="30"/>
      <c r="L12" s="30"/>
      <c r="M12" s="30"/>
    </row>
    <row r="13" spans="1:13" x14ac:dyDescent="0.25">
      <c r="A13" s="30" t="s">
        <v>643</v>
      </c>
      <c r="B13" s="30" t="s">
        <v>217</v>
      </c>
      <c r="C13" s="30" t="s">
        <v>113</v>
      </c>
      <c r="D13" s="30" t="s">
        <v>218</v>
      </c>
      <c r="E13" s="30">
        <v>12</v>
      </c>
      <c r="F13" s="30" t="s">
        <v>305</v>
      </c>
      <c r="G13" s="30" t="s">
        <v>40</v>
      </c>
      <c r="H13" s="30" t="s">
        <v>220</v>
      </c>
      <c r="I13" s="30" t="s">
        <v>44</v>
      </c>
      <c r="J13" s="30" t="str">
        <f t="shared" si="0"/>
        <v>AUT_CA_PC_Account_12_Contacts</v>
      </c>
      <c r="K13" s="30"/>
      <c r="L13" s="30"/>
      <c r="M13" s="30"/>
    </row>
    <row r="14" spans="1:13" x14ac:dyDescent="0.25">
      <c r="A14" s="30" t="s">
        <v>643</v>
      </c>
      <c r="B14" s="30" t="s">
        <v>217</v>
      </c>
      <c r="C14" s="30" t="s">
        <v>113</v>
      </c>
      <c r="D14" s="30" t="s">
        <v>218</v>
      </c>
      <c r="E14" s="30">
        <v>13</v>
      </c>
      <c r="F14" s="30" t="s">
        <v>233</v>
      </c>
      <c r="G14" s="30" t="s">
        <v>40</v>
      </c>
      <c r="H14" s="30" t="s">
        <v>220</v>
      </c>
      <c r="I14" s="30" t="s">
        <v>44</v>
      </c>
      <c r="J14" s="30" t="str">
        <f t="shared" si="0"/>
        <v>AUT_CA_PC_Account_13_Locations</v>
      </c>
      <c r="K14" s="30"/>
      <c r="L14" s="30"/>
      <c r="M14" s="30"/>
    </row>
    <row r="15" spans="1:13" x14ac:dyDescent="0.25">
      <c r="A15" s="30" t="s">
        <v>643</v>
      </c>
      <c r="B15" s="30" t="s">
        <v>217</v>
      </c>
      <c r="C15" s="30" t="s">
        <v>113</v>
      </c>
      <c r="D15" s="30" t="s">
        <v>218</v>
      </c>
      <c r="E15" s="30">
        <v>14</v>
      </c>
      <c r="F15" s="30" t="s">
        <v>234</v>
      </c>
      <c r="G15" s="30" t="s">
        <v>40</v>
      </c>
      <c r="H15" s="30" t="s">
        <v>220</v>
      </c>
      <c r="I15" s="30" t="s">
        <v>44</v>
      </c>
      <c r="J15" s="30" t="str">
        <f t="shared" si="0"/>
        <v>AUT_CA_PC_Account_14_Participants</v>
      </c>
      <c r="K15" s="30"/>
      <c r="L15" s="30"/>
      <c r="M15" s="30"/>
    </row>
    <row r="16" spans="1:13" x14ac:dyDescent="0.25">
      <c r="A16" s="30" t="s">
        <v>643</v>
      </c>
      <c r="B16" s="30" t="s">
        <v>217</v>
      </c>
      <c r="C16" s="30" t="s">
        <v>113</v>
      </c>
      <c r="D16" s="30" t="s">
        <v>218</v>
      </c>
      <c r="E16" s="30">
        <v>15</v>
      </c>
      <c r="F16" s="30" t="s">
        <v>308</v>
      </c>
      <c r="G16" s="30" t="s">
        <v>40</v>
      </c>
      <c r="H16" s="30" t="s">
        <v>220</v>
      </c>
      <c r="I16" s="30" t="s">
        <v>44</v>
      </c>
      <c r="J16" s="30" t="str">
        <f t="shared" si="0"/>
        <v>AUT_CA_PC_Account_15_PolicyTransactions</v>
      </c>
      <c r="K16" s="30"/>
      <c r="L16" s="30"/>
      <c r="M16" s="30"/>
    </row>
    <row r="17" spans="1:13" x14ac:dyDescent="0.25">
      <c r="A17" s="30" t="s">
        <v>643</v>
      </c>
      <c r="B17" s="30" t="s">
        <v>217</v>
      </c>
      <c r="C17" s="30" t="s">
        <v>113</v>
      </c>
      <c r="D17" s="30" t="s">
        <v>218</v>
      </c>
      <c r="E17" s="30">
        <v>16</v>
      </c>
      <c r="F17" s="30" t="s">
        <v>237</v>
      </c>
      <c r="G17" s="30" t="s">
        <v>40</v>
      </c>
      <c r="H17" s="30" t="s">
        <v>220</v>
      </c>
      <c r="I17" s="30" t="s">
        <v>44</v>
      </c>
      <c r="J17" s="30" t="str">
        <f t="shared" si="0"/>
        <v>AUT_CA_PC_Account_16_SubmissionManager</v>
      </c>
      <c r="K17" s="30"/>
      <c r="L17" s="30"/>
      <c r="M17" s="30"/>
    </row>
    <row r="18" spans="1:13" x14ac:dyDescent="0.25">
      <c r="A18" s="30" t="s">
        <v>643</v>
      </c>
      <c r="B18" s="30" t="s">
        <v>217</v>
      </c>
      <c r="C18" s="30" t="s">
        <v>113</v>
      </c>
      <c r="D18" s="30" t="s">
        <v>218</v>
      </c>
      <c r="E18" s="30">
        <v>17</v>
      </c>
      <c r="F18" s="30" t="s">
        <v>238</v>
      </c>
      <c r="G18" s="30" t="s">
        <v>38</v>
      </c>
      <c r="H18" s="30" t="s">
        <v>220</v>
      </c>
      <c r="I18" s="30" t="s">
        <v>44</v>
      </c>
      <c r="J18" s="30" t="str">
        <f t="shared" si="0"/>
        <v>AUT_CA_PC_Account_17_UnderwritingFiles</v>
      </c>
      <c r="K18" s="30"/>
      <c r="L18" s="30"/>
      <c r="M18" s="30"/>
    </row>
    <row r="19" spans="1:13" x14ac:dyDescent="0.25">
      <c r="A19" s="30" t="s">
        <v>643</v>
      </c>
      <c r="B19" s="30" t="s">
        <v>217</v>
      </c>
      <c r="C19" s="30" t="s">
        <v>113</v>
      </c>
      <c r="D19" s="30" t="s">
        <v>218</v>
      </c>
      <c r="E19" s="30">
        <v>18</v>
      </c>
      <c r="F19" s="30" t="s">
        <v>311</v>
      </c>
      <c r="G19" s="30" t="s">
        <v>40</v>
      </c>
      <c r="H19" s="30" t="s">
        <v>220</v>
      </c>
      <c r="I19" s="30" t="s">
        <v>44</v>
      </c>
      <c r="J19" s="30" t="str">
        <f t="shared" si="0"/>
        <v>AUT_CA_PC_Account_18_RelatedAccounts</v>
      </c>
      <c r="K19" s="30"/>
      <c r="L19" s="30"/>
      <c r="M19" s="30"/>
    </row>
    <row r="20" spans="1:13" x14ac:dyDescent="0.25">
      <c r="A20" s="30" t="s">
        <v>643</v>
      </c>
      <c r="B20" s="30" t="s">
        <v>217</v>
      </c>
      <c r="C20" s="30" t="s">
        <v>113</v>
      </c>
      <c r="D20" s="30" t="s">
        <v>218</v>
      </c>
      <c r="E20" s="30">
        <v>19</v>
      </c>
      <c r="F20" s="30" t="s">
        <v>240</v>
      </c>
      <c r="G20" s="30" t="s">
        <v>38</v>
      </c>
      <c r="H20" s="30" t="s">
        <v>220</v>
      </c>
      <c r="I20" s="30" t="s">
        <v>44</v>
      </c>
      <c r="J20" s="30" t="str">
        <f t="shared" si="0"/>
        <v>AUT_CA_PC_Account_19_Documents</v>
      </c>
      <c r="K20" s="30"/>
      <c r="L20" s="30"/>
      <c r="M20" s="30"/>
    </row>
    <row r="21" spans="1:13" x14ac:dyDescent="0.25">
      <c r="A21" s="30" t="s">
        <v>643</v>
      </c>
      <c r="B21" s="30" t="s">
        <v>217</v>
      </c>
      <c r="C21" s="30" t="s">
        <v>113</v>
      </c>
      <c r="D21" s="30" t="s">
        <v>218</v>
      </c>
      <c r="E21" s="30">
        <v>20</v>
      </c>
      <c r="F21" s="30" t="s">
        <v>241</v>
      </c>
      <c r="G21" s="30" t="s">
        <v>40</v>
      </c>
      <c r="H21" s="30" t="s">
        <v>220</v>
      </c>
      <c r="I21" s="30" t="s">
        <v>44</v>
      </c>
      <c r="J21" s="30" t="str">
        <f t="shared" si="0"/>
        <v>AUT_CA_PC_Account_20_Notes</v>
      </c>
      <c r="K21" s="30"/>
      <c r="L21" s="30"/>
      <c r="M21" s="30"/>
    </row>
    <row r="22" spans="1:13" x14ac:dyDescent="0.25">
      <c r="A22" s="30" t="s">
        <v>643</v>
      </c>
      <c r="B22" s="30" t="s">
        <v>217</v>
      </c>
      <c r="C22" s="30" t="s">
        <v>113</v>
      </c>
      <c r="D22" s="30" t="s">
        <v>218</v>
      </c>
      <c r="E22" s="30">
        <v>21</v>
      </c>
      <c r="F22" s="30" t="s">
        <v>314</v>
      </c>
      <c r="G22" s="30" t="s">
        <v>38</v>
      </c>
      <c r="H22" s="30" t="s">
        <v>220</v>
      </c>
      <c r="I22" s="30" t="s">
        <v>44</v>
      </c>
      <c r="J22" s="30" t="str">
        <f t="shared" si="0"/>
        <v>AUT_CA_PC_Account_21_Billing</v>
      </c>
      <c r="K22" s="30"/>
      <c r="L22" s="30"/>
      <c r="M22" s="30"/>
    </row>
    <row r="23" spans="1:13" x14ac:dyDescent="0.25">
      <c r="A23" s="30" t="s">
        <v>643</v>
      </c>
      <c r="B23" s="30" t="s">
        <v>217</v>
      </c>
      <c r="C23" s="30" t="s">
        <v>113</v>
      </c>
      <c r="D23" s="30" t="s">
        <v>218</v>
      </c>
      <c r="E23" s="30">
        <v>22</v>
      </c>
      <c r="F23" s="30" t="s">
        <v>243</v>
      </c>
      <c r="G23" s="30" t="s">
        <v>40</v>
      </c>
      <c r="H23" s="30" t="s">
        <v>220</v>
      </c>
      <c r="I23" s="30" t="s">
        <v>44</v>
      </c>
      <c r="J23" s="30" t="str">
        <f t="shared" si="0"/>
        <v>AUT_CA_PC_Account_22_History</v>
      </c>
      <c r="K23" s="30"/>
      <c r="L23" s="30"/>
      <c r="M23" s="30"/>
    </row>
    <row r="24" spans="1:13" x14ac:dyDescent="0.25">
      <c r="A24" s="30" t="s">
        <v>643</v>
      </c>
      <c r="B24" s="30" t="s">
        <v>217</v>
      </c>
      <c r="C24" s="30" t="s">
        <v>113</v>
      </c>
      <c r="D24" s="30" t="s">
        <v>218</v>
      </c>
      <c r="E24" s="30">
        <v>23</v>
      </c>
      <c r="F24" s="30" t="s">
        <v>244</v>
      </c>
      <c r="G24" s="30" t="s">
        <v>38</v>
      </c>
      <c r="H24" s="30" t="s">
        <v>220</v>
      </c>
      <c r="I24" s="30" t="s">
        <v>44</v>
      </c>
      <c r="J24" s="30" t="str">
        <f t="shared" si="0"/>
        <v>AUT_CA_PC_Account_23_Activity</v>
      </c>
      <c r="K24" s="30"/>
      <c r="L24" s="30"/>
      <c r="M24" s="30"/>
    </row>
    <row r="25" spans="1:13" x14ac:dyDescent="0.25">
      <c r="A25" s="30" t="s">
        <v>643</v>
      </c>
      <c r="B25" s="30" t="s">
        <v>217</v>
      </c>
      <c r="C25" s="30" t="s">
        <v>113</v>
      </c>
      <c r="D25" s="30" t="s">
        <v>218</v>
      </c>
      <c r="E25" s="30">
        <v>24</v>
      </c>
      <c r="F25" s="30" t="s">
        <v>317</v>
      </c>
      <c r="G25" s="30" t="s">
        <v>40</v>
      </c>
      <c r="H25" s="30" t="s">
        <v>220</v>
      </c>
      <c r="I25" s="30" t="s">
        <v>44</v>
      </c>
      <c r="J25" s="30" t="str">
        <f t="shared" si="0"/>
        <v>AUT_CA_PC_Account_24_Document</v>
      </c>
      <c r="K25" s="30"/>
      <c r="L25" s="30"/>
      <c r="M25" s="30"/>
    </row>
    <row r="26" spans="1:13" x14ac:dyDescent="0.25">
      <c r="A26" s="30" t="s">
        <v>643</v>
      </c>
      <c r="B26" s="30" t="s">
        <v>217</v>
      </c>
      <c r="C26" s="30" t="s">
        <v>113</v>
      </c>
      <c r="D26" s="30" t="s">
        <v>218</v>
      </c>
      <c r="E26" s="30">
        <v>25</v>
      </c>
      <c r="F26" s="30" t="s">
        <v>246</v>
      </c>
      <c r="G26" s="30" t="s">
        <v>38</v>
      </c>
      <c r="H26" s="30" t="s">
        <v>220</v>
      </c>
      <c r="I26" s="30" t="s">
        <v>44</v>
      </c>
      <c r="J26" s="30" t="str">
        <f t="shared" si="0"/>
        <v>AUT_CA_PC_Account_25_Email</v>
      </c>
      <c r="K26" s="30"/>
      <c r="L26" s="30"/>
      <c r="M26" s="30"/>
    </row>
    <row r="27" spans="1:13" x14ac:dyDescent="0.25">
      <c r="A27" s="30" t="s">
        <v>643</v>
      </c>
      <c r="B27" s="30" t="s">
        <v>217</v>
      </c>
      <c r="C27" s="30" t="s">
        <v>113</v>
      </c>
      <c r="D27" s="30" t="s">
        <v>218</v>
      </c>
      <c r="E27" s="30">
        <v>26</v>
      </c>
      <c r="F27" s="30" t="s">
        <v>247</v>
      </c>
      <c r="G27" s="30" t="s">
        <v>40</v>
      </c>
      <c r="H27" s="30" t="s">
        <v>220</v>
      </c>
      <c r="I27" s="30" t="s">
        <v>44</v>
      </c>
      <c r="J27" s="30" t="str">
        <f t="shared" si="0"/>
        <v>AUT_CA_PC_Account_26_MovePoliciestoThisAccount</v>
      </c>
      <c r="K27" s="30"/>
      <c r="L27" s="30"/>
      <c r="M27" s="30"/>
    </row>
    <row r="28" spans="1:13" x14ac:dyDescent="0.25">
      <c r="A28" s="30" t="s">
        <v>643</v>
      </c>
      <c r="B28" s="30" t="s">
        <v>217</v>
      </c>
      <c r="C28" s="30" t="s">
        <v>113</v>
      </c>
      <c r="D28" s="30" t="s">
        <v>218</v>
      </c>
      <c r="E28" s="30">
        <v>27</v>
      </c>
      <c r="F28" s="30" t="s">
        <v>320</v>
      </c>
      <c r="G28" s="30" t="s">
        <v>38</v>
      </c>
      <c r="H28" s="30" t="s">
        <v>220</v>
      </c>
      <c r="I28" s="30" t="s">
        <v>44</v>
      </c>
      <c r="J28" s="30" t="str">
        <f t="shared" si="0"/>
        <v>AUT_CA_PC_Account_27_ReWritePoliciestoThisAccount</v>
      </c>
      <c r="K28" s="30"/>
      <c r="L28" s="30"/>
      <c r="M28" s="30"/>
    </row>
    <row r="29" spans="1:13" x14ac:dyDescent="0.25">
      <c r="A29" s="30" t="s">
        <v>643</v>
      </c>
      <c r="B29" s="30" t="s">
        <v>217</v>
      </c>
      <c r="C29" s="30" t="s">
        <v>113</v>
      </c>
      <c r="D29" s="30" t="s">
        <v>218</v>
      </c>
      <c r="E29" s="30">
        <v>28</v>
      </c>
      <c r="F29" s="30" t="s">
        <v>249</v>
      </c>
      <c r="G29" s="30" t="s">
        <v>40</v>
      </c>
      <c r="H29" s="30" t="s">
        <v>220</v>
      </c>
      <c r="I29" s="30" t="s">
        <v>44</v>
      </c>
      <c r="J29" s="30" t="str">
        <f t="shared" si="0"/>
        <v>AUT_CA_PC_Account_28_MergeAccounttoThisAccount</v>
      </c>
      <c r="K29" s="30"/>
      <c r="L29" s="30"/>
      <c r="M29" s="30"/>
    </row>
    <row r="30" spans="1:13" x14ac:dyDescent="0.25">
      <c r="A30" s="30" t="s">
        <v>643</v>
      </c>
      <c r="B30" s="30" t="s">
        <v>217</v>
      </c>
      <c r="C30" s="30" t="s">
        <v>115</v>
      </c>
      <c r="D30" s="30" t="s">
        <v>222</v>
      </c>
      <c r="E30" s="30">
        <v>1</v>
      </c>
      <c r="F30" s="30" t="s">
        <v>250</v>
      </c>
      <c r="G30" s="30" t="s">
        <v>38</v>
      </c>
      <c r="H30" s="30" t="s">
        <v>220</v>
      </c>
      <c r="I30" s="30" t="s">
        <v>44</v>
      </c>
      <c r="J30" s="30" t="str">
        <f t="shared" si="0"/>
        <v>AUT_CA_PC_NewSubmission_1_Account_OpenPolicyTransaction_NewSubmission</v>
      </c>
      <c r="K30" s="30"/>
      <c r="L30" s="30"/>
      <c r="M30" s="30"/>
    </row>
    <row r="31" spans="1:13" x14ac:dyDescent="0.25">
      <c r="A31" s="30" t="s">
        <v>643</v>
      </c>
      <c r="B31" s="30" t="s">
        <v>217</v>
      </c>
      <c r="C31" s="30" t="s">
        <v>115</v>
      </c>
      <c r="D31" s="30" t="s">
        <v>222</v>
      </c>
      <c r="E31" s="30">
        <v>2</v>
      </c>
      <c r="F31" s="30" t="s">
        <v>223</v>
      </c>
      <c r="G31" s="30" t="s">
        <v>40</v>
      </c>
      <c r="H31" s="30" t="s">
        <v>220</v>
      </c>
      <c r="I31" s="30" t="s">
        <v>44</v>
      </c>
      <c r="J31" s="30" t="str">
        <f t="shared" si="0"/>
        <v>AUT_CA_PC_NewSubmission_2_NewAccount_NewSubmission</v>
      </c>
      <c r="K31" s="30"/>
      <c r="L31" s="30"/>
      <c r="M31" s="30"/>
    </row>
    <row r="32" spans="1:13" x14ac:dyDescent="0.25">
      <c r="A32" s="30" t="s">
        <v>643</v>
      </c>
      <c r="B32" s="30" t="s">
        <v>217</v>
      </c>
      <c r="C32" s="30" t="s">
        <v>115</v>
      </c>
      <c r="D32" s="30" t="s">
        <v>222</v>
      </c>
      <c r="E32" s="30">
        <v>3</v>
      </c>
      <c r="F32" s="30" t="s">
        <v>252</v>
      </c>
      <c r="G32" s="30" t="s">
        <v>38</v>
      </c>
      <c r="H32" s="30" t="s">
        <v>220</v>
      </c>
      <c r="I32" s="30" t="s">
        <v>44</v>
      </c>
      <c r="J32" s="30" t="str">
        <f t="shared" si="0"/>
        <v>AUT_CA_PC_NewSubmission_3_SearchAccount_NewSubmission</v>
      </c>
      <c r="K32" s="30"/>
      <c r="L32" s="30"/>
      <c r="M32" s="30"/>
    </row>
    <row r="33" spans="1:13" x14ac:dyDescent="0.25">
      <c r="A33" s="30" t="s">
        <v>643</v>
      </c>
      <c r="B33" s="30" t="s">
        <v>217</v>
      </c>
      <c r="C33" s="30" t="s">
        <v>115</v>
      </c>
      <c r="D33" s="30" t="s">
        <v>222</v>
      </c>
      <c r="E33" s="30">
        <v>4</v>
      </c>
      <c r="F33" s="30" t="s">
        <v>253</v>
      </c>
      <c r="G33" s="30" t="s">
        <v>40</v>
      </c>
      <c r="H33" s="30" t="s">
        <v>220</v>
      </c>
      <c r="I33" s="30" t="s">
        <v>44</v>
      </c>
      <c r="J33" s="30" t="str">
        <f t="shared" si="0"/>
        <v>AUT_CA_PC_NewSubmission_4_Organization_Modify</v>
      </c>
      <c r="K33" s="30"/>
      <c r="L33" s="30"/>
      <c r="M33" s="30"/>
    </row>
    <row r="34" spans="1:13" x14ac:dyDescent="0.25">
      <c r="A34" s="30" t="s">
        <v>643</v>
      </c>
      <c r="B34" s="30" t="s">
        <v>217</v>
      </c>
      <c r="C34" s="30" t="s">
        <v>115</v>
      </c>
      <c r="D34" s="30" t="s">
        <v>222</v>
      </c>
      <c r="E34" s="30">
        <v>5</v>
      </c>
      <c r="F34" s="30" t="s">
        <v>323</v>
      </c>
      <c r="G34" s="30" t="s">
        <v>38</v>
      </c>
      <c r="H34" s="30" t="s">
        <v>220</v>
      </c>
      <c r="I34" s="30" t="s">
        <v>44</v>
      </c>
      <c r="J34" s="30" t="str">
        <f t="shared" si="0"/>
        <v>AUT_CA_PC_NewSubmission_5_Producercode_Modify</v>
      </c>
      <c r="K34" s="30"/>
      <c r="L34" s="30"/>
      <c r="M34" s="30"/>
    </row>
    <row r="35" spans="1:13" x14ac:dyDescent="0.25">
      <c r="A35" s="30" t="s">
        <v>643</v>
      </c>
      <c r="B35" s="30" t="s">
        <v>217</v>
      </c>
      <c r="C35" s="30" t="s">
        <v>115</v>
      </c>
      <c r="D35" s="30" t="s">
        <v>222</v>
      </c>
      <c r="E35" s="30">
        <v>6</v>
      </c>
      <c r="F35" s="30" t="s">
        <v>255</v>
      </c>
      <c r="G35" s="30" t="s">
        <v>40</v>
      </c>
      <c r="H35" s="30" t="s">
        <v>220</v>
      </c>
      <c r="I35" s="30" t="s">
        <v>44</v>
      </c>
      <c r="J35" s="30" t="str">
        <f t="shared" si="0"/>
        <v>AUT_CA_PC_NewSubmission_6_Single_QuickQuote</v>
      </c>
      <c r="K35" s="30"/>
      <c r="L35" s="30"/>
      <c r="M35" s="30"/>
    </row>
    <row r="36" spans="1:13" x14ac:dyDescent="0.25">
      <c r="A36" s="30" t="s">
        <v>643</v>
      </c>
      <c r="B36" s="30" t="s">
        <v>217</v>
      </c>
      <c r="C36" s="30" t="s">
        <v>115</v>
      </c>
      <c r="D36" s="30" t="s">
        <v>222</v>
      </c>
      <c r="E36" s="30">
        <v>7</v>
      </c>
      <c r="F36" s="30" t="s">
        <v>256</v>
      </c>
      <c r="G36" s="30" t="s">
        <v>38</v>
      </c>
      <c r="H36" s="30" t="s">
        <v>220</v>
      </c>
      <c r="I36" s="30" t="s">
        <v>44</v>
      </c>
      <c r="J36" s="30" t="str">
        <f t="shared" si="0"/>
        <v>AUT_CA_PC_NewSubmission_7_Single_QuickQuote_DefaultBaseState_Modify</v>
      </c>
      <c r="K36" s="30"/>
      <c r="L36" s="30"/>
      <c r="M36" s="30"/>
    </row>
    <row r="37" spans="1:13" x14ac:dyDescent="0.25">
      <c r="A37" s="30" t="s">
        <v>643</v>
      </c>
      <c r="B37" s="30" t="s">
        <v>217</v>
      </c>
      <c r="C37" s="30" t="s">
        <v>115</v>
      </c>
      <c r="D37" s="30" t="s">
        <v>222</v>
      </c>
      <c r="E37" s="30">
        <v>8</v>
      </c>
      <c r="F37" s="30" t="s">
        <v>226</v>
      </c>
      <c r="G37" s="30" t="s">
        <v>40</v>
      </c>
      <c r="H37" s="30" t="s">
        <v>220</v>
      </c>
      <c r="I37" s="30" t="s">
        <v>44</v>
      </c>
      <c r="J37" s="30" t="str">
        <f t="shared" si="0"/>
        <v>AUT_CA_PC_NewSubmission_8_Single_QuickQuote_DefaultEffectiveDate_Modify</v>
      </c>
      <c r="K37" s="30"/>
      <c r="L37" s="30"/>
      <c r="M37" s="30"/>
    </row>
    <row r="38" spans="1:13" x14ac:dyDescent="0.25">
      <c r="A38" s="30" t="s">
        <v>643</v>
      </c>
      <c r="B38" s="30" t="s">
        <v>217</v>
      </c>
      <c r="C38" s="30" t="s">
        <v>115</v>
      </c>
      <c r="D38" s="30" t="s">
        <v>222</v>
      </c>
      <c r="E38" s="30">
        <v>9</v>
      </c>
      <c r="F38" s="30" t="s">
        <v>635</v>
      </c>
      <c r="G38" s="30" t="s">
        <v>38</v>
      </c>
      <c r="H38" s="30" t="s">
        <v>220</v>
      </c>
      <c r="I38" s="30" t="s">
        <v>44</v>
      </c>
      <c r="J38" s="30" t="str">
        <f t="shared" si="0"/>
        <v>AUT_CA_PC_NewSubmission_9_Single_QuickQuote_DriverInfo_Add</v>
      </c>
      <c r="K38" s="30"/>
      <c r="L38" s="30"/>
      <c r="M38" s="30"/>
    </row>
    <row r="39" spans="1:13" x14ac:dyDescent="0.25">
      <c r="A39" s="30" t="s">
        <v>643</v>
      </c>
      <c r="B39" s="30" t="s">
        <v>217</v>
      </c>
      <c r="C39" s="30" t="s">
        <v>115</v>
      </c>
      <c r="D39" s="30" t="s">
        <v>222</v>
      </c>
      <c r="E39" s="30">
        <v>10</v>
      </c>
      <c r="F39" s="30" t="s">
        <v>636</v>
      </c>
      <c r="G39" s="30" t="s">
        <v>40</v>
      </c>
      <c r="H39" s="30" t="s">
        <v>220</v>
      </c>
      <c r="I39" s="30" t="s">
        <v>44</v>
      </c>
      <c r="J39" s="30" t="str">
        <f t="shared" si="0"/>
        <v>AUT_CA_PC_NewSubmission_10_Single_QuickQuote_DriverInfoRemove</v>
      </c>
      <c r="K39" s="30"/>
      <c r="L39" s="30"/>
      <c r="M39" s="30"/>
    </row>
    <row r="40" spans="1:13" x14ac:dyDescent="0.25">
      <c r="A40" s="30" t="s">
        <v>643</v>
      </c>
      <c r="B40" s="30" t="s">
        <v>217</v>
      </c>
      <c r="C40" s="30" t="s">
        <v>115</v>
      </c>
      <c r="D40" s="30" t="s">
        <v>222</v>
      </c>
      <c r="E40" s="30">
        <v>11</v>
      </c>
      <c r="F40" s="30" t="s">
        <v>637</v>
      </c>
      <c r="G40" s="30" t="s">
        <v>38</v>
      </c>
      <c r="H40" s="30" t="s">
        <v>220</v>
      </c>
      <c r="I40" s="30" t="s">
        <v>44</v>
      </c>
      <c r="J40" s="30" t="str">
        <f t="shared" si="0"/>
        <v>AUT_CA_PC_NewSubmission_11_Single_QuickQuote_VehicleInfo_Add</v>
      </c>
      <c r="K40" s="30"/>
      <c r="L40" s="30"/>
      <c r="M40" s="30"/>
    </row>
    <row r="41" spans="1:13" x14ac:dyDescent="0.25">
      <c r="A41" s="30" t="s">
        <v>643</v>
      </c>
      <c r="B41" s="30" t="s">
        <v>217</v>
      </c>
      <c r="C41" s="30" t="s">
        <v>115</v>
      </c>
      <c r="D41" s="30" t="s">
        <v>222</v>
      </c>
      <c r="E41" s="30">
        <v>12</v>
      </c>
      <c r="F41" s="30" t="s">
        <v>638</v>
      </c>
      <c r="G41" s="30" t="s">
        <v>40</v>
      </c>
      <c r="H41" s="30" t="s">
        <v>220</v>
      </c>
      <c r="I41" s="30" t="s">
        <v>44</v>
      </c>
      <c r="J41" s="30" t="str">
        <f t="shared" si="0"/>
        <v>AUT_CA_PC_NewSubmission_12_Single_QuickQuote_VehicleInfoRemove</v>
      </c>
      <c r="K41" s="30"/>
      <c r="L41" s="30"/>
      <c r="M41" s="30"/>
    </row>
    <row r="42" spans="1:13" x14ac:dyDescent="0.25">
      <c r="A42" s="30" t="s">
        <v>643</v>
      </c>
      <c r="B42" s="30" t="s">
        <v>217</v>
      </c>
      <c r="C42" s="30" t="s">
        <v>115</v>
      </c>
      <c r="D42" s="30" t="s">
        <v>222</v>
      </c>
      <c r="E42" s="30">
        <v>13</v>
      </c>
      <c r="F42" s="30" t="s">
        <v>262</v>
      </c>
      <c r="G42" s="30" t="s">
        <v>38</v>
      </c>
      <c r="H42" s="30" t="s">
        <v>220</v>
      </c>
      <c r="I42" s="30" t="s">
        <v>44</v>
      </c>
      <c r="J42" s="30" t="str">
        <f t="shared" si="0"/>
        <v>AUT_CA_PC_NewSubmission_13_Single_QuickQuote_UseDefault</v>
      </c>
      <c r="K42" s="30"/>
      <c r="L42" s="30"/>
      <c r="M42" s="30"/>
    </row>
    <row r="43" spans="1:13" x14ac:dyDescent="0.25">
      <c r="A43" s="30" t="s">
        <v>643</v>
      </c>
      <c r="B43" s="30" t="s">
        <v>217</v>
      </c>
      <c r="C43" s="30" t="s">
        <v>115</v>
      </c>
      <c r="D43" s="30" t="s">
        <v>222</v>
      </c>
      <c r="E43" s="30">
        <v>14</v>
      </c>
      <c r="F43" s="30" t="s">
        <v>326</v>
      </c>
      <c r="G43" s="30" t="s">
        <v>40</v>
      </c>
      <c r="H43" s="30" t="s">
        <v>220</v>
      </c>
      <c r="I43" s="30" t="s">
        <v>44</v>
      </c>
      <c r="J43" s="30" t="str">
        <f t="shared" si="0"/>
        <v>AUT_CA_PC_NewSubmission_14_Single_QuickQuote_Quote</v>
      </c>
      <c r="K43" s="30"/>
      <c r="L43" s="30"/>
      <c r="M43" s="30"/>
    </row>
    <row r="44" spans="1:13" x14ac:dyDescent="0.25">
      <c r="A44" s="30" t="s">
        <v>643</v>
      </c>
      <c r="B44" s="30" t="s">
        <v>217</v>
      </c>
      <c r="C44" s="30" t="s">
        <v>115</v>
      </c>
      <c r="D44" s="30" t="s">
        <v>222</v>
      </c>
      <c r="E44" s="30">
        <v>15</v>
      </c>
      <c r="F44" s="30" t="s">
        <v>639</v>
      </c>
      <c r="G44" s="30" t="s">
        <v>38</v>
      </c>
      <c r="H44" s="30" t="s">
        <v>220</v>
      </c>
      <c r="I44" s="30" t="s">
        <v>44</v>
      </c>
      <c r="J44" s="30" t="str">
        <f t="shared" si="0"/>
        <v>AUT_CA_PC_NewSubmission_15_Single_QuickQuote_FullApp</v>
      </c>
      <c r="K44" s="30"/>
      <c r="L44" s="30"/>
      <c r="M44" s="30"/>
    </row>
    <row r="45" spans="1:13" x14ac:dyDescent="0.25">
      <c r="A45" s="30" t="s">
        <v>643</v>
      </c>
      <c r="B45" s="30" t="s">
        <v>217</v>
      </c>
      <c r="C45" s="30" t="s">
        <v>115</v>
      </c>
      <c r="D45" s="30" t="s">
        <v>222</v>
      </c>
      <c r="E45" s="30">
        <v>16</v>
      </c>
      <c r="F45" s="30" t="s">
        <v>265</v>
      </c>
      <c r="G45" s="30" t="s">
        <v>40</v>
      </c>
      <c r="H45" s="30" t="s">
        <v>220</v>
      </c>
      <c r="I45" s="30" t="s">
        <v>44</v>
      </c>
      <c r="J45" s="30" t="str">
        <f t="shared" si="0"/>
        <v>AUT_CA_PC_NewSubmission_16_Single_QuickQuote_Version</v>
      </c>
      <c r="K45" s="30"/>
      <c r="L45" s="30"/>
      <c r="M45" s="30"/>
    </row>
    <row r="46" spans="1:13" x14ac:dyDescent="0.25">
      <c r="A46" s="30" t="s">
        <v>643</v>
      </c>
      <c r="B46" s="30" t="s">
        <v>217</v>
      </c>
      <c r="C46" s="30" t="s">
        <v>115</v>
      </c>
      <c r="D46" s="30" t="s">
        <v>222</v>
      </c>
      <c r="E46" s="30">
        <v>17</v>
      </c>
      <c r="F46" s="30" t="s">
        <v>640</v>
      </c>
      <c r="G46" s="30" t="s">
        <v>38</v>
      </c>
      <c r="H46" s="30" t="s">
        <v>220</v>
      </c>
      <c r="I46" s="30" t="s">
        <v>44</v>
      </c>
      <c r="J46" s="30" t="str">
        <f t="shared" si="0"/>
        <v>AUT_CA_PC_NewSubmission_17_Single_QuickQuote_Version_FullApp</v>
      </c>
      <c r="K46" s="30"/>
      <c r="L46" s="30"/>
      <c r="M46" s="30"/>
    </row>
    <row r="47" spans="1:13" x14ac:dyDescent="0.25">
      <c r="A47" s="30" t="s">
        <v>643</v>
      </c>
      <c r="B47" s="30" t="s">
        <v>217</v>
      </c>
      <c r="C47" s="30" t="s">
        <v>115</v>
      </c>
      <c r="D47" s="30" t="s">
        <v>222</v>
      </c>
      <c r="E47" s="30">
        <v>18</v>
      </c>
      <c r="F47" s="30" t="s">
        <v>267</v>
      </c>
      <c r="G47" s="30" t="s">
        <v>40</v>
      </c>
      <c r="H47" s="30" t="s">
        <v>220</v>
      </c>
      <c r="I47" s="30" t="s">
        <v>44</v>
      </c>
      <c r="J47" s="30" t="str">
        <f t="shared" si="0"/>
        <v>AUT_CA_PC_NewSubmission_18_Single_FullApplication</v>
      </c>
      <c r="K47" s="30"/>
      <c r="L47" s="30"/>
      <c r="M47" s="30"/>
    </row>
    <row r="48" spans="1:13" x14ac:dyDescent="0.25">
      <c r="A48" s="30" t="s">
        <v>643</v>
      </c>
      <c r="B48" s="30" t="s">
        <v>217</v>
      </c>
      <c r="C48" s="30" t="s">
        <v>115</v>
      </c>
      <c r="D48" s="30" t="s">
        <v>222</v>
      </c>
      <c r="E48" s="30">
        <v>19</v>
      </c>
      <c r="F48" s="30" t="s">
        <v>268</v>
      </c>
      <c r="G48" s="30" t="s">
        <v>38</v>
      </c>
      <c r="H48" s="30" t="s">
        <v>220</v>
      </c>
      <c r="I48" s="30" t="s">
        <v>44</v>
      </c>
      <c r="J48" s="30" t="str">
        <f t="shared" si="0"/>
        <v>AUT_CA_PC_NewSubmission_19_Single_FullApplication_DefaultBaseState_Modify</v>
      </c>
      <c r="K48" s="30"/>
      <c r="L48" s="30"/>
      <c r="M48" s="30"/>
    </row>
    <row r="49" spans="1:13" x14ac:dyDescent="0.25">
      <c r="A49" s="30" t="s">
        <v>643</v>
      </c>
      <c r="B49" s="30" t="s">
        <v>217</v>
      </c>
      <c r="C49" s="30" t="s">
        <v>115</v>
      </c>
      <c r="D49" s="30" t="s">
        <v>222</v>
      </c>
      <c r="E49" s="30">
        <v>20</v>
      </c>
      <c r="F49" s="30" t="s">
        <v>232</v>
      </c>
      <c r="G49" s="30" t="s">
        <v>40</v>
      </c>
      <c r="H49" s="30" t="s">
        <v>220</v>
      </c>
      <c r="I49" s="30" t="s">
        <v>44</v>
      </c>
      <c r="J49" s="30" t="str">
        <f t="shared" si="0"/>
        <v>AUT_CA_PC_NewSubmission_20_Single_FullApplication_DefaultEffectiveDate_Modify</v>
      </c>
      <c r="K49" s="30"/>
      <c r="L49" s="30"/>
      <c r="M49" s="30"/>
    </row>
    <row r="50" spans="1:13" x14ac:dyDescent="0.25">
      <c r="A50" s="30" t="s">
        <v>643</v>
      </c>
      <c r="B50" s="30" t="s">
        <v>217</v>
      </c>
      <c r="C50" s="30" t="s">
        <v>115</v>
      </c>
      <c r="D50" s="30" t="s">
        <v>222</v>
      </c>
      <c r="E50" s="30">
        <v>21</v>
      </c>
      <c r="F50" s="30" t="s">
        <v>270</v>
      </c>
      <c r="G50" s="30" t="s">
        <v>38</v>
      </c>
      <c r="H50" s="30" t="s">
        <v>220</v>
      </c>
      <c r="I50" s="30" t="s">
        <v>44</v>
      </c>
      <c r="J50" s="30" t="str">
        <f t="shared" si="0"/>
        <v>AUT_CA_PC_NewSubmission_21_Offering_BasicProgram</v>
      </c>
      <c r="K50" s="30"/>
      <c r="L50" s="30"/>
      <c r="M50" s="30"/>
    </row>
    <row r="51" spans="1:13" x14ac:dyDescent="0.25">
      <c r="A51" s="30" t="s">
        <v>643</v>
      </c>
      <c r="B51" s="30" t="s">
        <v>217</v>
      </c>
      <c r="C51" s="30" t="s">
        <v>115</v>
      </c>
      <c r="D51" s="30" t="s">
        <v>222</v>
      </c>
      <c r="E51" s="30">
        <v>22</v>
      </c>
      <c r="F51" s="30" t="s">
        <v>271</v>
      </c>
      <c r="G51" s="30" t="s">
        <v>40</v>
      </c>
      <c r="H51" s="30" t="s">
        <v>220</v>
      </c>
      <c r="I51" s="30" t="s">
        <v>44</v>
      </c>
      <c r="J51" s="30" t="str">
        <f t="shared" si="0"/>
        <v>AUT_CA_PC_NewSubmission_22_Offering_PremiumProgram</v>
      </c>
      <c r="K51" s="30"/>
      <c r="L51" s="30"/>
      <c r="M51" s="30"/>
    </row>
    <row r="52" spans="1:13" x14ac:dyDescent="0.25">
      <c r="A52" s="30" t="s">
        <v>643</v>
      </c>
      <c r="B52" s="30" t="s">
        <v>217</v>
      </c>
      <c r="C52" s="30" t="s">
        <v>115</v>
      </c>
      <c r="D52" s="30" t="s">
        <v>222</v>
      </c>
      <c r="E52" s="30">
        <v>23</v>
      </c>
      <c r="F52" s="30" t="s">
        <v>287</v>
      </c>
      <c r="G52" s="30" t="s">
        <v>38</v>
      </c>
      <c r="H52" s="30" t="s">
        <v>220</v>
      </c>
      <c r="I52" s="30" t="s">
        <v>44</v>
      </c>
      <c r="J52" s="30" t="str">
        <f t="shared" si="0"/>
        <v>AUT_CA_PC_NewSubmission_23_Offering_StandardProgram</v>
      </c>
      <c r="K52" s="30"/>
      <c r="L52" s="30"/>
      <c r="M52" s="30"/>
    </row>
    <row r="53" spans="1:13" x14ac:dyDescent="0.25">
      <c r="A53" s="30" t="s">
        <v>643</v>
      </c>
      <c r="B53" s="30" t="s">
        <v>217</v>
      </c>
      <c r="C53" s="30" t="s">
        <v>115</v>
      </c>
      <c r="D53" s="30" t="s">
        <v>222</v>
      </c>
      <c r="E53" s="30">
        <v>24</v>
      </c>
      <c r="F53" s="30" t="s">
        <v>273</v>
      </c>
      <c r="G53" s="30" t="s">
        <v>40</v>
      </c>
      <c r="H53" s="30" t="s">
        <v>220</v>
      </c>
      <c r="I53" s="30" t="s">
        <v>44</v>
      </c>
      <c r="J53" s="30" t="str">
        <f t="shared" si="0"/>
        <v>AUT_CA_PC_NewSubmission_24_PA_PreQualification_Yes</v>
      </c>
      <c r="K53" s="30"/>
      <c r="L53" s="30"/>
      <c r="M53" s="30"/>
    </row>
    <row r="54" spans="1:13" x14ac:dyDescent="0.25">
      <c r="A54" s="30" t="s">
        <v>643</v>
      </c>
      <c r="B54" s="30" t="s">
        <v>217</v>
      </c>
      <c r="C54" s="30" t="s">
        <v>115</v>
      </c>
      <c r="D54" s="30" t="s">
        <v>222</v>
      </c>
      <c r="E54" s="30">
        <v>25</v>
      </c>
      <c r="F54" s="30" t="s">
        <v>274</v>
      </c>
      <c r="G54" s="30" t="s">
        <v>38</v>
      </c>
      <c r="H54" s="30" t="s">
        <v>220</v>
      </c>
      <c r="I54" s="30" t="s">
        <v>44</v>
      </c>
      <c r="J54" s="30" t="str">
        <f t="shared" si="0"/>
        <v>AUT_CA_PC_NewSubmission_25_PA_PreQualification_NoNewDriver</v>
      </c>
      <c r="K54" s="30"/>
      <c r="L54" s="30"/>
      <c r="M54" s="30"/>
    </row>
    <row r="55" spans="1:13" x14ac:dyDescent="0.25">
      <c r="A55" s="30" t="s">
        <v>643</v>
      </c>
      <c r="B55" s="30" t="s">
        <v>217</v>
      </c>
      <c r="C55" s="30" t="s">
        <v>115</v>
      </c>
      <c r="D55" s="30" t="s">
        <v>222</v>
      </c>
      <c r="E55" s="30">
        <v>26</v>
      </c>
      <c r="F55" s="30" t="s">
        <v>235</v>
      </c>
      <c r="G55" s="30" t="s">
        <v>40</v>
      </c>
      <c r="H55" s="30" t="s">
        <v>220</v>
      </c>
      <c r="I55" s="30" t="s">
        <v>44</v>
      </c>
      <c r="J55" s="30" t="str">
        <f t="shared" si="0"/>
        <v>AUT_CA_PC_NewSubmission_26_PA_PreQualification_PreviousPolicydidnotrenew</v>
      </c>
      <c r="K55" s="30"/>
      <c r="L55" s="30"/>
      <c r="M55" s="30"/>
    </row>
    <row r="56" spans="1:13" x14ac:dyDescent="0.25">
      <c r="A56" s="30" t="s">
        <v>643</v>
      </c>
      <c r="B56" s="30" t="s">
        <v>217</v>
      </c>
      <c r="C56" s="30" t="s">
        <v>115</v>
      </c>
      <c r="D56" s="30" t="s">
        <v>222</v>
      </c>
      <c r="E56" s="30">
        <v>27</v>
      </c>
      <c r="F56" s="30" t="s">
        <v>276</v>
      </c>
      <c r="G56" s="30" t="s">
        <v>38</v>
      </c>
      <c r="H56" s="30" t="s">
        <v>220</v>
      </c>
      <c r="I56" s="30" t="s">
        <v>44</v>
      </c>
      <c r="J56" s="30" t="str">
        <f t="shared" si="0"/>
        <v>AUT_CA_PC_NewSubmission_27_PA_PreQualification_NotKnown</v>
      </c>
      <c r="K56" s="30"/>
      <c r="L56" s="30"/>
      <c r="M56" s="30"/>
    </row>
    <row r="57" spans="1:13" x14ac:dyDescent="0.25">
      <c r="A57" s="30" t="s">
        <v>643</v>
      </c>
      <c r="B57" s="30" t="s">
        <v>217</v>
      </c>
      <c r="C57" s="30" t="s">
        <v>115</v>
      </c>
      <c r="D57" s="30" t="s">
        <v>222</v>
      </c>
      <c r="E57" s="30">
        <v>28</v>
      </c>
      <c r="F57" s="30" t="s">
        <v>277</v>
      </c>
      <c r="G57" s="30" t="s">
        <v>40</v>
      </c>
      <c r="H57" s="30" t="s">
        <v>220</v>
      </c>
      <c r="I57" s="30" t="s">
        <v>44</v>
      </c>
      <c r="J57" s="30" t="str">
        <f t="shared" si="0"/>
        <v>AUT_CA_PC_NewSubmission_28_PA_PreQualification_ApplicantLicense_CurrentCanceled</v>
      </c>
      <c r="K57" s="30"/>
      <c r="L57" s="30"/>
      <c r="M57" s="30"/>
    </row>
    <row r="58" spans="1:13" x14ac:dyDescent="0.25">
      <c r="A58" s="30" t="s">
        <v>643</v>
      </c>
      <c r="B58" s="30" t="s">
        <v>217</v>
      </c>
      <c r="C58" s="30" t="s">
        <v>115</v>
      </c>
      <c r="D58" s="30" t="s">
        <v>222</v>
      </c>
      <c r="E58" s="30">
        <v>29</v>
      </c>
      <c r="F58" s="30" t="s">
        <v>332</v>
      </c>
      <c r="G58" s="30" t="s">
        <v>38</v>
      </c>
      <c r="H58" s="30" t="s">
        <v>220</v>
      </c>
      <c r="I58" s="30" t="s">
        <v>44</v>
      </c>
      <c r="J58" s="30" t="str">
        <f t="shared" si="0"/>
        <v>AUT_CA_PC_NewSubmission_29_PA_PreQualification_ApplicantLicense_EverCanceled</v>
      </c>
      <c r="K58" s="30"/>
      <c r="L58" s="30"/>
      <c r="M58" s="30"/>
    </row>
    <row r="59" spans="1:13" x14ac:dyDescent="0.25">
      <c r="A59" s="30" t="s">
        <v>643</v>
      </c>
      <c r="B59" s="30" t="s">
        <v>217</v>
      </c>
      <c r="C59" s="30" t="s">
        <v>115</v>
      </c>
      <c r="D59" s="30" t="s">
        <v>222</v>
      </c>
      <c r="E59" s="30">
        <v>30</v>
      </c>
      <c r="F59" s="30" t="s">
        <v>279</v>
      </c>
      <c r="G59" s="30" t="s">
        <v>40</v>
      </c>
      <c r="H59" s="30" t="s">
        <v>220</v>
      </c>
      <c r="I59" s="30" t="s">
        <v>44</v>
      </c>
      <c r="J59" s="30" t="str">
        <f t="shared" si="0"/>
        <v>AUT_CA_PC_NewSubmission_30_PA_PreQualification_DriverCovictions</v>
      </c>
      <c r="K59" s="30"/>
      <c r="L59" s="30"/>
      <c r="M59" s="30"/>
    </row>
    <row r="60" spans="1:13" x14ac:dyDescent="0.25">
      <c r="A60" s="30" t="s">
        <v>643</v>
      </c>
      <c r="B60" s="30" t="s">
        <v>217</v>
      </c>
      <c r="C60" s="30" t="s">
        <v>115</v>
      </c>
      <c r="D60" s="30" t="s">
        <v>222</v>
      </c>
      <c r="E60" s="30">
        <v>31</v>
      </c>
      <c r="F60" s="30" t="s">
        <v>280</v>
      </c>
      <c r="G60" s="30" t="s">
        <v>38</v>
      </c>
      <c r="H60" s="30" t="s">
        <v>220</v>
      </c>
      <c r="I60" s="30" t="s">
        <v>44</v>
      </c>
      <c r="J60" s="30" t="str">
        <f t="shared" si="0"/>
        <v>AUT_CA_PC_NewSubmission_31_PA_PreQualification_PolicyCanceled</v>
      </c>
      <c r="K60" s="30"/>
      <c r="L60" s="30"/>
      <c r="M60" s="30"/>
    </row>
    <row r="61" spans="1:13" x14ac:dyDescent="0.25">
      <c r="A61" s="30" t="s">
        <v>643</v>
      </c>
      <c r="B61" s="30" t="s">
        <v>217</v>
      </c>
      <c r="C61" s="30" t="s">
        <v>115</v>
      </c>
      <c r="D61" s="30" t="s">
        <v>222</v>
      </c>
      <c r="E61" s="30">
        <v>32</v>
      </c>
      <c r="F61" s="30" t="s">
        <v>335</v>
      </c>
      <c r="G61" s="30" t="s">
        <v>40</v>
      </c>
      <c r="H61" s="30" t="s">
        <v>220</v>
      </c>
      <c r="I61" s="30" t="s">
        <v>44</v>
      </c>
      <c r="J61" s="30" t="str">
        <f t="shared" si="0"/>
        <v>AUT_CA_PC_NewSubmission_32_PA_PreQualification_Negative</v>
      </c>
      <c r="K61" s="30"/>
      <c r="L61" s="30"/>
      <c r="M61" s="30"/>
    </row>
    <row r="62" spans="1:13" x14ac:dyDescent="0.25">
      <c r="A62" s="30" t="s">
        <v>643</v>
      </c>
      <c r="B62" s="30" t="s">
        <v>217</v>
      </c>
      <c r="C62" s="30" t="s">
        <v>115</v>
      </c>
      <c r="D62" s="30" t="s">
        <v>222</v>
      </c>
      <c r="E62" s="30">
        <v>33</v>
      </c>
      <c r="F62" s="30" t="s">
        <v>282</v>
      </c>
      <c r="G62" s="30" t="s">
        <v>38</v>
      </c>
      <c r="H62" s="30" t="s">
        <v>220</v>
      </c>
      <c r="I62" s="30" t="s">
        <v>44</v>
      </c>
      <c r="J62" s="30" t="str">
        <f t="shared" si="0"/>
        <v>AUT_CA_PC_NewSubmission_33_PI_QuoteNeeded_BackDated</v>
      </c>
      <c r="K62" s="30"/>
      <c r="L62" s="30"/>
      <c r="M62" s="30"/>
    </row>
    <row r="63" spans="1:13" x14ac:dyDescent="0.25">
      <c r="A63" s="30" t="s">
        <v>643</v>
      </c>
      <c r="B63" s="30" t="s">
        <v>217</v>
      </c>
      <c r="C63" s="30" t="s">
        <v>115</v>
      </c>
      <c r="D63" s="30" t="s">
        <v>222</v>
      </c>
      <c r="E63" s="30">
        <v>34</v>
      </c>
      <c r="F63" s="30" t="s">
        <v>283</v>
      </c>
      <c r="G63" s="30" t="s">
        <v>40</v>
      </c>
      <c r="H63" s="30" t="s">
        <v>220</v>
      </c>
      <c r="I63" s="30" t="s">
        <v>44</v>
      </c>
      <c r="J63" s="30" t="str">
        <f t="shared" si="0"/>
        <v>AUT_CA_PC_NewSubmission_34_PI_QuoteNeeded_FutureDate</v>
      </c>
      <c r="K63" s="30"/>
      <c r="L63" s="30"/>
      <c r="M63" s="30"/>
    </row>
    <row r="64" spans="1:13" x14ac:dyDescent="0.25">
      <c r="A64" s="30" t="s">
        <v>643</v>
      </c>
      <c r="B64" s="30" t="s">
        <v>217</v>
      </c>
      <c r="C64" s="30" t="s">
        <v>115</v>
      </c>
      <c r="D64" s="30" t="s">
        <v>222</v>
      </c>
      <c r="E64" s="30">
        <v>35</v>
      </c>
      <c r="F64" s="30" t="s">
        <v>338</v>
      </c>
      <c r="G64" s="30" t="s">
        <v>38</v>
      </c>
      <c r="H64" s="30" t="s">
        <v>220</v>
      </c>
      <c r="I64" s="30" t="s">
        <v>44</v>
      </c>
      <c r="J64" s="30" t="str">
        <f t="shared" si="0"/>
        <v>AUT_CA_PC_NewSubmission_35_PI_PrimaryNamedInsured_ChangeTo_NewPerson</v>
      </c>
      <c r="K64" s="30"/>
      <c r="L64" s="30"/>
      <c r="M64" s="30"/>
    </row>
    <row r="65" spans="1:13" x14ac:dyDescent="0.25">
      <c r="A65" s="30" t="s">
        <v>643</v>
      </c>
      <c r="B65" s="30" t="s">
        <v>217</v>
      </c>
      <c r="C65" s="30" t="s">
        <v>115</v>
      </c>
      <c r="D65" s="30" t="s">
        <v>222</v>
      </c>
      <c r="E65" s="30">
        <v>36</v>
      </c>
      <c r="F65" s="30" t="s">
        <v>285</v>
      </c>
      <c r="G65" s="30" t="s">
        <v>40</v>
      </c>
      <c r="H65" s="30" t="s">
        <v>220</v>
      </c>
      <c r="I65" s="30" t="s">
        <v>44</v>
      </c>
      <c r="J65" s="30" t="str">
        <f t="shared" si="0"/>
        <v>AUT_CA_PC_NewSubmission_36_PI_PrimaryNamedInsured_ChangeTo_From_AddressBook</v>
      </c>
      <c r="K65" s="30"/>
      <c r="L65" s="30"/>
      <c r="M65" s="30"/>
    </row>
    <row r="66" spans="1:13" x14ac:dyDescent="0.25">
      <c r="A66" s="30" t="s">
        <v>643</v>
      </c>
      <c r="B66" s="30" t="s">
        <v>217</v>
      </c>
      <c r="C66" s="30" t="s">
        <v>115</v>
      </c>
      <c r="D66" s="30" t="s">
        <v>222</v>
      </c>
      <c r="E66" s="30">
        <v>37</v>
      </c>
      <c r="F66" s="30" t="s">
        <v>286</v>
      </c>
      <c r="G66" s="30" t="s">
        <v>38</v>
      </c>
      <c r="H66" s="30" t="s">
        <v>220</v>
      </c>
      <c r="I66" s="30" t="s">
        <v>44</v>
      </c>
      <c r="J66" s="30" t="str">
        <f t="shared" ref="J66:J124" si="1">"AUT_"&amp;A66 &amp; "_" &amp;B66 &amp; "_" &amp;D66 &amp; "_" &amp;E66 &amp;"_" &amp;F66</f>
        <v>AUT_CA_PC_NewSubmission_37_PI_Policy_Address_ChangeTo_Existing_Address</v>
      </c>
      <c r="K66" s="30"/>
      <c r="L66" s="30"/>
      <c r="M66" s="30"/>
    </row>
    <row r="67" spans="1:13" x14ac:dyDescent="0.25">
      <c r="A67" s="30" t="s">
        <v>643</v>
      </c>
      <c r="B67" s="30" t="s">
        <v>217</v>
      </c>
      <c r="C67" s="30" t="s">
        <v>115</v>
      </c>
      <c r="D67" s="30" t="s">
        <v>222</v>
      </c>
      <c r="E67" s="30">
        <v>38</v>
      </c>
      <c r="F67" s="30" t="s">
        <v>341</v>
      </c>
      <c r="G67" s="30" t="s">
        <v>40</v>
      </c>
      <c r="H67" s="30" t="s">
        <v>220</v>
      </c>
      <c r="I67" s="30" t="s">
        <v>44</v>
      </c>
      <c r="J67" s="30" t="str">
        <f t="shared" si="1"/>
        <v>AUT_CA_PC_NewSubmission_38_PI_Policy_Address_ChangeTo_New_Address</v>
      </c>
      <c r="K67" s="30"/>
      <c r="L67" s="30"/>
      <c r="M67" s="30"/>
    </row>
    <row r="68" spans="1:13" x14ac:dyDescent="0.25">
      <c r="A68" s="30" t="s">
        <v>643</v>
      </c>
      <c r="B68" s="30" t="s">
        <v>217</v>
      </c>
      <c r="C68" s="30" t="s">
        <v>115</v>
      </c>
      <c r="D68" s="30" t="s">
        <v>222</v>
      </c>
      <c r="E68" s="30">
        <v>39</v>
      </c>
      <c r="F68" s="30" t="s">
        <v>288</v>
      </c>
      <c r="G68" s="30" t="s">
        <v>38</v>
      </c>
      <c r="H68" s="30" t="s">
        <v>220</v>
      </c>
      <c r="I68" s="30" t="s">
        <v>44</v>
      </c>
      <c r="J68" s="30" t="str">
        <f t="shared" si="1"/>
        <v>AUT_CA_PC_NewSubmission_39_PI_Policy_Address_ChangeTo_EditCurrent_Address</v>
      </c>
      <c r="K68" s="30"/>
      <c r="L68" s="30"/>
      <c r="M68" s="30"/>
    </row>
    <row r="69" spans="1:13" x14ac:dyDescent="0.25">
      <c r="A69" s="30" t="s">
        <v>643</v>
      </c>
      <c r="B69" s="30" t="s">
        <v>217</v>
      </c>
      <c r="C69" s="30" t="s">
        <v>115</v>
      </c>
      <c r="D69" s="30" t="s">
        <v>222</v>
      </c>
      <c r="E69" s="30">
        <v>40</v>
      </c>
      <c r="F69" s="30" t="s">
        <v>288</v>
      </c>
      <c r="G69" s="30" t="s">
        <v>40</v>
      </c>
      <c r="H69" s="30" t="s">
        <v>220</v>
      </c>
      <c r="I69" s="30" t="s">
        <v>44</v>
      </c>
      <c r="J69" s="30" t="str">
        <f t="shared" si="1"/>
        <v>AUT_CA_PC_NewSubmission_40_PI_Policy_Address_ChangeTo_EditCurrent_Address</v>
      </c>
      <c r="K69" s="30"/>
      <c r="L69" s="30"/>
      <c r="M69" s="30"/>
    </row>
    <row r="70" spans="1:13" x14ac:dyDescent="0.25">
      <c r="A70" s="30" t="s">
        <v>643</v>
      </c>
      <c r="B70" s="30" t="s">
        <v>217</v>
      </c>
      <c r="C70" s="30" t="s">
        <v>115</v>
      </c>
      <c r="D70" s="30" t="s">
        <v>222</v>
      </c>
      <c r="E70" s="30">
        <v>41</v>
      </c>
      <c r="F70" s="30" t="s">
        <v>289</v>
      </c>
      <c r="G70" s="30" t="s">
        <v>38</v>
      </c>
      <c r="H70" s="30" t="s">
        <v>220</v>
      </c>
      <c r="I70" s="30" t="s">
        <v>44</v>
      </c>
      <c r="J70" s="30" t="str">
        <f t="shared" si="1"/>
        <v>AUT_CA_PC_NewSubmission_41_PI_AdditionalInsured_Add</v>
      </c>
      <c r="K70" s="30"/>
      <c r="L70" s="30"/>
      <c r="M70" s="30"/>
    </row>
    <row r="71" spans="1:13" x14ac:dyDescent="0.25">
      <c r="A71" s="30" t="s">
        <v>643</v>
      </c>
      <c r="B71" s="30" t="s">
        <v>217</v>
      </c>
      <c r="C71" s="30" t="s">
        <v>115</v>
      </c>
      <c r="D71" s="30" t="s">
        <v>222</v>
      </c>
      <c r="E71" s="30">
        <v>42</v>
      </c>
      <c r="F71" s="30" t="s">
        <v>344</v>
      </c>
      <c r="G71" s="30" t="s">
        <v>40</v>
      </c>
      <c r="H71" s="30" t="s">
        <v>220</v>
      </c>
      <c r="I71" s="30" t="s">
        <v>44</v>
      </c>
      <c r="J71" s="30" t="str">
        <f t="shared" si="1"/>
        <v>AUT_CA_PC_NewSubmission_42_PI_AdditionalInsured_Modify</v>
      </c>
      <c r="K71" s="30"/>
      <c r="L71" s="30"/>
      <c r="M71" s="30"/>
    </row>
    <row r="72" spans="1:13" x14ac:dyDescent="0.25">
      <c r="A72" s="30" t="s">
        <v>643</v>
      </c>
      <c r="B72" s="30" t="s">
        <v>217</v>
      </c>
      <c r="C72" s="30" t="s">
        <v>115</v>
      </c>
      <c r="D72" s="30" t="s">
        <v>222</v>
      </c>
      <c r="E72" s="30">
        <v>43</v>
      </c>
      <c r="F72" s="30" t="s">
        <v>291</v>
      </c>
      <c r="G72" s="30" t="s">
        <v>38</v>
      </c>
      <c r="H72" s="30" t="s">
        <v>220</v>
      </c>
      <c r="I72" s="30" t="s">
        <v>44</v>
      </c>
      <c r="J72" s="30" t="str">
        <f t="shared" si="1"/>
        <v>AUT_CA_PC_NewSubmission_43_PI_AdditionalInsured_Delete</v>
      </c>
      <c r="K72" s="30"/>
      <c r="L72" s="30"/>
      <c r="M72" s="30"/>
    </row>
    <row r="73" spans="1:13" x14ac:dyDescent="0.25">
      <c r="A73" s="30" t="s">
        <v>643</v>
      </c>
      <c r="B73" s="30" t="s">
        <v>217</v>
      </c>
      <c r="C73" s="30" t="s">
        <v>115</v>
      </c>
      <c r="D73" s="30" t="s">
        <v>222</v>
      </c>
      <c r="E73" s="30">
        <v>44</v>
      </c>
      <c r="F73" s="30" t="s">
        <v>292</v>
      </c>
      <c r="G73" s="30" t="s">
        <v>40</v>
      </c>
      <c r="H73" s="30" t="s">
        <v>220</v>
      </c>
      <c r="I73" s="30" t="s">
        <v>44</v>
      </c>
      <c r="J73" s="30" t="str">
        <f t="shared" si="1"/>
        <v>AUT_CA_PC_NewSubmission_44_PI_SecondaryNamedInsured_Add</v>
      </c>
      <c r="K73" s="30"/>
      <c r="L73" s="30"/>
      <c r="M73" s="30"/>
    </row>
    <row r="74" spans="1:13" x14ac:dyDescent="0.25">
      <c r="A74" s="30" t="s">
        <v>643</v>
      </c>
      <c r="B74" s="30" t="s">
        <v>217</v>
      </c>
      <c r="C74" s="30" t="s">
        <v>115</v>
      </c>
      <c r="D74" s="30" t="s">
        <v>222</v>
      </c>
      <c r="E74" s="30">
        <v>45</v>
      </c>
      <c r="F74" s="30" t="s">
        <v>347</v>
      </c>
      <c r="G74" s="30" t="s">
        <v>38</v>
      </c>
      <c r="H74" s="30" t="s">
        <v>220</v>
      </c>
      <c r="I74" s="30" t="s">
        <v>44</v>
      </c>
      <c r="J74" s="30" t="str">
        <f t="shared" si="1"/>
        <v>AUT_CA_PC_NewSubmission_45_PI_SecondaryNamedInsured_Modify</v>
      </c>
      <c r="K74" s="30"/>
      <c r="L74" s="30"/>
      <c r="M74" s="30"/>
    </row>
    <row r="75" spans="1:13" x14ac:dyDescent="0.25">
      <c r="A75" s="30" t="s">
        <v>643</v>
      </c>
      <c r="B75" s="30" t="s">
        <v>217</v>
      </c>
      <c r="C75" s="30" t="s">
        <v>115</v>
      </c>
      <c r="D75" s="30" t="s">
        <v>222</v>
      </c>
      <c r="E75" s="30">
        <v>46</v>
      </c>
      <c r="F75" s="30" t="s">
        <v>294</v>
      </c>
      <c r="G75" s="30" t="s">
        <v>40</v>
      </c>
      <c r="H75" s="30" t="s">
        <v>220</v>
      </c>
      <c r="I75" s="30" t="s">
        <v>44</v>
      </c>
      <c r="J75" s="30" t="str">
        <f t="shared" si="1"/>
        <v>AUT_CA_PC_NewSubmission_46_PI_SecondaryNamedInsured_Delete</v>
      </c>
      <c r="K75" s="30"/>
      <c r="L75" s="30"/>
      <c r="M75" s="30"/>
    </row>
    <row r="76" spans="1:13" x14ac:dyDescent="0.25">
      <c r="A76" s="30" t="s">
        <v>643</v>
      </c>
      <c r="B76" s="30" t="s">
        <v>217</v>
      </c>
      <c r="C76" s="30" t="s">
        <v>115</v>
      </c>
      <c r="D76" s="30" t="s">
        <v>222</v>
      </c>
      <c r="E76" s="30">
        <v>47</v>
      </c>
      <c r="F76" s="30" t="s">
        <v>295</v>
      </c>
      <c r="G76" s="30" t="s">
        <v>38</v>
      </c>
      <c r="H76" s="30" t="s">
        <v>220</v>
      </c>
      <c r="I76" s="30" t="s">
        <v>44</v>
      </c>
      <c r="J76" s="30" t="str">
        <f t="shared" si="1"/>
        <v>AUT_CA_PC_NewSubmission_47_PI_TermType_Annual</v>
      </c>
      <c r="K76" s="30"/>
      <c r="L76" s="30"/>
      <c r="M76" s="30"/>
    </row>
    <row r="77" spans="1:13" x14ac:dyDescent="0.25">
      <c r="A77" s="30" t="s">
        <v>643</v>
      </c>
      <c r="B77" s="30" t="s">
        <v>217</v>
      </c>
      <c r="C77" s="30" t="s">
        <v>115</v>
      </c>
      <c r="D77" s="30" t="s">
        <v>222</v>
      </c>
      <c r="E77" s="30">
        <v>48</v>
      </c>
      <c r="F77" s="30" t="s">
        <v>350</v>
      </c>
      <c r="G77" s="30" t="s">
        <v>40</v>
      </c>
      <c r="H77" s="30" t="s">
        <v>220</v>
      </c>
      <c r="I77" s="30" t="s">
        <v>44</v>
      </c>
      <c r="J77" s="30" t="str">
        <f t="shared" si="1"/>
        <v>AUT_CA_PC_NewSubmission_48_PI_EffectiveDate_BackDated</v>
      </c>
      <c r="K77" s="30"/>
      <c r="L77" s="30"/>
      <c r="M77" s="30"/>
    </row>
    <row r="78" spans="1:13" x14ac:dyDescent="0.25">
      <c r="A78" s="30" t="s">
        <v>643</v>
      </c>
      <c r="B78" s="30" t="s">
        <v>217</v>
      </c>
      <c r="C78" s="30" t="s">
        <v>115</v>
      </c>
      <c r="D78" s="30" t="s">
        <v>222</v>
      </c>
      <c r="E78" s="30">
        <v>49</v>
      </c>
      <c r="F78" s="30" t="s">
        <v>297</v>
      </c>
      <c r="G78" s="30" t="s">
        <v>38</v>
      </c>
      <c r="H78" s="30" t="s">
        <v>220</v>
      </c>
      <c r="I78" s="30" t="s">
        <v>44</v>
      </c>
      <c r="J78" s="30" t="str">
        <f t="shared" si="1"/>
        <v>AUT_CA_PC_NewSubmission_49_PI_EffectiveDate_FutureDated</v>
      </c>
      <c r="K78" s="30"/>
      <c r="L78" s="30"/>
      <c r="M78" s="30"/>
    </row>
    <row r="79" spans="1:13" x14ac:dyDescent="0.25">
      <c r="A79" s="30" t="s">
        <v>643</v>
      </c>
      <c r="B79" s="30" t="s">
        <v>217</v>
      </c>
      <c r="C79" s="30" t="s">
        <v>115</v>
      </c>
      <c r="D79" s="30" t="s">
        <v>222</v>
      </c>
      <c r="E79" s="30">
        <v>50</v>
      </c>
      <c r="F79" s="30" t="s">
        <v>298</v>
      </c>
      <c r="G79" s="30" t="s">
        <v>40</v>
      </c>
      <c r="H79" s="30" t="s">
        <v>220</v>
      </c>
      <c r="I79" s="30" t="s">
        <v>44</v>
      </c>
      <c r="J79" s="30" t="str">
        <f t="shared" si="1"/>
        <v>AUT_CA_PC_NewSubmission_50_PI_WrittenDate_BackDated</v>
      </c>
      <c r="K79" s="30"/>
      <c r="L79" s="30"/>
      <c r="M79" s="30"/>
    </row>
    <row r="80" spans="1:13" x14ac:dyDescent="0.25">
      <c r="A80" s="30" t="s">
        <v>643</v>
      </c>
      <c r="B80" s="30" t="s">
        <v>217</v>
      </c>
      <c r="C80" s="30" t="s">
        <v>115</v>
      </c>
      <c r="D80" s="30" t="s">
        <v>222</v>
      </c>
      <c r="E80" s="30">
        <v>51</v>
      </c>
      <c r="F80" s="30" t="s">
        <v>353</v>
      </c>
      <c r="G80" s="30" t="s">
        <v>38</v>
      </c>
      <c r="H80" s="30" t="s">
        <v>220</v>
      </c>
      <c r="I80" s="30" t="s">
        <v>44</v>
      </c>
      <c r="J80" s="30" t="str">
        <f t="shared" si="1"/>
        <v>AUT_CA_PC_NewSubmission_51_PI_WrittenDate_FutureDated</v>
      </c>
      <c r="K80" s="30"/>
      <c r="L80" s="30"/>
      <c r="M80" s="30"/>
    </row>
    <row r="81" spans="1:13" x14ac:dyDescent="0.25">
      <c r="A81" s="30" t="s">
        <v>643</v>
      </c>
      <c r="B81" s="30" t="s">
        <v>217</v>
      </c>
      <c r="C81" s="30" t="s">
        <v>115</v>
      </c>
      <c r="D81" s="30" t="s">
        <v>222</v>
      </c>
      <c r="E81" s="30">
        <v>52</v>
      </c>
      <c r="F81" s="30" t="s">
        <v>300</v>
      </c>
      <c r="G81" s="30" t="s">
        <v>40</v>
      </c>
      <c r="H81" s="30" t="s">
        <v>220</v>
      </c>
      <c r="I81" s="30" t="s">
        <v>44</v>
      </c>
      <c r="J81" s="30" t="str">
        <f t="shared" si="1"/>
        <v>AUT_CA_PC_NewSubmission_52_PI_AffinityGoup</v>
      </c>
      <c r="K81" s="30"/>
      <c r="L81" s="30"/>
      <c r="M81" s="30"/>
    </row>
    <row r="82" spans="1:13" x14ac:dyDescent="0.25">
      <c r="A82" s="30" t="s">
        <v>643</v>
      </c>
      <c r="B82" s="30" t="s">
        <v>217</v>
      </c>
      <c r="C82" s="30" t="s">
        <v>115</v>
      </c>
      <c r="D82" s="30" t="s">
        <v>222</v>
      </c>
      <c r="E82" s="30">
        <v>53</v>
      </c>
      <c r="F82" s="30" t="s">
        <v>301</v>
      </c>
      <c r="G82" s="30" t="s">
        <v>38</v>
      </c>
      <c r="H82" s="30" t="s">
        <v>220</v>
      </c>
      <c r="I82" s="30" t="s">
        <v>44</v>
      </c>
      <c r="J82" s="30" t="str">
        <f t="shared" si="1"/>
        <v>AUT_CA_PC_NewSubmission_53_PI_Organization_Modify</v>
      </c>
      <c r="K82" s="30"/>
      <c r="L82" s="30"/>
      <c r="M82" s="30"/>
    </row>
    <row r="83" spans="1:13" x14ac:dyDescent="0.25">
      <c r="A83" s="30" t="s">
        <v>643</v>
      </c>
      <c r="B83" s="30" t="s">
        <v>217</v>
      </c>
      <c r="C83" s="30" t="s">
        <v>115</v>
      </c>
      <c r="D83" s="30" t="s">
        <v>222</v>
      </c>
      <c r="E83" s="30">
        <v>54</v>
      </c>
      <c r="F83" s="30" t="s">
        <v>239</v>
      </c>
      <c r="G83" s="30" t="s">
        <v>40</v>
      </c>
      <c r="H83" s="30" t="s">
        <v>220</v>
      </c>
      <c r="I83" s="30" t="s">
        <v>44</v>
      </c>
      <c r="J83" s="30" t="str">
        <f t="shared" si="1"/>
        <v>AUT_CA_PC_NewSubmission_54_PI_UnderwritingCompany</v>
      </c>
      <c r="K83" s="30"/>
      <c r="L83" s="30"/>
      <c r="M83" s="30"/>
    </row>
    <row r="84" spans="1:13" x14ac:dyDescent="0.25">
      <c r="A84" s="30" t="s">
        <v>643</v>
      </c>
      <c r="B84" s="30" t="s">
        <v>217</v>
      </c>
      <c r="C84" s="30" t="s">
        <v>115</v>
      </c>
      <c r="D84" s="30" t="s">
        <v>222</v>
      </c>
      <c r="E84" s="30">
        <v>55</v>
      </c>
      <c r="F84" s="30" t="s">
        <v>303</v>
      </c>
      <c r="G84" s="30" t="s">
        <v>38</v>
      </c>
      <c r="H84" s="30" t="s">
        <v>220</v>
      </c>
      <c r="I84" s="30" t="s">
        <v>44</v>
      </c>
      <c r="J84" s="30" t="str">
        <f t="shared" si="1"/>
        <v>AUT_CA_PC_NewSubmission_55_PI_Negative_EffectiveDate</v>
      </c>
      <c r="K84" s="30"/>
      <c r="L84" s="30"/>
      <c r="M84" s="30"/>
    </row>
    <row r="85" spans="1:13" x14ac:dyDescent="0.25">
      <c r="A85" s="30" t="s">
        <v>643</v>
      </c>
      <c r="B85" s="30" t="s">
        <v>217</v>
      </c>
      <c r="C85" s="30" t="s">
        <v>115</v>
      </c>
      <c r="D85" s="30" t="s">
        <v>222</v>
      </c>
      <c r="E85" s="30">
        <v>56</v>
      </c>
      <c r="F85" s="30" t="s">
        <v>304</v>
      </c>
      <c r="G85" s="30" t="s">
        <v>40</v>
      </c>
      <c r="H85" s="30" t="s">
        <v>220</v>
      </c>
      <c r="I85" s="30" t="s">
        <v>44</v>
      </c>
      <c r="J85" s="30" t="str">
        <f t="shared" si="1"/>
        <v>AUT_CA_PC_NewSubmission_56_PA_Driver_Add_NewPerson</v>
      </c>
      <c r="K85" s="30"/>
      <c r="L85" s="30"/>
      <c r="M85" s="30"/>
    </row>
    <row r="86" spans="1:13" x14ac:dyDescent="0.25">
      <c r="A86" s="30" t="s">
        <v>643</v>
      </c>
      <c r="B86" s="30" t="s">
        <v>217</v>
      </c>
      <c r="C86" s="30" t="s">
        <v>115</v>
      </c>
      <c r="D86" s="30" t="s">
        <v>222</v>
      </c>
      <c r="E86" s="30">
        <v>57</v>
      </c>
      <c r="F86" s="30" t="s">
        <v>356</v>
      </c>
      <c r="G86" s="30" t="s">
        <v>38</v>
      </c>
      <c r="H86" s="30" t="s">
        <v>220</v>
      </c>
      <c r="I86" s="30" t="s">
        <v>44</v>
      </c>
      <c r="J86" s="30" t="str">
        <f t="shared" si="1"/>
        <v>AUT_CA_PC_NewSubmission_57_PA_Driver_Add_From_Addressbook</v>
      </c>
      <c r="K86" s="30"/>
      <c r="L86" s="30"/>
      <c r="M86" s="30"/>
    </row>
    <row r="87" spans="1:13" x14ac:dyDescent="0.25">
      <c r="A87" s="30" t="s">
        <v>643</v>
      </c>
      <c r="B87" s="30" t="s">
        <v>217</v>
      </c>
      <c r="C87" s="30" t="s">
        <v>115</v>
      </c>
      <c r="D87" s="30" t="s">
        <v>222</v>
      </c>
      <c r="E87" s="30">
        <v>58</v>
      </c>
      <c r="F87" s="30" t="s">
        <v>306</v>
      </c>
      <c r="G87" s="30" t="s">
        <v>40</v>
      </c>
      <c r="H87" s="30" t="s">
        <v>220</v>
      </c>
      <c r="I87" s="30" t="s">
        <v>44</v>
      </c>
      <c r="J87" s="30" t="str">
        <f t="shared" si="1"/>
        <v>AUT_CA_PC_NewSubmission_58_PA_Driver_Add_ExistingDriver</v>
      </c>
      <c r="K87" s="30"/>
      <c r="L87" s="30"/>
      <c r="M87" s="30"/>
    </row>
    <row r="88" spans="1:13" x14ac:dyDescent="0.25">
      <c r="A88" s="30" t="s">
        <v>643</v>
      </c>
      <c r="B88" s="30" t="s">
        <v>217</v>
      </c>
      <c r="C88" s="30" t="s">
        <v>115</v>
      </c>
      <c r="D88" s="30" t="s">
        <v>222</v>
      </c>
      <c r="E88" s="30">
        <v>59</v>
      </c>
      <c r="F88" s="30" t="s">
        <v>307</v>
      </c>
      <c r="G88" s="30" t="s">
        <v>38</v>
      </c>
      <c r="H88" s="30" t="s">
        <v>220</v>
      </c>
      <c r="I88" s="30" t="s">
        <v>44</v>
      </c>
      <c r="J88" s="30" t="str">
        <f t="shared" si="1"/>
        <v>AUT_CA_PC_NewSubmission_59_PA_Driver_Modify</v>
      </c>
      <c r="K88" s="30"/>
      <c r="L88" s="30"/>
      <c r="M88" s="30"/>
    </row>
    <row r="89" spans="1:13" x14ac:dyDescent="0.25">
      <c r="A89" s="30" t="s">
        <v>643</v>
      </c>
      <c r="B89" s="30" t="s">
        <v>217</v>
      </c>
      <c r="C89" s="30" t="s">
        <v>115</v>
      </c>
      <c r="D89" s="30" t="s">
        <v>222</v>
      </c>
      <c r="E89" s="30">
        <v>60</v>
      </c>
      <c r="F89" s="30" t="s">
        <v>242</v>
      </c>
      <c r="G89" s="30" t="s">
        <v>40</v>
      </c>
      <c r="H89" s="30" t="s">
        <v>220</v>
      </c>
      <c r="I89" s="30" t="s">
        <v>44</v>
      </c>
      <c r="J89" s="30" t="str">
        <f t="shared" si="1"/>
        <v>AUT_CA_PC_NewSubmission_60_PA_Driver_Modify_ContactDetails</v>
      </c>
      <c r="K89" s="30"/>
      <c r="L89" s="30"/>
      <c r="M89" s="30"/>
    </row>
    <row r="90" spans="1:13" x14ac:dyDescent="0.25">
      <c r="A90" s="30" t="s">
        <v>643</v>
      </c>
      <c r="B90" s="30" t="s">
        <v>217</v>
      </c>
      <c r="C90" s="30" t="s">
        <v>115</v>
      </c>
      <c r="D90" s="30" t="s">
        <v>222</v>
      </c>
      <c r="E90" s="30">
        <v>61</v>
      </c>
      <c r="F90" s="30" t="s">
        <v>309</v>
      </c>
      <c r="G90" s="30" t="s">
        <v>38</v>
      </c>
      <c r="H90" s="30" t="s">
        <v>220</v>
      </c>
      <c r="I90" s="30" t="s">
        <v>44</v>
      </c>
      <c r="J90" s="30" t="str">
        <f t="shared" si="1"/>
        <v>AUT_CA_PC_NewSubmission_61_PA_Driver_Modify_Roles</v>
      </c>
      <c r="K90" s="30"/>
      <c r="L90" s="30"/>
      <c r="M90" s="30"/>
    </row>
    <row r="91" spans="1:13" x14ac:dyDescent="0.25">
      <c r="A91" s="30" t="s">
        <v>643</v>
      </c>
      <c r="B91" s="30" t="s">
        <v>217</v>
      </c>
      <c r="C91" s="30" t="s">
        <v>115</v>
      </c>
      <c r="D91" s="30" t="s">
        <v>222</v>
      </c>
      <c r="E91" s="30">
        <v>62</v>
      </c>
      <c r="F91" s="30" t="s">
        <v>310</v>
      </c>
      <c r="G91" s="30" t="s">
        <v>40</v>
      </c>
      <c r="H91" s="30" t="s">
        <v>220</v>
      </c>
      <c r="I91" s="30" t="s">
        <v>44</v>
      </c>
      <c r="J91" s="30" t="str">
        <f t="shared" si="1"/>
        <v>AUT_CA_PC_NewSubmission_62_PA_Driver_Modify_Addresses_Add</v>
      </c>
      <c r="K91" s="30"/>
      <c r="L91" s="30"/>
      <c r="M91" s="30"/>
    </row>
    <row r="92" spans="1:13" x14ac:dyDescent="0.25">
      <c r="A92" s="30" t="s">
        <v>643</v>
      </c>
      <c r="B92" s="30" t="s">
        <v>217</v>
      </c>
      <c r="C92" s="30" t="s">
        <v>115</v>
      </c>
      <c r="D92" s="30" t="s">
        <v>222</v>
      </c>
      <c r="E92" s="30">
        <v>63</v>
      </c>
      <c r="F92" s="30" t="s">
        <v>290</v>
      </c>
      <c r="G92" s="30" t="s">
        <v>38</v>
      </c>
      <c r="H92" s="30" t="s">
        <v>220</v>
      </c>
      <c r="I92" s="30" t="s">
        <v>44</v>
      </c>
      <c r="J92" s="30" t="str">
        <f t="shared" si="1"/>
        <v>AUT_CA_PC_NewSubmission_63_PA_Driver_Modify_Addresses_Modify</v>
      </c>
      <c r="K92" s="30"/>
      <c r="L92" s="30"/>
      <c r="M92" s="30"/>
    </row>
    <row r="93" spans="1:13" x14ac:dyDescent="0.25">
      <c r="A93" s="30" t="s">
        <v>643</v>
      </c>
      <c r="B93" s="30" t="s">
        <v>217</v>
      </c>
      <c r="C93" s="30" t="s">
        <v>115</v>
      </c>
      <c r="D93" s="30" t="s">
        <v>222</v>
      </c>
      <c r="E93" s="30">
        <v>64</v>
      </c>
      <c r="F93" s="30" t="s">
        <v>312</v>
      </c>
      <c r="G93" s="30" t="s">
        <v>40</v>
      </c>
      <c r="H93" s="30" t="s">
        <v>220</v>
      </c>
      <c r="I93" s="30" t="s">
        <v>44</v>
      </c>
      <c r="J93" s="30" t="str">
        <f t="shared" si="1"/>
        <v>AUT_CA_PC_NewSubmission_64_PA_Driver_MVRReportDetails</v>
      </c>
      <c r="K93" s="30"/>
      <c r="L93" s="30"/>
      <c r="M93" s="30"/>
    </row>
    <row r="94" spans="1:13" x14ac:dyDescent="0.25">
      <c r="A94" s="30" t="s">
        <v>643</v>
      </c>
      <c r="B94" s="30" t="s">
        <v>217</v>
      </c>
      <c r="C94" s="30" t="s">
        <v>115</v>
      </c>
      <c r="D94" s="30" t="s">
        <v>222</v>
      </c>
      <c r="E94" s="30">
        <v>65</v>
      </c>
      <c r="F94" s="30" t="s">
        <v>313</v>
      </c>
      <c r="G94" s="30" t="s">
        <v>38</v>
      </c>
      <c r="H94" s="30" t="s">
        <v>220</v>
      </c>
      <c r="I94" s="30" t="s">
        <v>44</v>
      </c>
      <c r="J94" s="30" t="str">
        <f t="shared" si="1"/>
        <v>AUT_CA_PC_NewSubmission_65_PA_Driver_Remove</v>
      </c>
      <c r="K94" s="30"/>
      <c r="L94" s="30"/>
      <c r="M94" s="30"/>
    </row>
    <row r="95" spans="1:13" x14ac:dyDescent="0.25">
      <c r="A95" s="30" t="s">
        <v>643</v>
      </c>
      <c r="B95" s="30" t="s">
        <v>217</v>
      </c>
      <c r="C95" s="30" t="s">
        <v>115</v>
      </c>
      <c r="D95" s="30" t="s">
        <v>222</v>
      </c>
      <c r="E95" s="30">
        <v>66</v>
      </c>
      <c r="F95" s="30" t="s">
        <v>359</v>
      </c>
      <c r="G95" s="30" t="s">
        <v>40</v>
      </c>
      <c r="H95" s="30" t="s">
        <v>220</v>
      </c>
      <c r="I95" s="30" t="s">
        <v>44</v>
      </c>
      <c r="J95" s="30" t="str">
        <f t="shared" si="1"/>
        <v>AUT_CA_PC_NewSubmission_66_PA_Driver_Negative_Atleast1Driver</v>
      </c>
      <c r="K95" s="30"/>
      <c r="L95" s="30"/>
      <c r="M95" s="30"/>
    </row>
    <row r="96" spans="1:13" x14ac:dyDescent="0.25">
      <c r="A96" s="30" t="s">
        <v>643</v>
      </c>
      <c r="B96" s="30" t="s">
        <v>217</v>
      </c>
      <c r="C96" s="30" t="s">
        <v>115</v>
      </c>
      <c r="D96" s="30" t="s">
        <v>222</v>
      </c>
      <c r="E96" s="30">
        <v>67</v>
      </c>
      <c r="F96" s="30" t="s">
        <v>315</v>
      </c>
      <c r="G96" s="30" t="s">
        <v>38</v>
      </c>
      <c r="H96" s="30" t="s">
        <v>220</v>
      </c>
      <c r="I96" s="30" t="s">
        <v>44</v>
      </c>
      <c r="J96" s="30" t="str">
        <f t="shared" si="1"/>
        <v>AUT_CA_PC_NewSubmission_67_PA_Driver_Negative_Roles</v>
      </c>
      <c r="K96" s="30"/>
      <c r="L96" s="30"/>
      <c r="M96" s="30"/>
    </row>
    <row r="97" spans="1:13" x14ac:dyDescent="0.25">
      <c r="A97" s="30" t="s">
        <v>643</v>
      </c>
      <c r="B97" s="30" t="s">
        <v>217</v>
      </c>
      <c r="C97" s="30" t="s">
        <v>115</v>
      </c>
      <c r="D97" s="30" t="s">
        <v>222</v>
      </c>
      <c r="E97" s="30">
        <v>68</v>
      </c>
      <c r="F97" s="30" t="s">
        <v>316</v>
      </c>
      <c r="G97" s="30" t="s">
        <v>40</v>
      </c>
      <c r="H97" s="30" t="s">
        <v>220</v>
      </c>
      <c r="I97" s="30" t="s">
        <v>44</v>
      </c>
      <c r="J97" s="30" t="str">
        <f t="shared" si="1"/>
        <v>AUT_CA_PC_NewSubmission_68_PA_Driver_Negative_AgeLessThan25</v>
      </c>
      <c r="K97" s="30"/>
      <c r="L97" s="30"/>
      <c r="M97" s="30"/>
    </row>
    <row r="98" spans="1:13" x14ac:dyDescent="0.25">
      <c r="A98" s="30" t="s">
        <v>643</v>
      </c>
      <c r="B98" s="30" t="s">
        <v>217</v>
      </c>
      <c r="C98" s="30" t="s">
        <v>115</v>
      </c>
      <c r="D98" s="30" t="s">
        <v>222</v>
      </c>
      <c r="E98" s="30">
        <v>69</v>
      </c>
      <c r="F98" s="30" t="s">
        <v>293</v>
      </c>
      <c r="G98" s="30" t="s">
        <v>38</v>
      </c>
      <c r="H98" s="30" t="s">
        <v>220</v>
      </c>
      <c r="I98" s="30" t="s">
        <v>44</v>
      </c>
      <c r="J98" s="30" t="str">
        <f t="shared" si="1"/>
        <v>AUT_CA_PC_NewSubmission_69_PA_CreateVehicle</v>
      </c>
      <c r="K98" s="30"/>
      <c r="L98" s="30"/>
      <c r="M98" s="30"/>
    </row>
    <row r="99" spans="1:13" x14ac:dyDescent="0.25">
      <c r="A99" s="30" t="s">
        <v>643</v>
      </c>
      <c r="B99" s="30" t="s">
        <v>217</v>
      </c>
      <c r="C99" s="30" t="s">
        <v>115</v>
      </c>
      <c r="D99" s="30" t="s">
        <v>222</v>
      </c>
      <c r="E99" s="30">
        <v>70</v>
      </c>
      <c r="F99" s="30" t="s">
        <v>318</v>
      </c>
      <c r="G99" s="30" t="s">
        <v>40</v>
      </c>
      <c r="H99" s="30" t="s">
        <v>220</v>
      </c>
      <c r="I99" s="30" t="s">
        <v>44</v>
      </c>
      <c r="J99" s="30" t="str">
        <f t="shared" si="1"/>
        <v>AUT_CA_PC_NewSubmission_70_PA_Vehicle_Modify</v>
      </c>
      <c r="K99" s="30"/>
      <c r="L99" s="30"/>
      <c r="M99" s="30"/>
    </row>
    <row r="100" spans="1:13" x14ac:dyDescent="0.25">
      <c r="A100" s="30" t="s">
        <v>643</v>
      </c>
      <c r="B100" s="30" t="s">
        <v>217</v>
      </c>
      <c r="C100" s="30" t="s">
        <v>115</v>
      </c>
      <c r="D100" s="30" t="s">
        <v>222</v>
      </c>
      <c r="E100" s="30">
        <v>71</v>
      </c>
      <c r="F100" s="30" t="s">
        <v>319</v>
      </c>
      <c r="G100" s="30" t="s">
        <v>38</v>
      </c>
      <c r="H100" s="30" t="s">
        <v>220</v>
      </c>
      <c r="I100" s="30" t="s">
        <v>44</v>
      </c>
      <c r="J100" s="30" t="str">
        <f t="shared" si="1"/>
        <v>AUT_CA_PC_NewSubmission_71_PA_RemoveVehicle</v>
      </c>
      <c r="K100" s="30"/>
      <c r="L100" s="30"/>
      <c r="M100" s="30"/>
    </row>
    <row r="101" spans="1:13" x14ac:dyDescent="0.25">
      <c r="A101" s="30" t="s">
        <v>643</v>
      </c>
      <c r="B101" s="30" t="s">
        <v>217</v>
      </c>
      <c r="C101" s="30" t="s">
        <v>115</v>
      </c>
      <c r="D101" s="30" t="s">
        <v>222</v>
      </c>
      <c r="E101" s="30">
        <v>72</v>
      </c>
      <c r="F101" s="30" t="s">
        <v>362</v>
      </c>
      <c r="G101" s="30" t="s">
        <v>40</v>
      </c>
      <c r="H101" s="30" t="s">
        <v>220</v>
      </c>
      <c r="I101" s="30" t="s">
        <v>44</v>
      </c>
      <c r="J101" s="30" t="str">
        <f t="shared" si="1"/>
        <v>AUT_CA_PC_NewSubmission_72_PA_Vehicle_AdditionalInterest_Add_NewPerson</v>
      </c>
      <c r="K101" s="30"/>
      <c r="L101" s="30"/>
      <c r="M101" s="30"/>
    </row>
    <row r="102" spans="1:13" x14ac:dyDescent="0.25">
      <c r="A102" s="30" t="s">
        <v>643</v>
      </c>
      <c r="B102" s="30" t="s">
        <v>217</v>
      </c>
      <c r="C102" s="30" t="s">
        <v>115</v>
      </c>
      <c r="D102" s="30" t="s">
        <v>222</v>
      </c>
      <c r="E102" s="30">
        <v>73</v>
      </c>
      <c r="F102" s="30" t="s">
        <v>321</v>
      </c>
      <c r="G102" s="30" t="s">
        <v>38</v>
      </c>
      <c r="H102" s="30" t="s">
        <v>220</v>
      </c>
      <c r="I102" s="30" t="s">
        <v>44</v>
      </c>
      <c r="J102" s="30" t="str">
        <f t="shared" si="1"/>
        <v>AUT_CA_PC_NewSubmission_73_PA_Vehicle_AdditionalInterest_Add_NewCompany</v>
      </c>
      <c r="K102" s="30"/>
      <c r="L102" s="30"/>
      <c r="M102" s="30"/>
    </row>
    <row r="103" spans="1:13" x14ac:dyDescent="0.25">
      <c r="A103" s="30" t="s">
        <v>643</v>
      </c>
      <c r="B103" s="30" t="s">
        <v>217</v>
      </c>
      <c r="C103" s="30" t="s">
        <v>115</v>
      </c>
      <c r="D103" s="30" t="s">
        <v>222</v>
      </c>
      <c r="E103" s="30">
        <v>74</v>
      </c>
      <c r="F103" s="30" t="s">
        <v>322</v>
      </c>
      <c r="G103" s="30" t="s">
        <v>40</v>
      </c>
      <c r="H103" s="30" t="s">
        <v>220</v>
      </c>
      <c r="I103" s="30" t="s">
        <v>44</v>
      </c>
      <c r="J103" s="30" t="str">
        <f t="shared" si="1"/>
        <v>AUT_CA_PC_NewSubmission_74_PA_Vehicle_AdditionalInterest_Add_From_Addressbook</v>
      </c>
      <c r="K103" s="30"/>
      <c r="L103" s="30"/>
      <c r="M103" s="30"/>
    </row>
    <row r="104" spans="1:13" x14ac:dyDescent="0.25">
      <c r="A104" s="30" t="s">
        <v>643</v>
      </c>
      <c r="B104" s="30" t="s">
        <v>217</v>
      </c>
      <c r="C104" s="30" t="s">
        <v>115</v>
      </c>
      <c r="D104" s="30" t="s">
        <v>222</v>
      </c>
      <c r="E104" s="30">
        <v>75</v>
      </c>
      <c r="F104" s="30" t="s">
        <v>245</v>
      </c>
      <c r="G104" s="30" t="s">
        <v>38</v>
      </c>
      <c r="H104" s="30" t="s">
        <v>220</v>
      </c>
      <c r="I104" s="30" t="s">
        <v>44</v>
      </c>
      <c r="J104" s="30" t="str">
        <f t="shared" si="1"/>
        <v>AUT_CA_PC_NewSubmission_75_PA_Vehicle_AdditionalInterest_Add_OtherContacts</v>
      </c>
      <c r="K104" s="30"/>
      <c r="L104" s="30"/>
      <c r="M104" s="30"/>
    </row>
    <row r="105" spans="1:13" x14ac:dyDescent="0.25">
      <c r="A105" s="30" t="s">
        <v>643</v>
      </c>
      <c r="B105" s="30" t="s">
        <v>217</v>
      </c>
      <c r="C105" s="30" t="s">
        <v>115</v>
      </c>
      <c r="D105" s="30" t="s">
        <v>222</v>
      </c>
      <c r="E105" s="30">
        <v>76</v>
      </c>
      <c r="F105" s="30" t="s">
        <v>324</v>
      </c>
      <c r="G105" s="30" t="s">
        <v>40</v>
      </c>
      <c r="H105" s="30" t="s">
        <v>220</v>
      </c>
      <c r="I105" s="30" t="s">
        <v>44</v>
      </c>
      <c r="J105" s="30" t="str">
        <f t="shared" si="1"/>
        <v>AUT_CA_PC_NewSubmission_76_PA_Vehicle_Negative_Atleast1Vehicle</v>
      </c>
      <c r="K105" s="30"/>
      <c r="L105" s="30"/>
      <c r="M105" s="30"/>
    </row>
    <row r="106" spans="1:13" x14ac:dyDescent="0.25">
      <c r="A106" s="30" t="s">
        <v>643</v>
      </c>
      <c r="B106" s="30" t="s">
        <v>217</v>
      </c>
      <c r="C106" s="30" t="s">
        <v>115</v>
      </c>
      <c r="D106" s="30" t="s">
        <v>222</v>
      </c>
      <c r="E106" s="30">
        <v>77</v>
      </c>
      <c r="F106" s="30" t="s">
        <v>325</v>
      </c>
      <c r="G106" s="30" t="s">
        <v>38</v>
      </c>
      <c r="H106" s="30" t="s">
        <v>220</v>
      </c>
      <c r="I106" s="30" t="s">
        <v>44</v>
      </c>
      <c r="J106" s="30" t="str">
        <f t="shared" si="1"/>
        <v>AUT_CA_PC_NewSubmission_77_PA_Vehicle_Negative_AssignDriver</v>
      </c>
      <c r="K106" s="30"/>
      <c r="L106" s="30"/>
      <c r="M106" s="30"/>
    </row>
    <row r="107" spans="1:13" x14ac:dyDescent="0.25">
      <c r="A107" s="30" t="s">
        <v>643</v>
      </c>
      <c r="B107" s="30" t="s">
        <v>217</v>
      </c>
      <c r="C107" s="30" t="s">
        <v>115</v>
      </c>
      <c r="D107" s="30" t="s">
        <v>222</v>
      </c>
      <c r="E107" s="30">
        <v>78</v>
      </c>
      <c r="F107" s="30" t="s">
        <v>366</v>
      </c>
      <c r="G107" s="30" t="s">
        <v>40</v>
      </c>
      <c r="H107" s="30" t="s">
        <v>220</v>
      </c>
      <c r="I107" s="30" t="s">
        <v>44</v>
      </c>
      <c r="J107" s="30" t="str">
        <f t="shared" si="1"/>
        <v>AUT_CA_PC_NewSubmission_78_PA_Vehicle_Negative_VIN</v>
      </c>
      <c r="K107" s="30"/>
      <c r="L107" s="30"/>
      <c r="M107" s="30"/>
    </row>
    <row r="108" spans="1:13" x14ac:dyDescent="0.25">
      <c r="A108" s="30" t="s">
        <v>643</v>
      </c>
      <c r="B108" s="30" t="s">
        <v>217</v>
      </c>
      <c r="C108" s="30" t="s">
        <v>115</v>
      </c>
      <c r="D108" s="30" t="s">
        <v>222</v>
      </c>
      <c r="E108" s="30">
        <v>79</v>
      </c>
      <c r="F108" s="30" t="s">
        <v>327</v>
      </c>
      <c r="G108" s="30" t="s">
        <v>38</v>
      </c>
      <c r="H108" s="30" t="s">
        <v>220</v>
      </c>
      <c r="I108" s="30" t="s">
        <v>44</v>
      </c>
      <c r="J108" s="30" t="str">
        <f t="shared" si="1"/>
        <v>AUT_CA_PC_NewSubmission_79_PA_Vehicle_Negative_LicenseState</v>
      </c>
      <c r="K108" s="30"/>
      <c r="L108" s="30"/>
      <c r="M108" s="30"/>
    </row>
    <row r="109" spans="1:13" x14ac:dyDescent="0.25">
      <c r="A109" s="30" t="s">
        <v>643</v>
      </c>
      <c r="B109" s="30" t="s">
        <v>217</v>
      </c>
      <c r="C109" s="30" t="s">
        <v>115</v>
      </c>
      <c r="D109" s="30" t="s">
        <v>222</v>
      </c>
      <c r="E109" s="30">
        <v>80</v>
      </c>
      <c r="F109" s="30" t="s">
        <v>328</v>
      </c>
      <c r="G109" s="30" t="s">
        <v>40</v>
      </c>
      <c r="H109" s="30" t="s">
        <v>220</v>
      </c>
      <c r="I109" s="30" t="s">
        <v>44</v>
      </c>
      <c r="J109" s="30" t="str">
        <f t="shared" si="1"/>
        <v>AUT_CA_PC_NewSubmission_80_PA_Vehicle_Negative_CostNew</v>
      </c>
      <c r="K109" s="30"/>
      <c r="L109" s="30"/>
      <c r="M109" s="30"/>
    </row>
    <row r="110" spans="1:13" x14ac:dyDescent="0.25">
      <c r="A110" s="30" t="s">
        <v>643</v>
      </c>
      <c r="B110" s="30" t="s">
        <v>217</v>
      </c>
      <c r="C110" s="30" t="s">
        <v>115</v>
      </c>
      <c r="D110" s="30" t="s">
        <v>222</v>
      </c>
      <c r="E110" s="30">
        <v>81</v>
      </c>
      <c r="F110" s="30" t="s">
        <v>248</v>
      </c>
      <c r="G110" s="30" t="s">
        <v>38</v>
      </c>
      <c r="H110" s="30" t="s">
        <v>220</v>
      </c>
      <c r="I110" s="30" t="s">
        <v>44</v>
      </c>
      <c r="J110" s="30" t="str">
        <f t="shared" si="1"/>
        <v>AUT_CA_PC_NewSubmission_81_PA_Coverages_AllVehicles_Add</v>
      </c>
      <c r="K110" s="30"/>
      <c r="L110" s="30"/>
      <c r="M110" s="30"/>
    </row>
    <row r="111" spans="1:13" x14ac:dyDescent="0.25">
      <c r="A111" s="30" t="s">
        <v>643</v>
      </c>
      <c r="B111" s="30" t="s">
        <v>217</v>
      </c>
      <c r="C111" s="30" t="s">
        <v>115</v>
      </c>
      <c r="D111" s="30" t="s">
        <v>222</v>
      </c>
      <c r="E111" s="30">
        <v>82</v>
      </c>
      <c r="F111" s="30" t="s">
        <v>330</v>
      </c>
      <c r="G111" s="30" t="s">
        <v>40</v>
      </c>
      <c r="H111" s="30" t="s">
        <v>220</v>
      </c>
      <c r="I111" s="30" t="s">
        <v>44</v>
      </c>
      <c r="J111" s="30" t="str">
        <f t="shared" si="1"/>
        <v>AUT_CA_PC_NewSubmission_82_PA_Coverages_AllVehicles_Modify</v>
      </c>
      <c r="K111" s="30"/>
      <c r="L111" s="30"/>
      <c r="M111" s="30"/>
    </row>
    <row r="112" spans="1:13" x14ac:dyDescent="0.25">
      <c r="A112" s="30" t="s">
        <v>643</v>
      </c>
      <c r="B112" s="30" t="s">
        <v>217</v>
      </c>
      <c r="C112" s="30" t="s">
        <v>115</v>
      </c>
      <c r="D112" s="30" t="s">
        <v>222</v>
      </c>
      <c r="E112" s="30">
        <v>83</v>
      </c>
      <c r="F112" s="30" t="s">
        <v>331</v>
      </c>
      <c r="G112" s="30" t="s">
        <v>38</v>
      </c>
      <c r="H112" s="30" t="s">
        <v>220</v>
      </c>
      <c r="I112" s="30" t="s">
        <v>44</v>
      </c>
      <c r="J112" s="30" t="str">
        <f t="shared" si="1"/>
        <v>AUT_CA_PC_NewSubmission_83_PA_Coverages_AllVehicles_Remove</v>
      </c>
      <c r="K112" s="30"/>
      <c r="L112" s="30"/>
      <c r="M112" s="30"/>
    </row>
    <row r="113" spans="1:13" x14ac:dyDescent="0.25">
      <c r="A113" s="30" t="s">
        <v>643</v>
      </c>
      <c r="B113" s="30" t="s">
        <v>217</v>
      </c>
      <c r="C113" s="30" t="s">
        <v>115</v>
      </c>
      <c r="D113" s="30" t="s">
        <v>222</v>
      </c>
      <c r="E113" s="30">
        <v>84</v>
      </c>
      <c r="F113" s="30" t="s">
        <v>251</v>
      </c>
      <c r="G113" s="30" t="s">
        <v>40</v>
      </c>
      <c r="H113" s="30" t="s">
        <v>220</v>
      </c>
      <c r="I113" s="30" t="s">
        <v>44</v>
      </c>
      <c r="J113" s="30" t="str">
        <f t="shared" si="1"/>
        <v>AUT_CA_PC_NewSubmission_84_PA_Coverages_PerVehicle_Add</v>
      </c>
      <c r="K113" s="30"/>
      <c r="L113" s="30"/>
      <c r="M113" s="30"/>
    </row>
    <row r="114" spans="1:13" x14ac:dyDescent="0.25">
      <c r="A114" s="30" t="s">
        <v>643</v>
      </c>
      <c r="B114" s="30" t="s">
        <v>217</v>
      </c>
      <c r="C114" s="30" t="s">
        <v>115</v>
      </c>
      <c r="D114" s="30" t="s">
        <v>222</v>
      </c>
      <c r="E114" s="30">
        <v>85</v>
      </c>
      <c r="F114" s="30" t="s">
        <v>333</v>
      </c>
      <c r="G114" s="30" t="s">
        <v>38</v>
      </c>
      <c r="H114" s="30" t="s">
        <v>220</v>
      </c>
      <c r="I114" s="30" t="s">
        <v>44</v>
      </c>
      <c r="J114" s="30" t="str">
        <f t="shared" si="1"/>
        <v>AUT_CA_PC_NewSubmission_85_PA_Coverages_PerVehicle_Modify</v>
      </c>
      <c r="K114" s="30"/>
      <c r="L114" s="30"/>
      <c r="M114" s="30"/>
    </row>
    <row r="115" spans="1:13" x14ac:dyDescent="0.25">
      <c r="A115" s="30" t="s">
        <v>643</v>
      </c>
      <c r="B115" s="30" t="s">
        <v>217</v>
      </c>
      <c r="C115" s="30" t="s">
        <v>115</v>
      </c>
      <c r="D115" s="30" t="s">
        <v>222</v>
      </c>
      <c r="E115" s="30">
        <v>86</v>
      </c>
      <c r="F115" s="30" t="s">
        <v>334</v>
      </c>
      <c r="G115" s="30" t="s">
        <v>40</v>
      </c>
      <c r="H115" s="30" t="s">
        <v>220</v>
      </c>
      <c r="I115" s="30" t="s">
        <v>44</v>
      </c>
      <c r="J115" s="30" t="str">
        <f t="shared" si="1"/>
        <v>AUT_CA_PC_NewSubmission_86_PA_Coverages_PerVehicle_Remove</v>
      </c>
      <c r="K115" s="30"/>
      <c r="L115" s="30"/>
      <c r="M115" s="30"/>
    </row>
    <row r="116" spans="1:13" x14ac:dyDescent="0.25">
      <c r="A116" s="30" t="s">
        <v>643</v>
      </c>
      <c r="B116" s="30" t="s">
        <v>217</v>
      </c>
      <c r="C116" s="30" t="s">
        <v>115</v>
      </c>
      <c r="D116" s="30" t="s">
        <v>222</v>
      </c>
      <c r="E116" s="30">
        <v>87</v>
      </c>
      <c r="F116" s="30" t="s">
        <v>254</v>
      </c>
      <c r="G116" s="30" t="s">
        <v>38</v>
      </c>
      <c r="H116" s="30" t="s">
        <v>220</v>
      </c>
      <c r="I116" s="30" t="s">
        <v>44</v>
      </c>
      <c r="J116" s="30" t="str">
        <f t="shared" si="1"/>
        <v>AUT_CA_PC_NewSubmission_87_PA_AdditionalCoverages_AllVehicles_Add</v>
      </c>
      <c r="K116" s="30"/>
      <c r="L116" s="30"/>
      <c r="M116" s="30"/>
    </row>
    <row r="117" spans="1:13" x14ac:dyDescent="0.25">
      <c r="A117" s="30" t="s">
        <v>643</v>
      </c>
      <c r="B117" s="30" t="s">
        <v>217</v>
      </c>
      <c r="C117" s="30" t="s">
        <v>115</v>
      </c>
      <c r="D117" s="30" t="s">
        <v>222</v>
      </c>
      <c r="E117" s="30">
        <v>88</v>
      </c>
      <c r="F117" s="30" t="s">
        <v>336</v>
      </c>
      <c r="G117" s="30" t="s">
        <v>40</v>
      </c>
      <c r="H117" s="30" t="s">
        <v>220</v>
      </c>
      <c r="I117" s="30" t="s">
        <v>44</v>
      </c>
      <c r="J117" s="30" t="str">
        <f t="shared" si="1"/>
        <v>AUT_CA_PC_NewSubmission_88_PA_AdditionalCoverages_AllVehicles_Modify</v>
      </c>
      <c r="K117" s="30"/>
      <c r="L117" s="30"/>
      <c r="M117" s="30"/>
    </row>
    <row r="118" spans="1:13" x14ac:dyDescent="0.25">
      <c r="A118" s="30" t="s">
        <v>643</v>
      </c>
      <c r="B118" s="30" t="s">
        <v>217</v>
      </c>
      <c r="C118" s="30" t="s">
        <v>115</v>
      </c>
      <c r="D118" s="30" t="s">
        <v>222</v>
      </c>
      <c r="E118" s="30">
        <v>89</v>
      </c>
      <c r="F118" s="30" t="s">
        <v>337</v>
      </c>
      <c r="G118" s="30" t="s">
        <v>38</v>
      </c>
      <c r="H118" s="30" t="s">
        <v>220</v>
      </c>
      <c r="I118" s="30" t="s">
        <v>44</v>
      </c>
      <c r="J118" s="30" t="str">
        <f t="shared" si="1"/>
        <v>AUT_CA_PC_NewSubmission_89_PA_AdditionalCoverages_AllVehicles_Remove</v>
      </c>
      <c r="K118" s="30"/>
      <c r="L118" s="30"/>
      <c r="M118" s="30"/>
    </row>
    <row r="119" spans="1:13" x14ac:dyDescent="0.25">
      <c r="A119" s="30" t="s">
        <v>643</v>
      </c>
      <c r="B119" s="30" t="s">
        <v>217</v>
      </c>
      <c r="C119" s="30" t="s">
        <v>115</v>
      </c>
      <c r="D119" s="30" t="s">
        <v>222</v>
      </c>
      <c r="E119" s="30">
        <v>90</v>
      </c>
      <c r="F119" s="30" t="s">
        <v>257</v>
      </c>
      <c r="G119" s="30" t="s">
        <v>40</v>
      </c>
      <c r="H119" s="30" t="s">
        <v>220</v>
      </c>
      <c r="I119" s="30" t="s">
        <v>44</v>
      </c>
      <c r="J119" s="30" t="str">
        <f t="shared" si="1"/>
        <v>AUT_CA_PC_NewSubmission_90_PA_AdditionalCoverages_PerVehicle_Add</v>
      </c>
      <c r="K119" s="30"/>
      <c r="L119" s="30"/>
      <c r="M119" s="30"/>
    </row>
    <row r="120" spans="1:13" x14ac:dyDescent="0.25">
      <c r="A120" s="30" t="s">
        <v>643</v>
      </c>
      <c r="B120" s="30" t="s">
        <v>217</v>
      </c>
      <c r="C120" s="30" t="s">
        <v>115</v>
      </c>
      <c r="D120" s="30" t="s">
        <v>222</v>
      </c>
      <c r="E120" s="30">
        <v>91</v>
      </c>
      <c r="F120" s="30" t="s">
        <v>339</v>
      </c>
      <c r="G120" s="30" t="s">
        <v>38</v>
      </c>
      <c r="H120" s="30" t="s">
        <v>220</v>
      </c>
      <c r="I120" s="30" t="s">
        <v>44</v>
      </c>
      <c r="J120" s="30" t="str">
        <f t="shared" si="1"/>
        <v>AUT_CA_PC_NewSubmission_91_PA_AdditionalCoverages_PerVehicle_Modify</v>
      </c>
      <c r="K120" s="30"/>
      <c r="L120" s="30"/>
      <c r="M120" s="30"/>
    </row>
    <row r="121" spans="1:13" x14ac:dyDescent="0.25">
      <c r="A121" s="30" t="s">
        <v>643</v>
      </c>
      <c r="B121" s="30" t="s">
        <v>217</v>
      </c>
      <c r="C121" s="30" t="s">
        <v>115</v>
      </c>
      <c r="D121" s="30" t="s">
        <v>222</v>
      </c>
      <c r="E121" s="30">
        <v>92</v>
      </c>
      <c r="F121" s="30" t="s">
        <v>340</v>
      </c>
      <c r="G121" s="30" t="s">
        <v>40</v>
      </c>
      <c r="H121" s="30" t="s">
        <v>220</v>
      </c>
      <c r="I121" s="30" t="s">
        <v>44</v>
      </c>
      <c r="J121" s="30" t="str">
        <f t="shared" si="1"/>
        <v>AUT_CA_PC_NewSubmission_92_PA_AdditionalCoverages_PerVehicle_Remove</v>
      </c>
      <c r="K121" s="30"/>
      <c r="L121" s="30"/>
      <c r="M121" s="30"/>
    </row>
    <row r="122" spans="1:13" x14ac:dyDescent="0.25">
      <c r="A122" s="30" t="s">
        <v>643</v>
      </c>
      <c r="B122" s="30" t="s">
        <v>217</v>
      </c>
      <c r="C122" s="30" t="s">
        <v>115</v>
      </c>
      <c r="D122" s="30" t="s">
        <v>222</v>
      </c>
      <c r="E122" s="30">
        <v>93</v>
      </c>
      <c r="F122" s="30" t="s">
        <v>369</v>
      </c>
      <c r="G122" s="30" t="s">
        <v>38</v>
      </c>
      <c r="H122" s="30" t="s">
        <v>220</v>
      </c>
      <c r="I122" s="30" t="s">
        <v>44</v>
      </c>
      <c r="J122" s="30" t="str">
        <f t="shared" si="1"/>
        <v>AUT_CA_PC_NewSubmission_93_PA_ExclusionandCondition_Add_Exclusion</v>
      </c>
      <c r="K122" s="30"/>
      <c r="L122" s="30"/>
      <c r="M122" s="30"/>
    </row>
    <row r="123" spans="1:13" x14ac:dyDescent="0.25">
      <c r="A123" s="30" t="s">
        <v>643</v>
      </c>
      <c r="B123" s="30" t="s">
        <v>217</v>
      </c>
      <c r="C123" s="30" t="s">
        <v>115</v>
      </c>
      <c r="D123" s="30" t="s">
        <v>222</v>
      </c>
      <c r="E123" s="30">
        <v>94</v>
      </c>
      <c r="F123" s="30" t="s">
        <v>342</v>
      </c>
      <c r="G123" s="30" t="s">
        <v>40</v>
      </c>
      <c r="H123" s="30" t="s">
        <v>220</v>
      </c>
      <c r="I123" s="30" t="s">
        <v>44</v>
      </c>
      <c r="J123" s="30" t="str">
        <f t="shared" si="1"/>
        <v>AUT_CA_PC_NewSubmission_94_PA_ExclusionandCondition_Add_Condition</v>
      </c>
      <c r="K123" s="30"/>
      <c r="L123" s="30"/>
      <c r="M123" s="30"/>
    </row>
    <row r="124" spans="1:13" x14ac:dyDescent="0.25">
      <c r="A124" s="30" t="s">
        <v>643</v>
      </c>
      <c r="B124" s="30" t="s">
        <v>217</v>
      </c>
      <c r="C124" s="30" t="s">
        <v>115</v>
      </c>
      <c r="D124" s="30" t="s">
        <v>222</v>
      </c>
      <c r="E124" s="30">
        <v>95</v>
      </c>
      <c r="F124" s="30" t="s">
        <v>343</v>
      </c>
      <c r="G124" s="30" t="s">
        <v>38</v>
      </c>
      <c r="H124" s="30" t="s">
        <v>220</v>
      </c>
      <c r="I124" s="30" t="s">
        <v>44</v>
      </c>
      <c r="J124" s="30" t="str">
        <f t="shared" si="1"/>
        <v>AUT_CA_PC_NewSubmission_95_PA_ExclusionandCondition_Add_ExclusionandCondition</v>
      </c>
      <c r="K124" s="30"/>
      <c r="L124" s="30"/>
      <c r="M124" s="30"/>
    </row>
    <row r="125" spans="1:13" x14ac:dyDescent="0.25">
      <c r="A125" s="30" t="s">
        <v>643</v>
      </c>
      <c r="B125" s="30" t="s">
        <v>217</v>
      </c>
      <c r="C125" s="30" t="s">
        <v>115</v>
      </c>
      <c r="D125" s="30" t="s">
        <v>222</v>
      </c>
      <c r="E125" s="30">
        <v>96</v>
      </c>
      <c r="F125" s="30" t="s">
        <v>372</v>
      </c>
      <c r="G125" s="30" t="s">
        <v>40</v>
      </c>
      <c r="H125" s="30" t="s">
        <v>220</v>
      </c>
      <c r="I125" s="30" t="s">
        <v>44</v>
      </c>
      <c r="J125" s="30" t="str">
        <f>"AUT_"&amp;A125 &amp; "_" &amp;B125 &amp; "_" &amp;D125 &amp; "_" &amp;E125 &amp;"_" &amp;F125</f>
        <v>AUT_CA_PC_NewSubmission_96_PA_ExclusionandCondition_Modify_Exclusion</v>
      </c>
      <c r="K125" s="30"/>
      <c r="L125" s="30"/>
      <c r="M125" s="30"/>
    </row>
    <row r="126" spans="1:13" x14ac:dyDescent="0.25">
      <c r="A126" s="30" t="s">
        <v>643</v>
      </c>
      <c r="B126" s="30" t="s">
        <v>217</v>
      </c>
      <c r="C126" s="30" t="s">
        <v>115</v>
      </c>
      <c r="D126" s="30" t="s">
        <v>222</v>
      </c>
      <c r="E126" s="30">
        <v>97</v>
      </c>
      <c r="F126" s="30" t="s">
        <v>345</v>
      </c>
      <c r="G126" s="30" t="s">
        <v>38</v>
      </c>
      <c r="H126" s="30" t="s">
        <v>220</v>
      </c>
      <c r="I126" s="30" t="s">
        <v>44</v>
      </c>
      <c r="J126" s="30" t="str">
        <f t="shared" ref="J126:J189" si="2">"AUT_"&amp;A126 &amp; "_" &amp;B126 &amp; "_" &amp;D126 &amp; "_" &amp;E126 &amp;"_" &amp;F126</f>
        <v>AUT_CA_PC_NewSubmission_97_PA_ExclusionandCondition_Modify_Condition</v>
      </c>
      <c r="K126" s="30"/>
      <c r="L126" s="30"/>
      <c r="M126" s="30"/>
    </row>
    <row r="127" spans="1:13" x14ac:dyDescent="0.25">
      <c r="A127" s="30" t="s">
        <v>643</v>
      </c>
      <c r="B127" s="30" t="s">
        <v>217</v>
      </c>
      <c r="C127" s="30" t="s">
        <v>115</v>
      </c>
      <c r="D127" s="30" t="s">
        <v>222</v>
      </c>
      <c r="E127" s="30">
        <v>98</v>
      </c>
      <c r="F127" s="30" t="s">
        <v>346</v>
      </c>
      <c r="G127" s="30" t="s">
        <v>40</v>
      </c>
      <c r="H127" s="30" t="s">
        <v>220</v>
      </c>
      <c r="I127" s="30" t="s">
        <v>44</v>
      </c>
      <c r="J127" s="30" t="str">
        <f t="shared" si="2"/>
        <v>AUT_CA_PC_NewSubmission_98_PA_ExclusionandCondition_Modify_ExclusionandCondition</v>
      </c>
      <c r="K127" s="30"/>
      <c r="L127" s="30"/>
      <c r="M127" s="30"/>
    </row>
    <row r="128" spans="1:13" x14ac:dyDescent="0.25">
      <c r="A128" s="30" t="s">
        <v>643</v>
      </c>
      <c r="B128" s="30" t="s">
        <v>217</v>
      </c>
      <c r="C128" s="30" t="s">
        <v>115</v>
      </c>
      <c r="D128" s="30" t="s">
        <v>222</v>
      </c>
      <c r="E128" s="30">
        <v>99</v>
      </c>
      <c r="F128" s="30" t="s">
        <v>375</v>
      </c>
      <c r="G128" s="30" t="s">
        <v>38</v>
      </c>
      <c r="H128" s="30" t="s">
        <v>220</v>
      </c>
      <c r="I128" s="30" t="s">
        <v>44</v>
      </c>
      <c r="J128" s="30" t="str">
        <f t="shared" si="2"/>
        <v>AUT_CA_PC_NewSubmission_99_PA_RiskAnalysis_ApproveUWIssue</v>
      </c>
      <c r="K128" s="30"/>
      <c r="L128" s="30"/>
      <c r="M128" s="30"/>
    </row>
    <row r="129" spans="1:13" x14ac:dyDescent="0.25">
      <c r="A129" s="30" t="s">
        <v>643</v>
      </c>
      <c r="B129" s="30" t="s">
        <v>217</v>
      </c>
      <c r="C129" s="30" t="s">
        <v>115</v>
      </c>
      <c r="D129" s="30" t="s">
        <v>222</v>
      </c>
      <c r="E129" s="30">
        <v>100</v>
      </c>
      <c r="F129" s="30" t="s">
        <v>348</v>
      </c>
      <c r="G129" s="30" t="s">
        <v>40</v>
      </c>
      <c r="H129" s="30" t="s">
        <v>220</v>
      </c>
      <c r="I129" s="30" t="s">
        <v>44</v>
      </c>
      <c r="J129" s="30" t="str">
        <f t="shared" si="2"/>
        <v>AUT_CA_PC_NewSubmission_100_RiskAnalysis_AddUWIssue</v>
      </c>
      <c r="K129" s="30"/>
      <c r="L129" s="30"/>
      <c r="M129" s="30"/>
    </row>
    <row r="130" spans="1:13" x14ac:dyDescent="0.25">
      <c r="A130" s="30" t="s">
        <v>643</v>
      </c>
      <c r="B130" s="30" t="s">
        <v>217</v>
      </c>
      <c r="C130" s="30" t="s">
        <v>115</v>
      </c>
      <c r="D130" s="30" t="s">
        <v>222</v>
      </c>
      <c r="E130" s="30">
        <v>101</v>
      </c>
      <c r="F130" s="30" t="s">
        <v>349</v>
      </c>
      <c r="G130" s="30" t="s">
        <v>38</v>
      </c>
      <c r="H130" s="30" t="s">
        <v>220</v>
      </c>
      <c r="I130" s="30" t="s">
        <v>44</v>
      </c>
      <c r="J130" s="30" t="str">
        <f t="shared" si="2"/>
        <v>AUT_CA_PC_NewSubmission_101_RiskAnalysis_ApproveUWIssue</v>
      </c>
      <c r="K130" s="30"/>
      <c r="L130" s="30"/>
      <c r="M130" s="30"/>
    </row>
    <row r="131" spans="1:13" x14ac:dyDescent="0.25">
      <c r="A131" s="30" t="s">
        <v>643</v>
      </c>
      <c r="B131" s="30" t="s">
        <v>217</v>
      </c>
      <c r="C131" s="30" t="s">
        <v>115</v>
      </c>
      <c r="D131" s="30" t="s">
        <v>222</v>
      </c>
      <c r="E131" s="30">
        <v>102</v>
      </c>
      <c r="F131" s="30" t="s">
        <v>260</v>
      </c>
      <c r="G131" s="30" t="s">
        <v>40</v>
      </c>
      <c r="H131" s="30" t="s">
        <v>220</v>
      </c>
      <c r="I131" s="30" t="s">
        <v>44</v>
      </c>
      <c r="J131" s="30" t="str">
        <f t="shared" si="2"/>
        <v>AUT_CA_PC_NewSubmission_102_RiskAnalysis_AddContingency</v>
      </c>
      <c r="K131" s="30"/>
      <c r="L131" s="30"/>
      <c r="M131" s="30"/>
    </row>
    <row r="132" spans="1:13" x14ac:dyDescent="0.25">
      <c r="A132" s="30" t="s">
        <v>643</v>
      </c>
      <c r="B132" s="30" t="s">
        <v>217</v>
      </c>
      <c r="C132" s="30" t="s">
        <v>115</v>
      </c>
      <c r="D132" s="30" t="s">
        <v>222</v>
      </c>
      <c r="E132" s="30">
        <v>103</v>
      </c>
      <c r="F132" s="30" t="s">
        <v>351</v>
      </c>
      <c r="G132" s="30" t="s">
        <v>38</v>
      </c>
      <c r="H132" s="30" t="s">
        <v>220</v>
      </c>
      <c r="I132" s="30" t="s">
        <v>44</v>
      </c>
      <c r="J132" s="30" t="str">
        <f t="shared" si="2"/>
        <v>AUT_CA_PC_NewSubmission_103_RiskAnalysis_LockforReview</v>
      </c>
      <c r="K132" s="30"/>
      <c r="L132" s="30"/>
      <c r="M132" s="30"/>
    </row>
    <row r="133" spans="1:13" x14ac:dyDescent="0.25">
      <c r="A133" s="30" t="s">
        <v>643</v>
      </c>
      <c r="B133" s="30" t="s">
        <v>217</v>
      </c>
      <c r="C133" s="30" t="s">
        <v>115</v>
      </c>
      <c r="D133" s="30" t="s">
        <v>222</v>
      </c>
      <c r="E133" s="30">
        <v>104</v>
      </c>
      <c r="F133" s="30" t="s">
        <v>352</v>
      </c>
      <c r="G133" s="30" t="s">
        <v>40</v>
      </c>
      <c r="H133" s="30" t="s">
        <v>220</v>
      </c>
      <c r="I133" s="30" t="s">
        <v>44</v>
      </c>
      <c r="J133" s="30" t="str">
        <f t="shared" si="2"/>
        <v>AUT_CA_PC_NewSubmission_104_RiskAnalysis_RequestApproval</v>
      </c>
      <c r="K133" s="30"/>
      <c r="L133" s="30"/>
      <c r="M133" s="30"/>
    </row>
    <row r="134" spans="1:13" x14ac:dyDescent="0.25">
      <c r="A134" s="30" t="s">
        <v>643</v>
      </c>
      <c r="B134" s="30" t="s">
        <v>217</v>
      </c>
      <c r="C134" s="30" t="s">
        <v>115</v>
      </c>
      <c r="D134" s="30" t="s">
        <v>222</v>
      </c>
      <c r="E134" s="30">
        <v>105</v>
      </c>
      <c r="F134" s="30" t="s">
        <v>263</v>
      </c>
      <c r="G134" s="30" t="s">
        <v>38</v>
      </c>
      <c r="H134" s="30" t="s">
        <v>220</v>
      </c>
      <c r="I134" s="30" t="s">
        <v>44</v>
      </c>
      <c r="J134" s="30" t="str">
        <f t="shared" si="2"/>
        <v>AUT_CA_PC_NewSubmission_105_RiskAnalysis_PriorPolicies_Add</v>
      </c>
      <c r="K134" s="30"/>
      <c r="L134" s="30"/>
      <c r="M134" s="30"/>
    </row>
    <row r="135" spans="1:13" x14ac:dyDescent="0.25">
      <c r="A135" s="30" t="s">
        <v>643</v>
      </c>
      <c r="B135" s="30" t="s">
        <v>217</v>
      </c>
      <c r="C135" s="30" t="s">
        <v>115</v>
      </c>
      <c r="D135" s="30" t="s">
        <v>222</v>
      </c>
      <c r="E135" s="30">
        <v>106</v>
      </c>
      <c r="F135" s="30" t="s">
        <v>354</v>
      </c>
      <c r="G135" s="30" t="s">
        <v>40</v>
      </c>
      <c r="H135" s="30" t="s">
        <v>220</v>
      </c>
      <c r="I135" s="30" t="s">
        <v>44</v>
      </c>
      <c r="J135" s="30" t="str">
        <f t="shared" si="2"/>
        <v>AUT_CA_PC_NewSubmission_106_RiskAnalysis_PriorPolicies_Modify</v>
      </c>
      <c r="K135" s="30"/>
      <c r="L135" s="30"/>
      <c r="M135" s="30"/>
    </row>
    <row r="136" spans="1:13" x14ac:dyDescent="0.25">
      <c r="A136" s="30" t="s">
        <v>643</v>
      </c>
      <c r="B136" s="30" t="s">
        <v>217</v>
      </c>
      <c r="C136" s="30" t="s">
        <v>115</v>
      </c>
      <c r="D136" s="30" t="s">
        <v>222</v>
      </c>
      <c r="E136" s="30">
        <v>107</v>
      </c>
      <c r="F136" s="30" t="s">
        <v>355</v>
      </c>
      <c r="G136" s="30" t="s">
        <v>38</v>
      </c>
      <c r="H136" s="30" t="s">
        <v>220</v>
      </c>
      <c r="I136" s="30" t="s">
        <v>44</v>
      </c>
      <c r="J136" s="30" t="str">
        <f t="shared" si="2"/>
        <v>AUT_CA_PC_NewSubmission_107_RiskAnalysis_PriorPolicies_Remove</v>
      </c>
      <c r="K136" s="30"/>
      <c r="L136" s="30"/>
      <c r="M136" s="30"/>
    </row>
    <row r="137" spans="1:13" x14ac:dyDescent="0.25">
      <c r="A137" s="30" t="s">
        <v>643</v>
      </c>
      <c r="B137" s="30" t="s">
        <v>217</v>
      </c>
      <c r="C137" s="30" t="s">
        <v>115</v>
      </c>
      <c r="D137" s="30" t="s">
        <v>222</v>
      </c>
      <c r="E137" s="30">
        <v>108</v>
      </c>
      <c r="F137" s="30" t="s">
        <v>378</v>
      </c>
      <c r="G137" s="30" t="s">
        <v>40</v>
      </c>
      <c r="H137" s="30" t="s">
        <v>220</v>
      </c>
      <c r="I137" s="30" t="s">
        <v>44</v>
      </c>
      <c r="J137" s="30" t="str">
        <f t="shared" si="2"/>
        <v>AUT_CA_PC_NewSubmission_108_RiskAnalysis_Claims</v>
      </c>
      <c r="K137" s="30"/>
      <c r="L137" s="30"/>
      <c r="M137" s="30"/>
    </row>
    <row r="138" spans="1:13" x14ac:dyDescent="0.25">
      <c r="A138" s="30" t="s">
        <v>643</v>
      </c>
      <c r="B138" s="30" t="s">
        <v>217</v>
      </c>
      <c r="C138" s="30" t="s">
        <v>115</v>
      </c>
      <c r="D138" s="30" t="s">
        <v>222</v>
      </c>
      <c r="E138" s="30">
        <v>109</v>
      </c>
      <c r="F138" s="30" t="s">
        <v>357</v>
      </c>
      <c r="G138" s="30" t="s">
        <v>38</v>
      </c>
      <c r="H138" s="30" t="s">
        <v>220</v>
      </c>
      <c r="I138" s="30" t="s">
        <v>44</v>
      </c>
      <c r="J138" s="30" t="str">
        <f t="shared" si="2"/>
        <v>AUT_CA_PC_NewSubmission_109_RiskAnalysis_PriorLosses_Add</v>
      </c>
      <c r="K138" s="30"/>
      <c r="L138" s="30"/>
      <c r="M138" s="30"/>
    </row>
    <row r="139" spans="1:13" x14ac:dyDescent="0.25">
      <c r="A139" s="30" t="s">
        <v>643</v>
      </c>
      <c r="B139" s="30" t="s">
        <v>217</v>
      </c>
      <c r="C139" s="30" t="s">
        <v>115</v>
      </c>
      <c r="D139" s="30" t="s">
        <v>222</v>
      </c>
      <c r="E139" s="30">
        <v>110</v>
      </c>
      <c r="F139" s="30" t="s">
        <v>358</v>
      </c>
      <c r="G139" s="30" t="s">
        <v>40</v>
      </c>
      <c r="H139" s="30" t="s">
        <v>220</v>
      </c>
      <c r="I139" s="30" t="s">
        <v>44</v>
      </c>
      <c r="J139" s="30" t="str">
        <f t="shared" si="2"/>
        <v>AUT_CA_PC_NewSubmission_110_RiskAnalysis_PriorLosses_Modify</v>
      </c>
      <c r="K139" s="30"/>
      <c r="L139" s="30"/>
      <c r="M139" s="30"/>
    </row>
    <row r="140" spans="1:13" x14ac:dyDescent="0.25">
      <c r="A140" s="30" t="s">
        <v>643</v>
      </c>
      <c r="B140" s="30" t="s">
        <v>217</v>
      </c>
      <c r="C140" s="30" t="s">
        <v>115</v>
      </c>
      <c r="D140" s="30" t="s">
        <v>222</v>
      </c>
      <c r="E140" s="30">
        <v>111</v>
      </c>
      <c r="F140" s="30" t="s">
        <v>381</v>
      </c>
      <c r="G140" s="30" t="s">
        <v>38</v>
      </c>
      <c r="H140" s="30" t="s">
        <v>220</v>
      </c>
      <c r="I140" s="30" t="s">
        <v>44</v>
      </c>
      <c r="J140" s="30" t="str">
        <f t="shared" si="2"/>
        <v>AUT_CA_PC_NewSubmission_111_RiskAnalysis_PriorLosses_Remove</v>
      </c>
      <c r="K140" s="30"/>
      <c r="L140" s="30"/>
      <c r="M140" s="30"/>
    </row>
    <row r="141" spans="1:13" x14ac:dyDescent="0.25">
      <c r="A141" s="30" t="s">
        <v>643</v>
      </c>
      <c r="B141" s="30" t="s">
        <v>217</v>
      </c>
      <c r="C141" s="30" t="s">
        <v>115</v>
      </c>
      <c r="D141" s="30" t="s">
        <v>222</v>
      </c>
      <c r="E141" s="30">
        <v>112</v>
      </c>
      <c r="F141" s="30" t="s">
        <v>360</v>
      </c>
      <c r="G141" s="30" t="s">
        <v>40</v>
      </c>
      <c r="H141" s="30" t="s">
        <v>220</v>
      </c>
      <c r="I141" s="30" t="s">
        <v>44</v>
      </c>
      <c r="J141" s="30" t="str">
        <f t="shared" si="2"/>
        <v>AUT_CA_PC_NewSubmission_112_PolicyReview_InsuredDetais</v>
      </c>
      <c r="K141" s="30"/>
      <c r="L141" s="30"/>
      <c r="M141" s="30"/>
    </row>
    <row r="142" spans="1:13" x14ac:dyDescent="0.25">
      <c r="A142" s="30" t="s">
        <v>643</v>
      </c>
      <c r="B142" s="30" t="s">
        <v>217</v>
      </c>
      <c r="C142" s="30" t="s">
        <v>115</v>
      </c>
      <c r="D142" s="30" t="s">
        <v>222</v>
      </c>
      <c r="E142" s="30">
        <v>113</v>
      </c>
      <c r="F142" s="30" t="s">
        <v>361</v>
      </c>
      <c r="G142" s="30" t="s">
        <v>38</v>
      </c>
      <c r="H142" s="30" t="s">
        <v>220</v>
      </c>
      <c r="I142" s="30" t="s">
        <v>44</v>
      </c>
      <c r="J142" s="30" t="str">
        <f t="shared" si="2"/>
        <v>AUT_CA_PC_NewSubmission_113_PA_PolicyReview</v>
      </c>
      <c r="K142" s="30"/>
      <c r="L142" s="30"/>
      <c r="M142" s="30"/>
    </row>
    <row r="143" spans="1:13" x14ac:dyDescent="0.25">
      <c r="A143" s="30" t="s">
        <v>643</v>
      </c>
      <c r="B143" s="30" t="s">
        <v>217</v>
      </c>
      <c r="C143" s="30" t="s">
        <v>115</v>
      </c>
      <c r="D143" s="30" t="s">
        <v>222</v>
      </c>
      <c r="E143" s="30">
        <v>114</v>
      </c>
      <c r="F143" s="30" t="s">
        <v>266</v>
      </c>
      <c r="G143" s="30" t="s">
        <v>40</v>
      </c>
      <c r="H143" s="30" t="s">
        <v>220</v>
      </c>
      <c r="I143" s="30" t="s">
        <v>44</v>
      </c>
      <c r="J143" s="30" t="str">
        <f t="shared" si="2"/>
        <v>AUT_CA_PC_NewSubmission_114_Quote_InsuredDetais</v>
      </c>
      <c r="K143" s="30"/>
      <c r="L143" s="30"/>
      <c r="M143" s="30"/>
    </row>
    <row r="144" spans="1:13" x14ac:dyDescent="0.25">
      <c r="A144" s="30" t="s">
        <v>643</v>
      </c>
      <c r="B144" s="30" t="s">
        <v>217</v>
      </c>
      <c r="C144" s="30" t="s">
        <v>115</v>
      </c>
      <c r="D144" s="30" t="s">
        <v>222</v>
      </c>
      <c r="E144" s="30">
        <v>115</v>
      </c>
      <c r="F144" s="30" t="s">
        <v>363</v>
      </c>
      <c r="G144" s="30" t="s">
        <v>38</v>
      </c>
      <c r="H144" s="30" t="s">
        <v>220</v>
      </c>
      <c r="I144" s="30" t="s">
        <v>44</v>
      </c>
      <c r="J144" s="30" t="str">
        <f t="shared" si="2"/>
        <v>AUT_CA_PC_NewSubmission_115_PA_Quote</v>
      </c>
      <c r="K144" s="30"/>
      <c r="L144" s="30"/>
      <c r="M144" s="30"/>
    </row>
    <row r="145" spans="1:13" x14ac:dyDescent="0.25">
      <c r="A145" s="30" t="s">
        <v>643</v>
      </c>
      <c r="B145" s="30" t="s">
        <v>217</v>
      </c>
      <c r="C145" s="30" t="s">
        <v>115</v>
      </c>
      <c r="D145" s="30" t="s">
        <v>222</v>
      </c>
      <c r="E145" s="30">
        <v>116</v>
      </c>
      <c r="F145" s="30" t="s">
        <v>364</v>
      </c>
      <c r="G145" s="30" t="s">
        <v>40</v>
      </c>
      <c r="H145" s="30" t="s">
        <v>220</v>
      </c>
      <c r="I145" s="30" t="s">
        <v>44</v>
      </c>
      <c r="J145" s="30" t="str">
        <f t="shared" si="2"/>
        <v>AUT_CA_PC_NewSubmission_116_PA_Forms</v>
      </c>
      <c r="K145" s="30"/>
      <c r="L145" s="30"/>
      <c r="M145" s="30"/>
    </row>
    <row r="146" spans="1:13" x14ac:dyDescent="0.25">
      <c r="A146" s="30" t="s">
        <v>643</v>
      </c>
      <c r="B146" s="30" t="s">
        <v>217</v>
      </c>
      <c r="C146" s="30" t="s">
        <v>115</v>
      </c>
      <c r="D146" s="30" t="s">
        <v>222</v>
      </c>
      <c r="E146" s="30">
        <v>117</v>
      </c>
      <c r="F146" s="30" t="s">
        <v>269</v>
      </c>
      <c r="G146" s="30" t="s">
        <v>38</v>
      </c>
      <c r="H146" s="30" t="s">
        <v>220</v>
      </c>
      <c r="I146" s="30" t="s">
        <v>44</v>
      </c>
      <c r="J146" s="30" t="str">
        <f t="shared" si="2"/>
        <v>AUT_CA_PC_NewSubmission_117_Pay_BillingMethod_DirectBill</v>
      </c>
      <c r="K146" s="30"/>
      <c r="L146" s="30"/>
      <c r="M146" s="30"/>
    </row>
    <row r="147" spans="1:13" x14ac:dyDescent="0.25">
      <c r="A147" s="30" t="s">
        <v>643</v>
      </c>
      <c r="B147" s="30" t="s">
        <v>217</v>
      </c>
      <c r="C147" s="30" t="s">
        <v>115</v>
      </c>
      <c r="D147" s="30" t="s">
        <v>222</v>
      </c>
      <c r="E147" s="30">
        <v>118</v>
      </c>
      <c r="F147" s="30" t="s">
        <v>367</v>
      </c>
      <c r="G147" s="30" t="s">
        <v>40</v>
      </c>
      <c r="H147" s="30" t="s">
        <v>220</v>
      </c>
      <c r="I147" s="30" t="s">
        <v>44</v>
      </c>
      <c r="J147" s="30" t="str">
        <f t="shared" si="2"/>
        <v>AUT_CA_PC_NewSubmission_118_Pay_BillingMethod_ListBill</v>
      </c>
      <c r="K147" s="30"/>
      <c r="L147" s="30"/>
      <c r="M147" s="30"/>
    </row>
    <row r="148" spans="1:13" x14ac:dyDescent="0.25">
      <c r="A148" s="30" t="s">
        <v>643</v>
      </c>
      <c r="B148" s="30" t="s">
        <v>217</v>
      </c>
      <c r="C148" s="30" t="s">
        <v>115</v>
      </c>
      <c r="D148" s="30" t="s">
        <v>222</v>
      </c>
      <c r="E148" s="30">
        <v>119</v>
      </c>
      <c r="F148" s="30" t="s">
        <v>368</v>
      </c>
      <c r="G148" s="30" t="s">
        <v>38</v>
      </c>
      <c r="H148" s="30" t="s">
        <v>220</v>
      </c>
      <c r="I148" s="30" t="s">
        <v>44</v>
      </c>
      <c r="J148" s="30" t="str">
        <f t="shared" si="2"/>
        <v>AUT_CA_PC_NewSubmission_119_Pay_AlternateBillingAccount_Search</v>
      </c>
      <c r="K148" s="30"/>
      <c r="L148" s="30"/>
      <c r="M148" s="30"/>
    </row>
    <row r="149" spans="1:13" x14ac:dyDescent="0.25">
      <c r="A149" s="30" t="s">
        <v>643</v>
      </c>
      <c r="B149" s="30" t="s">
        <v>217</v>
      </c>
      <c r="C149" s="30" t="s">
        <v>115</v>
      </c>
      <c r="D149" s="30" t="s">
        <v>222</v>
      </c>
      <c r="E149" s="30">
        <v>120</v>
      </c>
      <c r="F149" s="30" t="s">
        <v>384</v>
      </c>
      <c r="G149" s="30" t="s">
        <v>40</v>
      </c>
      <c r="H149" s="30" t="s">
        <v>220</v>
      </c>
      <c r="I149" s="30" t="s">
        <v>44</v>
      </c>
      <c r="J149" s="30" t="str">
        <f t="shared" si="2"/>
        <v>AUT_CA_PC_NewSubmission_120_Pay_AlternateBillingAccount_BillingSubAccount</v>
      </c>
      <c r="K149" s="30"/>
      <c r="L149" s="30"/>
      <c r="M149" s="30"/>
    </row>
    <row r="150" spans="1:13" x14ac:dyDescent="0.25">
      <c r="A150" s="30" t="s">
        <v>643</v>
      </c>
      <c r="B150" s="30" t="s">
        <v>217</v>
      </c>
      <c r="C150" s="30" t="s">
        <v>115</v>
      </c>
      <c r="D150" s="30" t="s">
        <v>222</v>
      </c>
      <c r="E150" s="30">
        <v>121</v>
      </c>
      <c r="F150" s="30" t="s">
        <v>370</v>
      </c>
      <c r="G150" s="30" t="s">
        <v>38</v>
      </c>
      <c r="H150" s="30" t="s">
        <v>220</v>
      </c>
      <c r="I150" s="30" t="s">
        <v>44</v>
      </c>
      <c r="J150" s="30" t="str">
        <f t="shared" si="2"/>
        <v>AUT_CA_PC_NewSubmission_121_Pay_AlternateBillingContact_NewCompany</v>
      </c>
      <c r="K150" s="30"/>
      <c r="L150" s="30"/>
      <c r="M150" s="30"/>
    </row>
    <row r="151" spans="1:13" x14ac:dyDescent="0.25">
      <c r="A151" s="30" t="s">
        <v>643</v>
      </c>
      <c r="B151" s="30" t="s">
        <v>217</v>
      </c>
      <c r="C151" s="30" t="s">
        <v>115</v>
      </c>
      <c r="D151" s="30" t="s">
        <v>222</v>
      </c>
      <c r="E151" s="30">
        <v>122</v>
      </c>
      <c r="F151" s="30" t="s">
        <v>371</v>
      </c>
      <c r="G151" s="30" t="s">
        <v>40</v>
      </c>
      <c r="H151" s="30" t="s">
        <v>220</v>
      </c>
      <c r="I151" s="30" t="s">
        <v>44</v>
      </c>
      <c r="J151" s="30" t="str">
        <f t="shared" si="2"/>
        <v>AUT_CA_PC_NewSubmission_122_Pay_AlternateBillingContact_NewPerson</v>
      </c>
      <c r="K151" s="30"/>
      <c r="L151" s="30"/>
      <c r="M151" s="30"/>
    </row>
    <row r="152" spans="1:13" x14ac:dyDescent="0.25">
      <c r="A152" s="30" t="s">
        <v>643</v>
      </c>
      <c r="B152" s="30" t="s">
        <v>217</v>
      </c>
      <c r="C152" s="30" t="s">
        <v>115</v>
      </c>
      <c r="D152" s="30" t="s">
        <v>222</v>
      </c>
      <c r="E152" s="30">
        <v>123</v>
      </c>
      <c r="F152" s="30" t="s">
        <v>387</v>
      </c>
      <c r="G152" s="30" t="s">
        <v>38</v>
      </c>
      <c r="H152" s="30" t="s">
        <v>220</v>
      </c>
      <c r="I152" s="30" t="s">
        <v>44</v>
      </c>
      <c r="J152" s="30" t="str">
        <f t="shared" si="2"/>
        <v>AUT_CA_PC_NewSubmission_123_Pay_AlternateBillingContact_From_AddressBook</v>
      </c>
      <c r="K152" s="30"/>
      <c r="L152" s="30"/>
      <c r="M152" s="30"/>
    </row>
    <row r="153" spans="1:13" x14ac:dyDescent="0.25">
      <c r="A153" s="30" t="s">
        <v>643</v>
      </c>
      <c r="B153" s="30" t="s">
        <v>217</v>
      </c>
      <c r="C153" s="30" t="s">
        <v>115</v>
      </c>
      <c r="D153" s="30" t="s">
        <v>222</v>
      </c>
      <c r="E153" s="30">
        <v>124</v>
      </c>
      <c r="F153" s="30" t="s">
        <v>373</v>
      </c>
      <c r="G153" s="30" t="s">
        <v>40</v>
      </c>
      <c r="H153" s="30" t="s">
        <v>220</v>
      </c>
      <c r="I153" s="30" t="s">
        <v>44</v>
      </c>
      <c r="J153" s="30" t="str">
        <f t="shared" si="2"/>
        <v>AUT_CA_PC_NewSubmission_124_Pay_AlternateBillingContact_ExistingBillingContact</v>
      </c>
      <c r="K153" s="30"/>
      <c r="L153" s="30"/>
      <c r="M153" s="30"/>
    </row>
    <row r="154" spans="1:13" x14ac:dyDescent="0.25">
      <c r="A154" s="30" t="s">
        <v>643</v>
      </c>
      <c r="B154" s="30" t="s">
        <v>217</v>
      </c>
      <c r="C154" s="30" t="s">
        <v>115</v>
      </c>
      <c r="D154" s="30" t="s">
        <v>222</v>
      </c>
      <c r="E154" s="30">
        <v>125</v>
      </c>
      <c r="F154" s="30" t="s">
        <v>374</v>
      </c>
      <c r="G154" s="30" t="s">
        <v>38</v>
      </c>
      <c r="H154" s="30" t="s">
        <v>220</v>
      </c>
      <c r="I154" s="30" t="s">
        <v>44</v>
      </c>
      <c r="J154" s="30" t="str">
        <f t="shared" si="2"/>
        <v>AUT_CA_PC_NewSubmission_125_Pay_AlternateBillingContact_OtherContact</v>
      </c>
      <c r="K154" s="30"/>
      <c r="L154" s="30"/>
      <c r="M154" s="30"/>
    </row>
    <row r="155" spans="1:13" x14ac:dyDescent="0.25">
      <c r="A155" s="30" t="s">
        <v>643</v>
      </c>
      <c r="B155" s="30" t="s">
        <v>217</v>
      </c>
      <c r="C155" s="30" t="s">
        <v>115</v>
      </c>
      <c r="D155" s="30" t="s">
        <v>222</v>
      </c>
      <c r="E155" s="30">
        <v>126</v>
      </c>
      <c r="F155" s="30" t="s">
        <v>272</v>
      </c>
      <c r="G155" s="30" t="s">
        <v>40</v>
      </c>
      <c r="H155" s="30" t="s">
        <v>220</v>
      </c>
      <c r="I155" s="30" t="s">
        <v>44</v>
      </c>
      <c r="J155" s="30" t="str">
        <f t="shared" si="2"/>
        <v>AUT_CA_PC_NewSubmission_126_Pay_PaymentSchedule_A</v>
      </c>
      <c r="K155" s="30"/>
      <c r="L155" s="30"/>
      <c r="M155" s="30"/>
    </row>
    <row r="156" spans="1:13" x14ac:dyDescent="0.25">
      <c r="A156" s="30" t="s">
        <v>643</v>
      </c>
      <c r="B156" s="30" t="s">
        <v>217</v>
      </c>
      <c r="C156" s="30" t="s">
        <v>115</v>
      </c>
      <c r="D156" s="30" t="s">
        <v>222</v>
      </c>
      <c r="E156" s="30">
        <v>127</v>
      </c>
      <c r="F156" s="30" t="s">
        <v>376</v>
      </c>
      <c r="G156" s="30" t="s">
        <v>38</v>
      </c>
      <c r="H156" s="30" t="s">
        <v>220</v>
      </c>
      <c r="I156" s="30" t="s">
        <v>44</v>
      </c>
      <c r="J156" s="30" t="str">
        <f t="shared" si="2"/>
        <v>AUT_CA_PC_NewSubmission_127_Pay_PaymentSchedule_B</v>
      </c>
      <c r="K156" s="30"/>
      <c r="L156" s="30"/>
      <c r="M156" s="30"/>
    </row>
    <row r="157" spans="1:13" x14ac:dyDescent="0.25">
      <c r="A157" s="30" t="s">
        <v>643</v>
      </c>
      <c r="B157" s="30" t="s">
        <v>217</v>
      </c>
      <c r="C157" s="30" t="s">
        <v>115</v>
      </c>
      <c r="D157" s="30" t="s">
        <v>222</v>
      </c>
      <c r="E157" s="30">
        <v>128</v>
      </c>
      <c r="F157" s="30" t="s">
        <v>377</v>
      </c>
      <c r="G157" s="30" t="s">
        <v>40</v>
      </c>
      <c r="H157" s="30" t="s">
        <v>220</v>
      </c>
      <c r="I157" s="30" t="s">
        <v>44</v>
      </c>
      <c r="J157" s="30" t="str">
        <f t="shared" si="2"/>
        <v>AUT_CA_PC_NewSubmission_128_Pay_PaymentSchedule_C</v>
      </c>
      <c r="K157" s="30"/>
      <c r="L157" s="30"/>
      <c r="M157" s="30"/>
    </row>
    <row r="158" spans="1:13" x14ac:dyDescent="0.25">
      <c r="A158" s="30" t="s">
        <v>643</v>
      </c>
      <c r="B158" s="30" t="s">
        <v>217</v>
      </c>
      <c r="C158" s="30" t="s">
        <v>115</v>
      </c>
      <c r="D158" s="30" t="s">
        <v>222</v>
      </c>
      <c r="E158" s="30">
        <v>129</v>
      </c>
      <c r="F158" s="30" t="s">
        <v>275</v>
      </c>
      <c r="G158" s="30" t="s">
        <v>38</v>
      </c>
      <c r="H158" s="30" t="s">
        <v>220</v>
      </c>
      <c r="I158" s="30" t="s">
        <v>44</v>
      </c>
      <c r="J158" s="30" t="str">
        <f t="shared" si="2"/>
        <v>AUT_CA_PC_NewSubmission_129_Pay_PaymentSchedule_D</v>
      </c>
      <c r="K158" s="30"/>
      <c r="L158" s="30"/>
      <c r="M158" s="30"/>
    </row>
    <row r="159" spans="1:13" x14ac:dyDescent="0.25">
      <c r="A159" s="30" t="s">
        <v>643</v>
      </c>
      <c r="B159" s="30" t="s">
        <v>217</v>
      </c>
      <c r="C159" s="30" t="s">
        <v>115</v>
      </c>
      <c r="D159" s="30" t="s">
        <v>222</v>
      </c>
      <c r="E159" s="30">
        <v>130</v>
      </c>
      <c r="F159" s="30" t="s">
        <v>379</v>
      </c>
      <c r="G159" s="30" t="s">
        <v>40</v>
      </c>
      <c r="H159" s="30" t="s">
        <v>220</v>
      </c>
      <c r="I159" s="30" t="s">
        <v>44</v>
      </c>
      <c r="J159" s="30" t="str">
        <f t="shared" si="2"/>
        <v>AUT_CA_PC_NewSubmission_130_Pay_PaymentSchedule_E</v>
      </c>
      <c r="K159" s="30"/>
      <c r="L159" s="30"/>
      <c r="M159" s="30"/>
    </row>
    <row r="160" spans="1:13" x14ac:dyDescent="0.25">
      <c r="A160" s="30" t="s">
        <v>643</v>
      </c>
      <c r="B160" s="30" t="s">
        <v>217</v>
      </c>
      <c r="C160" s="30" t="s">
        <v>115</v>
      </c>
      <c r="D160" s="30" t="s">
        <v>222</v>
      </c>
      <c r="E160" s="30">
        <v>131</v>
      </c>
      <c r="F160" s="30" t="s">
        <v>380</v>
      </c>
      <c r="G160" s="30" t="s">
        <v>38</v>
      </c>
      <c r="H160" s="30" t="s">
        <v>220</v>
      </c>
      <c r="I160" s="30" t="s">
        <v>44</v>
      </c>
      <c r="J160" s="30" t="str">
        <f t="shared" si="2"/>
        <v>AUT_CA_PC_NewSubmission_131_Pay_PaymentSchedule_F</v>
      </c>
      <c r="K160" s="30"/>
      <c r="L160" s="30"/>
      <c r="M160" s="30"/>
    </row>
    <row r="161" spans="1:13" x14ac:dyDescent="0.25">
      <c r="A161" s="30" t="s">
        <v>643</v>
      </c>
      <c r="B161" s="30" t="s">
        <v>217</v>
      </c>
      <c r="C161" s="30" t="s">
        <v>115</v>
      </c>
      <c r="D161" s="30" t="s">
        <v>222</v>
      </c>
      <c r="E161" s="30">
        <v>132</v>
      </c>
      <c r="F161" s="30" t="s">
        <v>278</v>
      </c>
      <c r="G161" s="30" t="s">
        <v>40</v>
      </c>
      <c r="H161" s="30" t="s">
        <v>220</v>
      </c>
      <c r="I161" s="30" t="s">
        <v>44</v>
      </c>
      <c r="J161" s="30" t="str">
        <f t="shared" si="2"/>
        <v>AUT_CA_PC_NewSubmission_132_Pay_PaymentSchedule_Monthly</v>
      </c>
      <c r="K161" s="30"/>
      <c r="L161" s="30"/>
      <c r="M161" s="30"/>
    </row>
    <row r="162" spans="1:13" x14ac:dyDescent="0.25">
      <c r="A162" s="30" t="s">
        <v>643</v>
      </c>
      <c r="B162" s="30" t="s">
        <v>217</v>
      </c>
      <c r="C162" s="30" t="s">
        <v>115</v>
      </c>
      <c r="D162" s="30" t="s">
        <v>222</v>
      </c>
      <c r="E162" s="30">
        <v>133</v>
      </c>
      <c r="F162" s="30" t="s">
        <v>382</v>
      </c>
      <c r="G162" s="30" t="s">
        <v>38</v>
      </c>
      <c r="H162" s="30" t="s">
        <v>220</v>
      </c>
      <c r="I162" s="30" t="s">
        <v>44</v>
      </c>
      <c r="J162" s="30" t="str">
        <f t="shared" si="2"/>
        <v>AUT_CA_PC_NewSubmission_133_Pay_PaymentSchedule_Monthly2</v>
      </c>
      <c r="K162" s="30"/>
      <c r="L162" s="30"/>
      <c r="M162" s="30"/>
    </row>
    <row r="163" spans="1:13" x14ac:dyDescent="0.25">
      <c r="A163" s="30" t="s">
        <v>643</v>
      </c>
      <c r="B163" s="30" t="s">
        <v>217</v>
      </c>
      <c r="C163" s="30" t="s">
        <v>115</v>
      </c>
      <c r="D163" s="30" t="s">
        <v>222</v>
      </c>
      <c r="E163" s="30">
        <v>134</v>
      </c>
      <c r="F163" s="30" t="s">
        <v>383</v>
      </c>
      <c r="G163" s="30" t="s">
        <v>40</v>
      </c>
      <c r="H163" s="30" t="s">
        <v>220</v>
      </c>
      <c r="I163" s="30" t="s">
        <v>44</v>
      </c>
      <c r="J163" s="30" t="str">
        <f t="shared" si="2"/>
        <v>AUT_CA_PC_NewSubmission_134_Pay_PaymentSchedule_Monthly3</v>
      </c>
      <c r="K163" s="30"/>
      <c r="L163" s="30"/>
      <c r="M163" s="30"/>
    </row>
    <row r="164" spans="1:13" x14ac:dyDescent="0.25">
      <c r="A164" s="30" t="s">
        <v>643</v>
      </c>
      <c r="B164" s="30" t="s">
        <v>217</v>
      </c>
      <c r="C164" s="30" t="s">
        <v>115</v>
      </c>
      <c r="D164" s="30" t="s">
        <v>222</v>
      </c>
      <c r="E164" s="30">
        <v>135</v>
      </c>
      <c r="F164" s="30" t="s">
        <v>281</v>
      </c>
      <c r="G164" s="30" t="s">
        <v>38</v>
      </c>
      <c r="H164" s="30" t="s">
        <v>220</v>
      </c>
      <c r="I164" s="30" t="s">
        <v>44</v>
      </c>
      <c r="J164" s="30" t="str">
        <f t="shared" si="2"/>
        <v>AUT_CA_PC_NewSubmission_135_Pay_PaymentSchedule_EveryOtherWeek</v>
      </c>
      <c r="K164" s="30"/>
      <c r="L164" s="30"/>
      <c r="M164" s="30"/>
    </row>
    <row r="165" spans="1:13" x14ac:dyDescent="0.25">
      <c r="A165" s="30" t="s">
        <v>643</v>
      </c>
      <c r="B165" s="30" t="s">
        <v>217</v>
      </c>
      <c r="C165" s="30" t="s">
        <v>115</v>
      </c>
      <c r="D165" s="30" t="s">
        <v>222</v>
      </c>
      <c r="E165" s="30">
        <v>136</v>
      </c>
      <c r="F165" s="30" t="s">
        <v>385</v>
      </c>
      <c r="G165" s="30" t="s">
        <v>40</v>
      </c>
      <c r="H165" s="30" t="s">
        <v>220</v>
      </c>
      <c r="I165" s="30" t="s">
        <v>44</v>
      </c>
      <c r="J165" s="30" t="str">
        <f t="shared" si="2"/>
        <v>AUT_CA_PC_NewSubmission_136_Pay_FixInvoice_BillDute</v>
      </c>
      <c r="K165" s="30"/>
      <c r="L165" s="30"/>
      <c r="M165" s="30"/>
    </row>
    <row r="166" spans="1:13" x14ac:dyDescent="0.25">
      <c r="A166" s="30" t="s">
        <v>643</v>
      </c>
      <c r="B166" s="30" t="s">
        <v>217</v>
      </c>
      <c r="C166" s="30" t="s">
        <v>115</v>
      </c>
      <c r="D166" s="30" t="s">
        <v>222</v>
      </c>
      <c r="E166" s="30">
        <v>137</v>
      </c>
      <c r="F166" s="30" t="s">
        <v>386</v>
      </c>
      <c r="G166" s="30" t="s">
        <v>38</v>
      </c>
      <c r="H166" s="30" t="s">
        <v>220</v>
      </c>
      <c r="I166" s="30" t="s">
        <v>44</v>
      </c>
      <c r="J166" s="30" t="str">
        <f t="shared" si="2"/>
        <v>AUT_CA_PC_NewSubmission_137_Pay_FixInvoice_DueDute</v>
      </c>
      <c r="K166" s="30"/>
      <c r="L166" s="30"/>
      <c r="M166" s="30"/>
    </row>
    <row r="167" spans="1:13" x14ac:dyDescent="0.25">
      <c r="A167" s="30" t="s">
        <v>643</v>
      </c>
      <c r="B167" s="30" t="s">
        <v>217</v>
      </c>
      <c r="C167" s="30" t="s">
        <v>115</v>
      </c>
      <c r="D167" s="30" t="s">
        <v>222</v>
      </c>
      <c r="E167" s="30">
        <v>138</v>
      </c>
      <c r="F167" s="30" t="s">
        <v>390</v>
      </c>
      <c r="G167" s="30" t="s">
        <v>40</v>
      </c>
      <c r="H167" s="30" t="s">
        <v>220</v>
      </c>
      <c r="I167" s="30" t="s">
        <v>44</v>
      </c>
      <c r="J167" s="30" t="str">
        <f t="shared" si="2"/>
        <v>AUT_CA_PC_NewSubmission_138_Pay_PayUsing_ACH_EFT</v>
      </c>
      <c r="K167" s="30"/>
      <c r="L167" s="30"/>
      <c r="M167" s="30"/>
    </row>
    <row r="168" spans="1:13" x14ac:dyDescent="0.25">
      <c r="A168" s="30" t="s">
        <v>643</v>
      </c>
      <c r="B168" s="30" t="s">
        <v>217</v>
      </c>
      <c r="C168" s="30" t="s">
        <v>115</v>
      </c>
      <c r="D168" s="30" t="s">
        <v>222</v>
      </c>
      <c r="E168" s="30">
        <v>139</v>
      </c>
      <c r="F168" s="30" t="s">
        <v>388</v>
      </c>
      <c r="G168" s="30" t="s">
        <v>38</v>
      </c>
      <c r="H168" s="30" t="s">
        <v>220</v>
      </c>
      <c r="I168" s="30" t="s">
        <v>44</v>
      </c>
      <c r="J168" s="30" t="str">
        <f t="shared" si="2"/>
        <v>AUT_CA_PC_NewSubmission_139_Pay_PayUsing_CreditCard</v>
      </c>
      <c r="K168" s="30"/>
      <c r="L168" s="30"/>
      <c r="M168" s="30"/>
    </row>
    <row r="169" spans="1:13" x14ac:dyDescent="0.25">
      <c r="A169" s="30" t="s">
        <v>643</v>
      </c>
      <c r="B169" s="30" t="s">
        <v>217</v>
      </c>
      <c r="C169" s="30" t="s">
        <v>115</v>
      </c>
      <c r="D169" s="30" t="s">
        <v>222</v>
      </c>
      <c r="E169" s="30">
        <v>140</v>
      </c>
      <c r="F169" s="30" t="s">
        <v>389</v>
      </c>
      <c r="G169" s="30" t="s">
        <v>40</v>
      </c>
      <c r="H169" s="30" t="s">
        <v>220</v>
      </c>
      <c r="I169" s="30" t="s">
        <v>44</v>
      </c>
      <c r="J169" s="30" t="str">
        <f t="shared" si="2"/>
        <v>AUT_CA_PC_NewSubmission_140_Pay_UpFrontPayment_HeldByAgent</v>
      </c>
      <c r="K169" s="30"/>
      <c r="L169" s="30"/>
      <c r="M169" s="30"/>
    </row>
    <row r="170" spans="1:13" x14ac:dyDescent="0.25">
      <c r="A170" s="30" t="s">
        <v>643</v>
      </c>
      <c r="B170" s="30" t="s">
        <v>217</v>
      </c>
      <c r="C170" s="30" t="s">
        <v>115</v>
      </c>
      <c r="D170" s="30" t="s">
        <v>222</v>
      </c>
      <c r="E170" s="30">
        <v>141</v>
      </c>
      <c r="F170" s="30" t="s">
        <v>284</v>
      </c>
      <c r="G170" s="30" t="s">
        <v>38</v>
      </c>
      <c r="H170" s="30" t="s">
        <v>220</v>
      </c>
      <c r="I170" s="30" t="s">
        <v>44</v>
      </c>
      <c r="J170" s="30" t="str">
        <f t="shared" si="2"/>
        <v>AUT_CA_PC_NewSubmission_141_Pay_UpFrontPayment_Check</v>
      </c>
      <c r="K170" s="30"/>
      <c r="L170" s="30"/>
      <c r="M170" s="30"/>
    </row>
    <row r="171" spans="1:13" x14ac:dyDescent="0.25">
      <c r="A171" s="30" t="s">
        <v>643</v>
      </c>
      <c r="B171" s="30" t="s">
        <v>217</v>
      </c>
      <c r="C171" s="30" t="s">
        <v>115</v>
      </c>
      <c r="D171" s="30" t="s">
        <v>222</v>
      </c>
      <c r="E171" s="30">
        <v>142</v>
      </c>
      <c r="F171" s="30" t="s">
        <v>391</v>
      </c>
      <c r="G171" s="30" t="s">
        <v>40</v>
      </c>
      <c r="H171" s="30" t="s">
        <v>220</v>
      </c>
      <c r="I171" s="30" t="s">
        <v>44</v>
      </c>
      <c r="J171" s="30" t="str">
        <f t="shared" si="2"/>
        <v>AUT_CA_PC_NewSubmission_142_Pay_UpFrontPayment_Cash</v>
      </c>
      <c r="K171" s="30"/>
      <c r="L171" s="30"/>
      <c r="M171" s="30"/>
    </row>
    <row r="172" spans="1:13" x14ac:dyDescent="0.25">
      <c r="A172" s="30" t="s">
        <v>643</v>
      </c>
      <c r="B172" s="30" t="s">
        <v>217</v>
      </c>
      <c r="C172" s="30" t="s">
        <v>115</v>
      </c>
      <c r="D172" s="30" t="s">
        <v>222</v>
      </c>
      <c r="E172" s="30">
        <v>143</v>
      </c>
      <c r="F172" s="30" t="s">
        <v>392</v>
      </c>
      <c r="G172" s="30" t="s">
        <v>38</v>
      </c>
      <c r="H172" s="30" t="s">
        <v>220</v>
      </c>
      <c r="I172" s="30" t="s">
        <v>44</v>
      </c>
      <c r="J172" s="30" t="str">
        <f t="shared" si="2"/>
        <v>AUT_CA_PC_NewSubmission_143_Pay_UpFrontPayment_Electronic</v>
      </c>
      <c r="K172" s="30"/>
      <c r="L172" s="30"/>
      <c r="M172" s="30"/>
    </row>
    <row r="173" spans="1:13" x14ac:dyDescent="0.25">
      <c r="A173" s="30" t="s">
        <v>643</v>
      </c>
      <c r="B173" s="30" t="s">
        <v>217</v>
      </c>
      <c r="C173" s="30" t="s">
        <v>115</v>
      </c>
      <c r="D173" s="30" t="s">
        <v>222</v>
      </c>
      <c r="E173" s="30">
        <v>144</v>
      </c>
      <c r="F173" s="30" t="s">
        <v>393</v>
      </c>
      <c r="G173" s="30" t="s">
        <v>40</v>
      </c>
      <c r="H173" s="30" t="s">
        <v>220</v>
      </c>
      <c r="I173" s="30" t="s">
        <v>44</v>
      </c>
      <c r="J173" s="30" t="str">
        <f t="shared" si="2"/>
        <v>AUT_CA_PC_NewSubmission_144_Policy_NewSubmission</v>
      </c>
      <c r="K173" s="30"/>
      <c r="L173" s="30"/>
      <c r="M173" s="30"/>
    </row>
    <row r="174" spans="1:13" x14ac:dyDescent="0.25">
      <c r="A174" s="30" t="s">
        <v>643</v>
      </c>
      <c r="B174" s="30" t="s">
        <v>217</v>
      </c>
      <c r="C174" s="30" t="s">
        <v>115</v>
      </c>
      <c r="D174" s="30" t="s">
        <v>222</v>
      </c>
      <c r="E174" s="30">
        <v>145</v>
      </c>
      <c r="F174" s="30" t="s">
        <v>394</v>
      </c>
      <c r="G174" s="30" t="s">
        <v>38</v>
      </c>
      <c r="H174" s="30" t="s">
        <v>220</v>
      </c>
      <c r="I174" s="30" t="s">
        <v>44</v>
      </c>
      <c r="J174" s="30" t="str">
        <f t="shared" si="2"/>
        <v>AUT_CA_PC_NewSubmission_145_Versions_Multiple_FullApplication</v>
      </c>
      <c r="K174" s="30"/>
      <c r="L174" s="30"/>
      <c r="M174" s="30"/>
    </row>
    <row r="175" spans="1:13" x14ac:dyDescent="0.25">
      <c r="A175" s="30" t="s">
        <v>643</v>
      </c>
      <c r="B175" s="30" t="s">
        <v>217</v>
      </c>
      <c r="C175" s="30" t="s">
        <v>115</v>
      </c>
      <c r="D175" s="30" t="s">
        <v>222</v>
      </c>
      <c r="E175" s="30">
        <v>146</v>
      </c>
      <c r="F175" s="30" t="s">
        <v>395</v>
      </c>
      <c r="G175" s="30" t="s">
        <v>40</v>
      </c>
      <c r="H175" s="30" t="s">
        <v>220</v>
      </c>
      <c r="I175" s="30" t="s">
        <v>44</v>
      </c>
      <c r="J175" s="30" t="str">
        <f t="shared" si="2"/>
        <v>AUT_CA_PC_NewSubmission_146_Versions_Multiple_FA_DefaultbaseState</v>
      </c>
      <c r="K175" s="30"/>
      <c r="L175" s="30"/>
      <c r="M175" s="30"/>
    </row>
    <row r="176" spans="1:13" x14ac:dyDescent="0.25">
      <c r="A176" s="30" t="s">
        <v>643</v>
      </c>
      <c r="B176" s="30" t="s">
        <v>217</v>
      </c>
      <c r="C176" s="30" t="s">
        <v>115</v>
      </c>
      <c r="D176" s="30" t="s">
        <v>222</v>
      </c>
      <c r="E176" s="30">
        <v>147</v>
      </c>
      <c r="F176" s="30" t="s">
        <v>396</v>
      </c>
      <c r="G176" s="30" t="s">
        <v>38</v>
      </c>
      <c r="H176" s="30" t="s">
        <v>220</v>
      </c>
      <c r="I176" s="30" t="s">
        <v>44</v>
      </c>
      <c r="J176" s="30" t="str">
        <f t="shared" si="2"/>
        <v>AUT_CA_PC_NewSubmission_147_Versions_Multiple_FA_Defaulteffectivedate</v>
      </c>
      <c r="K176" s="30"/>
      <c r="L176" s="30"/>
      <c r="M176" s="30"/>
    </row>
    <row r="177" spans="1:13" x14ac:dyDescent="0.25">
      <c r="A177" s="30" t="s">
        <v>643</v>
      </c>
      <c r="B177" s="30" t="s">
        <v>217</v>
      </c>
      <c r="C177" s="30" t="s">
        <v>115</v>
      </c>
      <c r="D177" s="30" t="s">
        <v>222</v>
      </c>
      <c r="E177" s="30">
        <v>148</v>
      </c>
      <c r="F177" s="30" t="s">
        <v>397</v>
      </c>
      <c r="G177" s="30" t="s">
        <v>40</v>
      </c>
      <c r="H177" s="30" t="s">
        <v>220</v>
      </c>
      <c r="I177" s="30" t="s">
        <v>44</v>
      </c>
      <c r="J177" s="30" t="str">
        <f t="shared" si="2"/>
        <v>AUT_CA_PC_NewSubmission_148_Versions_Multiple_QuickQuote</v>
      </c>
      <c r="K177" s="30"/>
      <c r="L177" s="30"/>
      <c r="M177" s="30"/>
    </row>
    <row r="178" spans="1:13" x14ac:dyDescent="0.25">
      <c r="A178" s="30" t="s">
        <v>643</v>
      </c>
      <c r="B178" s="30" t="s">
        <v>217</v>
      </c>
      <c r="C178" s="30" t="s">
        <v>115</v>
      </c>
      <c r="D178" s="30" t="s">
        <v>222</v>
      </c>
      <c r="E178" s="30">
        <v>149</v>
      </c>
      <c r="F178" s="30" t="s">
        <v>398</v>
      </c>
      <c r="G178" s="30" t="s">
        <v>38</v>
      </c>
      <c r="H178" s="30" t="s">
        <v>220</v>
      </c>
      <c r="I178" s="30" t="s">
        <v>44</v>
      </c>
      <c r="J178" s="30" t="str">
        <f t="shared" si="2"/>
        <v>AUT_CA_PC_NewSubmission_149_Versions_Multiple_QQ_DefaultbaseState</v>
      </c>
      <c r="K178" s="30"/>
      <c r="L178" s="30"/>
      <c r="M178" s="30"/>
    </row>
    <row r="179" spans="1:13" x14ac:dyDescent="0.25">
      <c r="A179" s="30" t="s">
        <v>643</v>
      </c>
      <c r="B179" s="30" t="s">
        <v>217</v>
      </c>
      <c r="C179" s="30" t="s">
        <v>115</v>
      </c>
      <c r="D179" s="30" t="s">
        <v>222</v>
      </c>
      <c r="E179" s="30">
        <v>150</v>
      </c>
      <c r="F179" s="30" t="s">
        <v>399</v>
      </c>
      <c r="G179" s="30" t="s">
        <v>40</v>
      </c>
      <c r="H179" s="30" t="s">
        <v>220</v>
      </c>
      <c r="I179" s="30" t="s">
        <v>44</v>
      </c>
      <c r="J179" s="30" t="str">
        <f t="shared" si="2"/>
        <v>AUT_CA_PC_NewSubmission_150_Versions_Multiple_QQ_Defaulteffectivedate</v>
      </c>
      <c r="K179" s="30"/>
      <c r="L179" s="30"/>
      <c r="M179" s="30"/>
    </row>
    <row r="180" spans="1:13" x14ac:dyDescent="0.25">
      <c r="A180" s="30" t="s">
        <v>643</v>
      </c>
      <c r="B180" s="30" t="s">
        <v>217</v>
      </c>
      <c r="C180" s="30" t="s">
        <v>115</v>
      </c>
      <c r="D180" s="30" t="s">
        <v>222</v>
      </c>
      <c r="E180" s="30">
        <v>151</v>
      </c>
      <c r="F180" s="30" t="s">
        <v>400</v>
      </c>
      <c r="G180" s="30" t="s">
        <v>38</v>
      </c>
      <c r="H180" s="30" t="s">
        <v>220</v>
      </c>
      <c r="I180" s="30" t="s">
        <v>44</v>
      </c>
      <c r="J180" s="30" t="str">
        <f t="shared" si="2"/>
        <v>AUT_CA_PC_NewSubmission_151_Versions_SideBySide</v>
      </c>
      <c r="K180" s="30"/>
      <c r="L180" s="30"/>
      <c r="M180" s="30"/>
    </row>
    <row r="181" spans="1:13" x14ac:dyDescent="0.25">
      <c r="A181" s="30" t="s">
        <v>643</v>
      </c>
      <c r="B181" s="30" t="s">
        <v>217</v>
      </c>
      <c r="C181" s="30" t="s">
        <v>115</v>
      </c>
      <c r="D181" s="30" t="s">
        <v>222</v>
      </c>
      <c r="E181" s="30">
        <v>152</v>
      </c>
      <c r="F181" s="30" t="s">
        <v>401</v>
      </c>
      <c r="G181" s="30" t="s">
        <v>40</v>
      </c>
      <c r="H181" s="30" t="s">
        <v>220</v>
      </c>
      <c r="I181" s="30" t="s">
        <v>44</v>
      </c>
      <c r="J181" s="30" t="str">
        <f t="shared" si="2"/>
        <v>AUT_CA_PC_NewSubmission_152_Quote_CloseOptions_Withdraw</v>
      </c>
      <c r="K181" s="30"/>
      <c r="L181" s="30"/>
      <c r="M181" s="30"/>
    </row>
    <row r="182" spans="1:13" x14ac:dyDescent="0.25">
      <c r="A182" s="30" t="s">
        <v>643</v>
      </c>
      <c r="B182" s="30" t="s">
        <v>217</v>
      </c>
      <c r="C182" s="30" t="s">
        <v>115</v>
      </c>
      <c r="D182" s="30" t="s">
        <v>222</v>
      </c>
      <c r="E182" s="30">
        <v>153</v>
      </c>
      <c r="F182" s="30" t="s">
        <v>402</v>
      </c>
      <c r="G182" s="30" t="s">
        <v>38</v>
      </c>
      <c r="H182" s="30" t="s">
        <v>220</v>
      </c>
      <c r="I182" s="30" t="s">
        <v>44</v>
      </c>
      <c r="J182" s="30" t="str">
        <f t="shared" si="2"/>
        <v>AUT_CA_PC_NewSubmission_153_Quote_CloseOptions_Decline</v>
      </c>
      <c r="K182" s="30"/>
      <c r="L182" s="30"/>
      <c r="M182" s="30"/>
    </row>
    <row r="183" spans="1:13" x14ac:dyDescent="0.25">
      <c r="A183" s="30" t="s">
        <v>643</v>
      </c>
      <c r="B183" s="30" t="s">
        <v>217</v>
      </c>
      <c r="C183" s="30" t="s">
        <v>115</v>
      </c>
      <c r="D183" s="30" t="s">
        <v>222</v>
      </c>
      <c r="E183" s="30">
        <v>154</v>
      </c>
      <c r="F183" s="30" t="s">
        <v>403</v>
      </c>
      <c r="G183" s="30" t="s">
        <v>40</v>
      </c>
      <c r="H183" s="30" t="s">
        <v>220</v>
      </c>
      <c r="I183" s="30" t="s">
        <v>44</v>
      </c>
      <c r="J183" s="30" t="str">
        <f t="shared" si="2"/>
        <v>AUT_CA_PC_NewSubmission_154_Quote_CloseOptions_NotTaken</v>
      </c>
      <c r="K183" s="30"/>
      <c r="L183" s="30"/>
      <c r="M183" s="30"/>
    </row>
    <row r="184" spans="1:13" x14ac:dyDescent="0.25">
      <c r="A184" s="30" t="s">
        <v>643</v>
      </c>
      <c r="B184" s="30" t="s">
        <v>217</v>
      </c>
      <c r="C184" s="30" t="s">
        <v>115</v>
      </c>
      <c r="D184" s="30" t="s">
        <v>222</v>
      </c>
      <c r="E184" s="30">
        <v>155</v>
      </c>
      <c r="F184" s="30" t="s">
        <v>404</v>
      </c>
      <c r="G184" s="30" t="s">
        <v>38</v>
      </c>
      <c r="H184" s="30" t="s">
        <v>220</v>
      </c>
      <c r="I184" s="30" t="s">
        <v>44</v>
      </c>
      <c r="J184" s="30" t="str">
        <f t="shared" si="2"/>
        <v>AUT_CA_PC_NewSubmission_155_Quote_BindOption_BindOnly</v>
      </c>
      <c r="K184" s="30"/>
      <c r="L184" s="30"/>
      <c r="M184" s="30"/>
    </row>
    <row r="185" spans="1:13" x14ac:dyDescent="0.25">
      <c r="A185" s="30" t="s">
        <v>643</v>
      </c>
      <c r="B185" s="30" t="s">
        <v>217</v>
      </c>
      <c r="C185" s="30" t="s">
        <v>115</v>
      </c>
      <c r="D185" s="30" t="s">
        <v>222</v>
      </c>
      <c r="E185" s="30">
        <v>156</v>
      </c>
      <c r="F185" s="30" t="s">
        <v>405</v>
      </c>
      <c r="G185" s="30" t="s">
        <v>40</v>
      </c>
      <c r="H185" s="30" t="s">
        <v>220</v>
      </c>
      <c r="I185" s="30" t="s">
        <v>44</v>
      </c>
      <c r="J185" s="30" t="str">
        <f t="shared" si="2"/>
        <v>AUT_CA_PC_NewSubmission_156_SubmissionBound_PolicyNumberValidation</v>
      </c>
      <c r="K185" s="30"/>
      <c r="L185" s="30"/>
      <c r="M185" s="30"/>
    </row>
    <row r="186" spans="1:13" x14ac:dyDescent="0.25">
      <c r="A186" s="30" t="s">
        <v>643</v>
      </c>
      <c r="B186" s="30" t="s">
        <v>217</v>
      </c>
      <c r="C186" s="30" t="s">
        <v>115</v>
      </c>
      <c r="D186" s="30" t="s">
        <v>222</v>
      </c>
      <c r="E186" s="30">
        <v>157</v>
      </c>
      <c r="F186" s="30" t="s">
        <v>237</v>
      </c>
      <c r="G186" s="30" t="s">
        <v>38</v>
      </c>
      <c r="H186" s="30" t="s">
        <v>220</v>
      </c>
      <c r="I186" s="30" t="s">
        <v>44</v>
      </c>
      <c r="J186" s="30" t="str">
        <f t="shared" si="2"/>
        <v>AUT_CA_PC_NewSubmission_157_SubmissionManager</v>
      </c>
      <c r="K186" s="30"/>
      <c r="L186" s="30"/>
      <c r="M186" s="30"/>
    </row>
    <row r="187" spans="1:13" x14ac:dyDescent="0.25">
      <c r="A187" s="30" t="s">
        <v>643</v>
      </c>
      <c r="B187" s="30" t="s">
        <v>217</v>
      </c>
      <c r="C187" s="30" t="s">
        <v>115</v>
      </c>
      <c r="D187" s="30" t="s">
        <v>222</v>
      </c>
      <c r="E187" s="30">
        <v>158</v>
      </c>
      <c r="F187" s="30" t="s">
        <v>406</v>
      </c>
      <c r="G187" s="30" t="s">
        <v>40</v>
      </c>
      <c r="H187" s="30" t="s">
        <v>220</v>
      </c>
      <c r="I187" s="30" t="s">
        <v>44</v>
      </c>
      <c r="J187" s="30" t="str">
        <f t="shared" si="2"/>
        <v>AUT_CA_PC_NewSubmission_158_SaveDraft</v>
      </c>
      <c r="K187" s="30"/>
      <c r="L187" s="30"/>
      <c r="M187" s="30"/>
    </row>
    <row r="188" spans="1:13" x14ac:dyDescent="0.25">
      <c r="A188" s="30" t="s">
        <v>643</v>
      </c>
      <c r="B188" s="30" t="s">
        <v>217</v>
      </c>
      <c r="C188" s="30" t="s">
        <v>115</v>
      </c>
      <c r="D188" s="30" t="s">
        <v>222</v>
      </c>
      <c r="E188" s="30">
        <v>159</v>
      </c>
      <c r="F188" s="30" t="s">
        <v>407</v>
      </c>
      <c r="G188" s="30" t="s">
        <v>38</v>
      </c>
      <c r="H188" s="30" t="s">
        <v>220</v>
      </c>
      <c r="I188" s="30" t="s">
        <v>44</v>
      </c>
      <c r="J188" s="30" t="str">
        <f t="shared" si="2"/>
        <v>AUT_CA_PC_NewSubmission_159_EditPolicyTransaction</v>
      </c>
      <c r="K188" s="30"/>
      <c r="L188" s="30"/>
      <c r="M188" s="30"/>
    </row>
    <row r="189" spans="1:13" x14ac:dyDescent="0.25">
      <c r="A189" s="30" t="s">
        <v>643</v>
      </c>
      <c r="B189" s="30" t="s">
        <v>217</v>
      </c>
      <c r="C189" s="30" t="s">
        <v>115</v>
      </c>
      <c r="D189" s="30" t="s">
        <v>222</v>
      </c>
      <c r="E189" s="30">
        <v>160</v>
      </c>
      <c r="F189" s="30" t="s">
        <v>408</v>
      </c>
      <c r="G189" s="30" t="s">
        <v>40</v>
      </c>
      <c r="H189" s="30" t="s">
        <v>220</v>
      </c>
      <c r="I189" s="30" t="s">
        <v>44</v>
      </c>
      <c r="J189" s="30" t="str">
        <f t="shared" si="2"/>
        <v>AUT_CA_PC_NewSubmission_160_ReleaseLock</v>
      </c>
      <c r="K189" s="30"/>
      <c r="L189" s="30"/>
      <c r="M189" s="30"/>
    </row>
    <row r="190" spans="1:13" x14ac:dyDescent="0.25">
      <c r="A190" s="30" t="s">
        <v>643</v>
      </c>
      <c r="B190" s="30" t="s">
        <v>217</v>
      </c>
      <c r="C190" s="30" t="s">
        <v>115</v>
      </c>
      <c r="D190" s="30" t="s">
        <v>222</v>
      </c>
      <c r="E190" s="30">
        <v>161</v>
      </c>
      <c r="F190" s="30" t="s">
        <v>409</v>
      </c>
      <c r="G190" s="30" t="s">
        <v>40</v>
      </c>
      <c r="H190" s="30" t="s">
        <v>220</v>
      </c>
      <c r="I190" s="30" t="s">
        <v>44</v>
      </c>
      <c r="J190" s="30" t="str">
        <f t="shared" ref="J190:J253" si="3">"AUT_"&amp;A190 &amp; "_" &amp;B190 &amp; "_" &amp;D190 &amp; "_" &amp;E190 &amp;"_" &amp;F190</f>
        <v>AUT_CA_PC_NewSubmission_161_BureauID</v>
      </c>
      <c r="K190" s="30"/>
      <c r="L190" s="30"/>
      <c r="M190" s="30"/>
    </row>
    <row r="191" spans="1:13" x14ac:dyDescent="0.25">
      <c r="A191" s="30" t="s">
        <v>643</v>
      </c>
      <c r="B191" s="30" t="s">
        <v>217</v>
      </c>
      <c r="C191" s="30" t="s">
        <v>116</v>
      </c>
      <c r="D191" s="30" t="s">
        <v>126</v>
      </c>
      <c r="E191" s="30">
        <v>1</v>
      </c>
      <c r="F191" s="30" t="s">
        <v>410</v>
      </c>
      <c r="G191" s="30" t="s">
        <v>38</v>
      </c>
      <c r="H191" s="30" t="s">
        <v>220</v>
      </c>
      <c r="I191" s="30" t="s">
        <v>44</v>
      </c>
      <c r="J191" s="30" t="str">
        <f t="shared" si="3"/>
        <v>AUT_CA_PC_Issuance_1_IssuePolicy</v>
      </c>
      <c r="K191" s="30"/>
      <c r="L191" s="30"/>
      <c r="M191" s="30"/>
    </row>
    <row r="192" spans="1:13" x14ac:dyDescent="0.25">
      <c r="A192" s="30" t="s">
        <v>643</v>
      </c>
      <c r="B192" s="30" t="s">
        <v>217</v>
      </c>
      <c r="C192" s="30" t="s">
        <v>116</v>
      </c>
      <c r="D192" s="30" t="s">
        <v>126</v>
      </c>
      <c r="E192" s="30">
        <v>2</v>
      </c>
      <c r="F192" s="30" t="s">
        <v>411</v>
      </c>
      <c r="G192" s="30" t="s">
        <v>40</v>
      </c>
      <c r="H192" s="30" t="s">
        <v>220</v>
      </c>
      <c r="I192" s="30" t="s">
        <v>44</v>
      </c>
      <c r="J192" s="30" t="str">
        <f t="shared" si="3"/>
        <v>AUT_CA_PC_Issuance_2_IssuanceBoundscreenValidation</v>
      </c>
      <c r="K192" s="30"/>
      <c r="L192" s="30"/>
      <c r="M192" s="30"/>
    </row>
    <row r="193" spans="1:13" x14ac:dyDescent="0.25">
      <c r="A193" s="30" t="s">
        <v>643</v>
      </c>
      <c r="B193" s="30" t="s">
        <v>217</v>
      </c>
      <c r="C193" s="30" t="s">
        <v>118</v>
      </c>
      <c r="D193" s="30" t="s">
        <v>127</v>
      </c>
      <c r="E193" s="30">
        <v>1</v>
      </c>
      <c r="F193" s="30" t="s">
        <v>641</v>
      </c>
      <c r="G193" s="30" t="s">
        <v>38</v>
      </c>
      <c r="H193" s="30" t="s">
        <v>220</v>
      </c>
      <c r="I193" s="30" t="s">
        <v>44</v>
      </c>
      <c r="J193" s="30" t="str">
        <f t="shared" si="3"/>
        <v>AUT_CA_PC_PolicyChange_1_Formstriggerandorderingvalidation</v>
      </c>
      <c r="K193" s="30"/>
      <c r="L193" s="30"/>
      <c r="M193" s="30"/>
    </row>
    <row r="194" spans="1:13" x14ac:dyDescent="0.25">
      <c r="A194" s="30" t="s">
        <v>643</v>
      </c>
      <c r="B194" s="30" t="s">
        <v>217</v>
      </c>
      <c r="C194" s="30" t="s">
        <v>118</v>
      </c>
      <c r="D194" s="30" t="s">
        <v>127</v>
      </c>
      <c r="E194" s="30">
        <v>2</v>
      </c>
      <c r="F194" s="30" t="s">
        <v>412</v>
      </c>
      <c r="G194" s="30" t="s">
        <v>40</v>
      </c>
      <c r="H194" s="30" t="s">
        <v>220</v>
      </c>
      <c r="I194" s="30" t="s">
        <v>44</v>
      </c>
      <c r="J194" s="30" t="str">
        <f t="shared" si="3"/>
        <v>AUT_CA_PC_PolicyChange_2_StartPolicychange</v>
      </c>
      <c r="K194" s="30"/>
      <c r="L194" s="30"/>
      <c r="M194" s="30"/>
    </row>
    <row r="195" spans="1:13" x14ac:dyDescent="0.25">
      <c r="A195" s="30" t="s">
        <v>643</v>
      </c>
      <c r="B195" s="30" t="s">
        <v>217</v>
      </c>
      <c r="C195" s="30" t="s">
        <v>118</v>
      </c>
      <c r="D195" s="30" t="s">
        <v>127</v>
      </c>
      <c r="E195" s="30">
        <v>3</v>
      </c>
      <c r="F195" s="30" t="s">
        <v>413</v>
      </c>
      <c r="G195" s="30" t="s">
        <v>38</v>
      </c>
      <c r="H195" s="30" t="s">
        <v>220</v>
      </c>
      <c r="I195" s="30" t="s">
        <v>44</v>
      </c>
      <c r="J195" s="30" t="str">
        <f t="shared" si="3"/>
        <v>AUT_CA_PC_PolicyChange_3_OutOfSequence</v>
      </c>
      <c r="K195" s="30"/>
      <c r="L195" s="30"/>
      <c r="M195" s="30"/>
    </row>
    <row r="196" spans="1:13" x14ac:dyDescent="0.25">
      <c r="A196" s="30" t="s">
        <v>643</v>
      </c>
      <c r="B196" s="30" t="s">
        <v>217</v>
      </c>
      <c r="C196" s="30" t="s">
        <v>118</v>
      </c>
      <c r="D196" s="30" t="s">
        <v>127</v>
      </c>
      <c r="E196" s="30">
        <v>4</v>
      </c>
      <c r="F196" s="30" t="s">
        <v>414</v>
      </c>
      <c r="G196" s="30" t="s">
        <v>40</v>
      </c>
      <c r="H196" s="30" t="s">
        <v>220</v>
      </c>
      <c r="I196" s="30" t="s">
        <v>44</v>
      </c>
      <c r="J196" s="30" t="str">
        <f t="shared" si="3"/>
        <v>AUT_CA_PC_PolicyChange_4_Preemption</v>
      </c>
      <c r="K196" s="30"/>
      <c r="L196" s="30"/>
      <c r="M196" s="30"/>
    </row>
    <row r="197" spans="1:13" x14ac:dyDescent="0.25">
      <c r="A197" s="30" t="s">
        <v>643</v>
      </c>
      <c r="B197" s="30" t="s">
        <v>217</v>
      </c>
      <c r="C197" s="30" t="s">
        <v>118</v>
      </c>
      <c r="D197" s="30" t="s">
        <v>127</v>
      </c>
      <c r="E197" s="30">
        <v>5</v>
      </c>
      <c r="F197" s="30" t="s">
        <v>415</v>
      </c>
      <c r="G197" s="30" t="s">
        <v>38</v>
      </c>
      <c r="H197" s="30" t="s">
        <v>220</v>
      </c>
      <c r="I197" s="30" t="s">
        <v>44</v>
      </c>
      <c r="J197" s="30" t="str">
        <f t="shared" si="3"/>
        <v>AUT_CA_PC_PolicyChange_5_PI_ProducerofService_Modify</v>
      </c>
      <c r="K197" s="30"/>
      <c r="L197" s="30"/>
      <c r="M197" s="30"/>
    </row>
    <row r="198" spans="1:13" x14ac:dyDescent="0.25">
      <c r="A198" s="30" t="s">
        <v>643</v>
      </c>
      <c r="B198" s="30" t="s">
        <v>217</v>
      </c>
      <c r="C198" s="30" t="s">
        <v>120</v>
      </c>
      <c r="D198" s="30" t="s">
        <v>129</v>
      </c>
      <c r="E198" s="30">
        <v>1</v>
      </c>
      <c r="F198" s="30" t="s">
        <v>416</v>
      </c>
      <c r="G198" s="30" t="s">
        <v>38</v>
      </c>
      <c r="H198" s="30" t="s">
        <v>220</v>
      </c>
      <c r="I198" s="30" t="s">
        <v>44</v>
      </c>
      <c r="J198" s="30" t="str">
        <f t="shared" si="3"/>
        <v>AUT_CA_PC_Cancellation_1_MidTermCancellation</v>
      </c>
      <c r="K198" s="30"/>
      <c r="L198" s="30"/>
      <c r="M198" s="30"/>
    </row>
    <row r="199" spans="1:13" x14ac:dyDescent="0.25">
      <c r="A199" s="30" t="s">
        <v>643</v>
      </c>
      <c r="B199" s="30" t="s">
        <v>217</v>
      </c>
      <c r="C199" s="30" t="s">
        <v>120</v>
      </c>
      <c r="D199" s="30" t="s">
        <v>129</v>
      </c>
      <c r="E199" s="30">
        <v>2</v>
      </c>
      <c r="F199" s="30" t="s">
        <v>417</v>
      </c>
      <c r="G199" s="30" t="s">
        <v>40</v>
      </c>
      <c r="H199" s="30" t="s">
        <v>220</v>
      </c>
      <c r="I199" s="30" t="s">
        <v>44</v>
      </c>
      <c r="J199" s="30" t="str">
        <f t="shared" si="3"/>
        <v>AUT_CA_PC_Cancellation_2_NewBusinessCancellation</v>
      </c>
      <c r="K199" s="30"/>
      <c r="L199" s="30"/>
      <c r="M199" s="30"/>
    </row>
    <row r="200" spans="1:13" x14ac:dyDescent="0.25">
      <c r="A200" s="30" t="s">
        <v>643</v>
      </c>
      <c r="B200" s="30" t="s">
        <v>217</v>
      </c>
      <c r="C200" s="30" t="s">
        <v>120</v>
      </c>
      <c r="D200" s="30" t="s">
        <v>129</v>
      </c>
      <c r="E200" s="30">
        <v>3</v>
      </c>
      <c r="F200" s="30" t="s">
        <v>418</v>
      </c>
      <c r="G200" s="30" t="s">
        <v>38</v>
      </c>
      <c r="H200" s="30" t="s">
        <v>220</v>
      </c>
      <c r="I200" s="30" t="s">
        <v>44</v>
      </c>
      <c r="J200" s="30" t="str">
        <f t="shared" si="3"/>
        <v>AUT_CA_PC_Cancellation_3_InsuredCancellation</v>
      </c>
      <c r="K200" s="30"/>
      <c r="L200" s="30"/>
      <c r="M200" s="30"/>
    </row>
    <row r="201" spans="1:13" x14ac:dyDescent="0.25">
      <c r="A201" s="30" t="s">
        <v>643</v>
      </c>
      <c r="B201" s="30" t="s">
        <v>217</v>
      </c>
      <c r="C201" s="30" t="s">
        <v>120</v>
      </c>
      <c r="D201" s="30" t="s">
        <v>129</v>
      </c>
      <c r="E201" s="30">
        <v>4</v>
      </c>
      <c r="F201" s="30" t="s">
        <v>419</v>
      </c>
      <c r="G201" s="30" t="s">
        <v>40</v>
      </c>
      <c r="H201" s="30" t="s">
        <v>220</v>
      </c>
      <c r="I201" s="30" t="s">
        <v>44</v>
      </c>
      <c r="J201" s="30" t="str">
        <f t="shared" si="3"/>
        <v>AUT_CA_PC_Cancellation_4_InsurerCancellation</v>
      </c>
      <c r="K201" s="30"/>
      <c r="L201" s="30"/>
      <c r="M201" s="30"/>
    </row>
    <row r="202" spans="1:13" x14ac:dyDescent="0.25">
      <c r="A202" s="30" t="s">
        <v>643</v>
      </c>
      <c r="B202" s="30" t="s">
        <v>217</v>
      </c>
      <c r="C202" s="30" t="s">
        <v>120</v>
      </c>
      <c r="D202" s="30" t="s">
        <v>129</v>
      </c>
      <c r="E202" s="30">
        <v>5</v>
      </c>
      <c r="F202" s="30" t="s">
        <v>407</v>
      </c>
      <c r="G202" s="30" t="s">
        <v>38</v>
      </c>
      <c r="H202" s="30" t="s">
        <v>220</v>
      </c>
      <c r="I202" s="30" t="s">
        <v>44</v>
      </c>
      <c r="J202" s="30" t="str">
        <f t="shared" si="3"/>
        <v>AUT_CA_PC_Cancellation_5_EditPolicyTransaction</v>
      </c>
      <c r="K202" s="30"/>
      <c r="L202" s="30"/>
      <c r="M202" s="30"/>
    </row>
    <row r="203" spans="1:13" x14ac:dyDescent="0.25">
      <c r="A203" s="30" t="s">
        <v>643</v>
      </c>
      <c r="B203" s="30" t="s">
        <v>217</v>
      </c>
      <c r="C203" s="30" t="s">
        <v>120</v>
      </c>
      <c r="D203" s="30" t="s">
        <v>129</v>
      </c>
      <c r="E203" s="30">
        <v>6</v>
      </c>
      <c r="F203" s="30" t="s">
        <v>420</v>
      </c>
      <c r="G203" s="30" t="s">
        <v>40</v>
      </c>
      <c r="H203" s="30" t="s">
        <v>220</v>
      </c>
      <c r="I203" s="30" t="s">
        <v>44</v>
      </c>
      <c r="J203" s="30" t="str">
        <f t="shared" si="3"/>
        <v>AUT_CA_PC_Cancellation_6_CloseOptions</v>
      </c>
      <c r="K203" s="30"/>
      <c r="L203" s="30"/>
      <c r="M203" s="30"/>
    </row>
    <row r="204" spans="1:13" x14ac:dyDescent="0.25">
      <c r="A204" s="30" t="s">
        <v>643</v>
      </c>
      <c r="B204" s="30" t="s">
        <v>217</v>
      </c>
      <c r="C204" s="30" t="s">
        <v>120</v>
      </c>
      <c r="D204" s="30" t="s">
        <v>129</v>
      </c>
      <c r="E204" s="30">
        <v>7</v>
      </c>
      <c r="F204" s="30" t="s">
        <v>421</v>
      </c>
      <c r="G204" s="30" t="s">
        <v>38</v>
      </c>
      <c r="H204" s="30" t="s">
        <v>220</v>
      </c>
      <c r="I204" s="30" t="s">
        <v>44</v>
      </c>
      <c r="J204" s="30" t="str">
        <f t="shared" si="3"/>
        <v>AUT_CA_PC_Cancellation_7_CancelNow</v>
      </c>
      <c r="K204" s="30"/>
      <c r="L204" s="30"/>
      <c r="M204" s="30"/>
    </row>
    <row r="205" spans="1:13" x14ac:dyDescent="0.25">
      <c r="A205" s="30" t="s">
        <v>643</v>
      </c>
      <c r="B205" s="30" t="s">
        <v>217</v>
      </c>
      <c r="C205" s="30" t="s">
        <v>120</v>
      </c>
      <c r="D205" s="30" t="s">
        <v>129</v>
      </c>
      <c r="E205" s="30">
        <v>8</v>
      </c>
      <c r="F205" s="30" t="s">
        <v>422</v>
      </c>
      <c r="G205" s="30" t="s">
        <v>40</v>
      </c>
      <c r="H205" s="30" t="s">
        <v>220</v>
      </c>
      <c r="I205" s="30" t="s">
        <v>44</v>
      </c>
      <c r="J205" s="30" t="str">
        <f t="shared" si="3"/>
        <v>AUT_CA_PC_Cancellation_8_ScheduleCancellations</v>
      </c>
      <c r="K205" s="30"/>
      <c r="L205" s="30"/>
      <c r="M205" s="30"/>
    </row>
    <row r="206" spans="1:13" x14ac:dyDescent="0.25">
      <c r="A206" s="30" t="s">
        <v>643</v>
      </c>
      <c r="B206" s="30" t="s">
        <v>217</v>
      </c>
      <c r="C206" s="30" t="s">
        <v>120</v>
      </c>
      <c r="D206" s="30" t="s">
        <v>129</v>
      </c>
      <c r="E206" s="30">
        <v>9</v>
      </c>
      <c r="F206" s="30" t="s">
        <v>423</v>
      </c>
      <c r="G206" s="30" t="s">
        <v>38</v>
      </c>
      <c r="H206" s="30" t="s">
        <v>220</v>
      </c>
      <c r="I206" s="30" t="s">
        <v>44</v>
      </c>
      <c r="J206" s="30" t="str">
        <f t="shared" si="3"/>
        <v>AUT_CA_PC_Cancellation_9_RescindCancellation</v>
      </c>
      <c r="K206" s="30"/>
      <c r="L206" s="30"/>
      <c r="M206" s="30"/>
    </row>
    <row r="207" spans="1:13" x14ac:dyDescent="0.25">
      <c r="A207" s="30" t="s">
        <v>643</v>
      </c>
      <c r="B207" s="30" t="s">
        <v>217</v>
      </c>
      <c r="C207" s="30" t="s">
        <v>120</v>
      </c>
      <c r="D207" s="30" t="s">
        <v>129</v>
      </c>
      <c r="E207" s="30">
        <v>10</v>
      </c>
      <c r="F207" s="30" t="s">
        <v>424</v>
      </c>
      <c r="G207" s="30" t="s">
        <v>38</v>
      </c>
      <c r="H207" s="30" t="s">
        <v>220</v>
      </c>
      <c r="I207" s="30" t="s">
        <v>44</v>
      </c>
      <c r="J207" s="30" t="str">
        <f t="shared" si="3"/>
        <v>AUT_CA_PC_Cancellation_10_FlatRateCancellation</v>
      </c>
      <c r="K207" s="30"/>
      <c r="L207" s="30"/>
      <c r="M207" s="30"/>
    </row>
    <row r="208" spans="1:13" x14ac:dyDescent="0.25">
      <c r="A208" s="30" t="s">
        <v>643</v>
      </c>
      <c r="B208" s="30" t="s">
        <v>217</v>
      </c>
      <c r="C208" s="30" t="s">
        <v>120</v>
      </c>
      <c r="D208" s="30" t="s">
        <v>129</v>
      </c>
      <c r="E208" s="30">
        <v>11</v>
      </c>
      <c r="F208" s="30" t="s">
        <v>425</v>
      </c>
      <c r="G208" s="30" t="s">
        <v>38</v>
      </c>
      <c r="H208" s="30" t="s">
        <v>220</v>
      </c>
      <c r="I208" s="30" t="s">
        <v>44</v>
      </c>
      <c r="J208" s="30" t="str">
        <f t="shared" si="3"/>
        <v>AUT_CA_PC_Cancellation_11_ShortTermCancellation</v>
      </c>
      <c r="K208" s="30"/>
      <c r="L208" s="30"/>
      <c r="M208" s="30"/>
    </row>
    <row r="209" spans="1:13" x14ac:dyDescent="0.25">
      <c r="A209" s="30" t="s">
        <v>643</v>
      </c>
      <c r="B209" s="30" t="s">
        <v>217</v>
      </c>
      <c r="C209" s="30" t="s">
        <v>128</v>
      </c>
      <c r="D209" s="30" t="s">
        <v>426</v>
      </c>
      <c r="E209" s="30">
        <v>1</v>
      </c>
      <c r="F209" s="30" t="s">
        <v>427</v>
      </c>
      <c r="G209" s="30" t="s">
        <v>40</v>
      </c>
      <c r="H209" s="30" t="s">
        <v>220</v>
      </c>
      <c r="I209" s="30" t="s">
        <v>44</v>
      </c>
      <c r="J209" s="30" t="str">
        <f t="shared" si="3"/>
        <v>AUT_CA_PC_Reinstatement_1_ReinstatementReason</v>
      </c>
      <c r="K209" s="30"/>
      <c r="L209" s="30"/>
      <c r="M209" s="30"/>
    </row>
    <row r="210" spans="1:13" x14ac:dyDescent="0.25">
      <c r="A210" s="30" t="s">
        <v>643</v>
      </c>
      <c r="B210" s="30" t="s">
        <v>217</v>
      </c>
      <c r="C210" s="30" t="s">
        <v>128</v>
      </c>
      <c r="D210" s="30" t="s">
        <v>426</v>
      </c>
      <c r="E210" s="30">
        <v>2</v>
      </c>
      <c r="F210" s="30" t="s">
        <v>642</v>
      </c>
      <c r="G210" s="30" t="s">
        <v>38</v>
      </c>
      <c r="H210" s="30" t="s">
        <v>220</v>
      </c>
      <c r="I210" s="30" t="s">
        <v>44</v>
      </c>
      <c r="J210" s="30" t="str">
        <f t="shared" si="3"/>
        <v>AUT_CA_PC_Reinstatement_2_Reinstate</v>
      </c>
      <c r="K210" s="30"/>
      <c r="L210" s="30"/>
      <c r="M210" s="30"/>
    </row>
    <row r="211" spans="1:13" x14ac:dyDescent="0.25">
      <c r="A211" s="30" t="s">
        <v>643</v>
      </c>
      <c r="B211" s="30" t="s">
        <v>217</v>
      </c>
      <c r="C211" s="30" t="s">
        <v>128</v>
      </c>
      <c r="D211" s="30" t="s">
        <v>426</v>
      </c>
      <c r="E211" s="30">
        <v>3</v>
      </c>
      <c r="F211" s="30" t="s">
        <v>438</v>
      </c>
      <c r="G211" s="30" t="s">
        <v>40</v>
      </c>
      <c r="H211" s="30" t="s">
        <v>220</v>
      </c>
      <c r="I211" s="30" t="s">
        <v>44</v>
      </c>
      <c r="J211" s="30" t="str">
        <f t="shared" si="3"/>
        <v>AUT_CA_PC_Reinstatement_3_xxxx</v>
      </c>
      <c r="K211" s="30"/>
      <c r="L211" s="30"/>
      <c r="M211" s="30"/>
    </row>
    <row r="212" spans="1:13" x14ac:dyDescent="0.25">
      <c r="A212" s="30" t="s">
        <v>643</v>
      </c>
      <c r="B212" s="30" t="s">
        <v>217</v>
      </c>
      <c r="C212" s="30" t="s">
        <v>130</v>
      </c>
      <c r="D212" s="30" t="s">
        <v>428</v>
      </c>
      <c r="E212" s="30">
        <v>1</v>
      </c>
      <c r="F212" s="30" t="s">
        <v>438</v>
      </c>
      <c r="G212" s="30" t="s">
        <v>40</v>
      </c>
      <c r="H212" s="30" t="s">
        <v>220</v>
      </c>
      <c r="I212" s="30" t="s">
        <v>44</v>
      </c>
      <c r="J212" s="30" t="str">
        <f t="shared" si="3"/>
        <v>AUT_CA_PC_ReWrite_FullTerm_1_xxxx</v>
      </c>
      <c r="K212" s="30"/>
      <c r="L212" s="30"/>
      <c r="M212" s="30"/>
    </row>
    <row r="213" spans="1:13" x14ac:dyDescent="0.25">
      <c r="A213" s="30" t="s">
        <v>643</v>
      </c>
      <c r="B213" s="30" t="s">
        <v>217</v>
      </c>
      <c r="C213" s="30" t="s">
        <v>130</v>
      </c>
      <c r="D213" s="30" t="s">
        <v>428</v>
      </c>
      <c r="E213" s="30">
        <v>2</v>
      </c>
      <c r="F213" s="30" t="s">
        <v>438</v>
      </c>
      <c r="G213" s="30" t="s">
        <v>38</v>
      </c>
      <c r="H213" s="30" t="s">
        <v>220</v>
      </c>
      <c r="I213" s="30" t="s">
        <v>44</v>
      </c>
      <c r="J213" s="30" t="str">
        <f t="shared" si="3"/>
        <v>AUT_CA_PC_ReWrite_FullTerm_2_xxxx</v>
      </c>
      <c r="K213" s="30"/>
      <c r="L213" s="30"/>
      <c r="M213" s="30"/>
    </row>
    <row r="214" spans="1:13" x14ac:dyDescent="0.25">
      <c r="A214" s="30" t="s">
        <v>643</v>
      </c>
      <c r="B214" s="30" t="s">
        <v>217</v>
      </c>
      <c r="C214" s="30" t="s">
        <v>130</v>
      </c>
      <c r="D214" s="30" t="s">
        <v>428</v>
      </c>
      <c r="E214" s="30">
        <v>3</v>
      </c>
      <c r="F214" s="30" t="s">
        <v>438</v>
      </c>
      <c r="G214" s="30" t="s">
        <v>40</v>
      </c>
      <c r="H214" s="30" t="s">
        <v>220</v>
      </c>
      <c r="I214" s="30" t="s">
        <v>44</v>
      </c>
      <c r="J214" s="30" t="str">
        <f t="shared" si="3"/>
        <v>AUT_CA_PC_ReWrite_FullTerm_3_xxxx</v>
      </c>
      <c r="K214" s="30"/>
      <c r="L214" s="30"/>
      <c r="M214" s="30"/>
    </row>
    <row r="215" spans="1:13" x14ac:dyDescent="0.25">
      <c r="A215" s="30" t="s">
        <v>643</v>
      </c>
      <c r="B215" s="30" t="s">
        <v>217</v>
      </c>
      <c r="C215" s="30" t="s">
        <v>132</v>
      </c>
      <c r="D215" s="30" t="s">
        <v>431</v>
      </c>
      <c r="E215" s="30">
        <v>1</v>
      </c>
      <c r="F215" s="30" t="s">
        <v>438</v>
      </c>
      <c r="G215" s="30" t="s">
        <v>38</v>
      </c>
      <c r="H215" s="30" t="s">
        <v>220</v>
      </c>
      <c r="I215" s="30" t="s">
        <v>44</v>
      </c>
      <c r="J215" s="30" t="str">
        <f t="shared" si="3"/>
        <v>AUT_CA_PC_ReWrite_RemainingTerm_1_xxxx</v>
      </c>
      <c r="K215" s="30"/>
      <c r="L215" s="30"/>
      <c r="M215" s="30"/>
    </row>
    <row r="216" spans="1:13" x14ac:dyDescent="0.25">
      <c r="A216" s="30" t="s">
        <v>643</v>
      </c>
      <c r="B216" s="30" t="s">
        <v>217</v>
      </c>
      <c r="C216" s="30" t="s">
        <v>132</v>
      </c>
      <c r="D216" s="30" t="s">
        <v>431</v>
      </c>
      <c r="E216" s="30">
        <v>2</v>
      </c>
      <c r="F216" s="30" t="s">
        <v>438</v>
      </c>
      <c r="G216" s="30" t="s">
        <v>40</v>
      </c>
      <c r="H216" s="30" t="s">
        <v>220</v>
      </c>
      <c r="I216" s="30" t="s">
        <v>44</v>
      </c>
      <c r="J216" s="30" t="str">
        <f t="shared" si="3"/>
        <v>AUT_CA_PC_ReWrite_RemainingTerm_2_xxxx</v>
      </c>
      <c r="K216" s="30"/>
      <c r="L216" s="30"/>
      <c r="M216" s="30"/>
    </row>
    <row r="217" spans="1:13" x14ac:dyDescent="0.25">
      <c r="A217" s="30" t="s">
        <v>643</v>
      </c>
      <c r="B217" s="30" t="s">
        <v>217</v>
      </c>
      <c r="C217" s="30" t="s">
        <v>132</v>
      </c>
      <c r="D217" s="30" t="s">
        <v>431</v>
      </c>
      <c r="E217" s="30">
        <v>3</v>
      </c>
      <c r="F217" s="30" t="s">
        <v>438</v>
      </c>
      <c r="G217" s="30" t="s">
        <v>38</v>
      </c>
      <c r="H217" s="30" t="s">
        <v>220</v>
      </c>
      <c r="I217" s="30" t="s">
        <v>44</v>
      </c>
      <c r="J217" s="30" t="str">
        <f t="shared" si="3"/>
        <v>AUT_CA_PC_ReWrite_RemainingTerm_3_xxxx</v>
      </c>
      <c r="K217" s="30"/>
      <c r="L217" s="30"/>
      <c r="M217" s="30"/>
    </row>
    <row r="218" spans="1:13" x14ac:dyDescent="0.25">
      <c r="A218" s="30" t="s">
        <v>643</v>
      </c>
      <c r="B218" s="30" t="s">
        <v>217</v>
      </c>
      <c r="C218" s="30" t="s">
        <v>134</v>
      </c>
      <c r="D218" s="30" t="s">
        <v>432</v>
      </c>
      <c r="E218" s="30">
        <v>1</v>
      </c>
      <c r="F218" s="30" t="s">
        <v>438</v>
      </c>
      <c r="G218" s="30" t="s">
        <v>40</v>
      </c>
      <c r="H218" s="30" t="s">
        <v>220</v>
      </c>
      <c r="I218" s="30" t="s">
        <v>44</v>
      </c>
      <c r="J218" s="30" t="str">
        <f t="shared" si="3"/>
        <v>AUT_CA_PC_Rewrite_NewTerm_1_xxxx</v>
      </c>
      <c r="K218" s="30"/>
      <c r="L218" s="30"/>
      <c r="M218" s="30"/>
    </row>
    <row r="219" spans="1:13" x14ac:dyDescent="0.25">
      <c r="A219" s="30" t="s">
        <v>643</v>
      </c>
      <c r="B219" s="30" t="s">
        <v>217</v>
      </c>
      <c r="C219" s="30" t="s">
        <v>134</v>
      </c>
      <c r="D219" s="30" t="s">
        <v>432</v>
      </c>
      <c r="E219" s="30">
        <v>2</v>
      </c>
      <c r="F219" s="30" t="s">
        <v>438</v>
      </c>
      <c r="G219" s="30" t="s">
        <v>38</v>
      </c>
      <c r="H219" s="30" t="s">
        <v>220</v>
      </c>
      <c r="I219" s="30" t="s">
        <v>44</v>
      </c>
      <c r="J219" s="30" t="str">
        <f t="shared" si="3"/>
        <v>AUT_CA_PC_Rewrite_NewTerm_2_xxxx</v>
      </c>
      <c r="K219" s="30"/>
      <c r="L219" s="30"/>
      <c r="M219" s="30"/>
    </row>
    <row r="220" spans="1:13" x14ac:dyDescent="0.25">
      <c r="A220" s="30" t="s">
        <v>643</v>
      </c>
      <c r="B220" s="30" t="s">
        <v>217</v>
      </c>
      <c r="C220" s="30" t="s">
        <v>134</v>
      </c>
      <c r="D220" s="30" t="s">
        <v>432</v>
      </c>
      <c r="E220" s="30">
        <v>3</v>
      </c>
      <c r="F220" s="30" t="s">
        <v>438</v>
      </c>
      <c r="G220" s="30" t="s">
        <v>40</v>
      </c>
      <c r="H220" s="30" t="s">
        <v>220</v>
      </c>
      <c r="I220" s="30" t="s">
        <v>44</v>
      </c>
      <c r="J220" s="30" t="str">
        <f t="shared" si="3"/>
        <v>AUT_CA_PC_Rewrite_NewTerm_3_xxxx</v>
      </c>
      <c r="K220" s="30"/>
      <c r="L220" s="30"/>
      <c r="M220" s="30"/>
    </row>
    <row r="221" spans="1:13" x14ac:dyDescent="0.25">
      <c r="A221" s="30" t="s">
        <v>643</v>
      </c>
      <c r="B221" s="30" t="s">
        <v>217</v>
      </c>
      <c r="C221" s="30" t="s">
        <v>154</v>
      </c>
      <c r="D221" s="30" t="s">
        <v>135</v>
      </c>
      <c r="E221" s="30">
        <v>1</v>
      </c>
      <c r="F221" s="30" t="s">
        <v>436</v>
      </c>
      <c r="G221" s="30" t="s">
        <v>38</v>
      </c>
      <c r="H221" s="30" t="s">
        <v>220</v>
      </c>
      <c r="I221" s="30" t="s">
        <v>44</v>
      </c>
      <c r="J221" s="30" t="str">
        <f t="shared" si="3"/>
        <v>AUT_CA_PC_Renewal_1_ManualRenwal</v>
      </c>
      <c r="K221" s="30"/>
      <c r="L221" s="30"/>
      <c r="M221" s="30"/>
    </row>
    <row r="222" spans="1:13" x14ac:dyDescent="0.25">
      <c r="A222" s="30" t="s">
        <v>643</v>
      </c>
      <c r="B222" s="30" t="s">
        <v>217</v>
      </c>
      <c r="C222" s="30" t="s">
        <v>154</v>
      </c>
      <c r="D222" s="30" t="s">
        <v>135</v>
      </c>
      <c r="E222" s="30">
        <v>2</v>
      </c>
      <c r="F222" s="30" t="s">
        <v>438</v>
      </c>
      <c r="G222" s="30" t="s">
        <v>40</v>
      </c>
      <c r="H222" s="30" t="s">
        <v>220</v>
      </c>
      <c r="I222" s="30" t="s">
        <v>44</v>
      </c>
      <c r="J222" s="30" t="str">
        <f t="shared" si="3"/>
        <v>AUT_CA_PC_Renewal_2_xxxx</v>
      </c>
      <c r="K222" s="30"/>
      <c r="L222" s="30"/>
      <c r="M222" s="30"/>
    </row>
    <row r="223" spans="1:13" x14ac:dyDescent="0.25">
      <c r="A223" s="30" t="s">
        <v>643</v>
      </c>
      <c r="B223" s="30" t="s">
        <v>217</v>
      </c>
      <c r="C223" s="30" t="s">
        <v>154</v>
      </c>
      <c r="D223" s="30" t="s">
        <v>135</v>
      </c>
      <c r="E223" s="30">
        <v>3</v>
      </c>
      <c r="F223" s="30" t="s">
        <v>438</v>
      </c>
      <c r="G223" s="30" t="s">
        <v>38</v>
      </c>
      <c r="H223" s="30" t="s">
        <v>220</v>
      </c>
      <c r="I223" s="30" t="s">
        <v>44</v>
      </c>
      <c r="J223" s="30" t="str">
        <f t="shared" si="3"/>
        <v>AUT_CA_PC_Renewal_3_xxxx</v>
      </c>
      <c r="K223" s="30"/>
      <c r="L223" s="30"/>
      <c r="M223" s="30"/>
    </row>
    <row r="224" spans="1:13" x14ac:dyDescent="0.25">
      <c r="A224" s="30" t="s">
        <v>643</v>
      </c>
      <c r="B224" s="30" t="s">
        <v>217</v>
      </c>
      <c r="C224" s="30" t="s">
        <v>439</v>
      </c>
      <c r="D224" s="30" t="s">
        <v>441</v>
      </c>
      <c r="E224" s="30">
        <v>1</v>
      </c>
      <c r="F224" s="30" t="s">
        <v>441</v>
      </c>
      <c r="G224" s="30" t="s">
        <v>38</v>
      </c>
      <c r="H224" s="30" t="s">
        <v>220</v>
      </c>
      <c r="I224" s="30" t="s">
        <v>44</v>
      </c>
      <c r="J224" s="30" t="str">
        <f t="shared" si="3"/>
        <v>AUT_CA_PC_BatchRun_1_BatchRun</v>
      </c>
      <c r="K224" s="30"/>
      <c r="L224" s="30"/>
      <c r="M224" s="30"/>
    </row>
    <row r="225" spans="1:13" x14ac:dyDescent="0.25">
      <c r="A225" s="30" t="s">
        <v>643</v>
      </c>
      <c r="B225" s="30" t="s">
        <v>217</v>
      </c>
      <c r="C225" s="30" t="s">
        <v>439</v>
      </c>
      <c r="D225" s="30" t="s">
        <v>442</v>
      </c>
      <c r="E225" s="30">
        <v>1</v>
      </c>
      <c r="F225" s="30" t="s">
        <v>2</v>
      </c>
      <c r="G225" s="30" t="s">
        <v>38</v>
      </c>
      <c r="H225" s="30" t="s">
        <v>220</v>
      </c>
      <c r="I225" s="30" t="s">
        <v>44</v>
      </c>
      <c r="J225" s="30" t="str">
        <f t="shared" si="3"/>
        <v>AUT_CA_PC_Integrations_1_BillingCenter</v>
      </c>
      <c r="K225" s="30"/>
      <c r="L225" s="30"/>
      <c r="M225" s="30"/>
    </row>
    <row r="226" spans="1:13" x14ac:dyDescent="0.25">
      <c r="A226" s="30" t="s">
        <v>643</v>
      </c>
      <c r="B226" s="30" t="s">
        <v>217</v>
      </c>
      <c r="C226" s="30" t="s">
        <v>439</v>
      </c>
      <c r="D226" s="30" t="s">
        <v>442</v>
      </c>
      <c r="E226" s="30">
        <v>2</v>
      </c>
      <c r="F226" s="30" t="s">
        <v>146</v>
      </c>
      <c r="G226" s="30" t="s">
        <v>40</v>
      </c>
      <c r="H226" s="30" t="s">
        <v>220</v>
      </c>
      <c r="I226" s="30" t="s">
        <v>44</v>
      </c>
      <c r="J226" s="30" t="str">
        <f t="shared" si="3"/>
        <v>AUT_CA_PC_Integrations_2_FNOL</v>
      </c>
      <c r="K226" s="30"/>
      <c r="L226" s="30"/>
      <c r="M226" s="30"/>
    </row>
    <row r="227" spans="1:13" x14ac:dyDescent="0.25">
      <c r="A227" s="30" t="s">
        <v>643</v>
      </c>
      <c r="B227" s="30" t="s">
        <v>217</v>
      </c>
      <c r="C227" s="30" t="s">
        <v>439</v>
      </c>
      <c r="D227" s="30" t="s">
        <v>442</v>
      </c>
      <c r="E227" s="30">
        <v>3</v>
      </c>
      <c r="F227" s="30" t="s">
        <v>443</v>
      </c>
      <c r="G227" s="30" t="s">
        <v>38</v>
      </c>
      <c r="H227" s="30" t="s">
        <v>220</v>
      </c>
      <c r="I227" s="30" t="s">
        <v>44</v>
      </c>
      <c r="J227" s="30" t="str">
        <f t="shared" si="3"/>
        <v>AUT_CA_PC_Integrations_3_Rating</v>
      </c>
      <c r="K227" s="30"/>
      <c r="L227" s="30"/>
      <c r="M227" s="30"/>
    </row>
    <row r="228" spans="1:13" x14ac:dyDescent="0.25">
      <c r="A228" s="30" t="s">
        <v>643</v>
      </c>
      <c r="B228" s="30" t="s">
        <v>217</v>
      </c>
      <c r="C228" s="30" t="s">
        <v>439</v>
      </c>
      <c r="D228" s="30" t="s">
        <v>442</v>
      </c>
      <c r="E228" s="30">
        <v>4</v>
      </c>
      <c r="F228" s="30" t="s">
        <v>444</v>
      </c>
      <c r="G228" s="30" t="s">
        <v>40</v>
      </c>
      <c r="H228" s="30" t="s">
        <v>220</v>
      </c>
      <c r="I228" s="30" t="s">
        <v>44</v>
      </c>
      <c r="J228" s="30" t="str">
        <f t="shared" si="3"/>
        <v>AUT_CA_PC_Integrations_4_MVR</v>
      </c>
      <c r="K228" s="30"/>
      <c r="L228" s="30"/>
      <c r="M228" s="30"/>
    </row>
    <row r="229" spans="1:13" x14ac:dyDescent="0.25">
      <c r="A229" s="30" t="s">
        <v>643</v>
      </c>
      <c r="B229" s="30" t="s">
        <v>217</v>
      </c>
      <c r="C229" s="30" t="s">
        <v>439</v>
      </c>
      <c r="D229" s="30" t="s">
        <v>442</v>
      </c>
      <c r="E229" s="30">
        <v>5</v>
      </c>
      <c r="F229" s="30" t="s">
        <v>445</v>
      </c>
      <c r="G229" s="30" t="s">
        <v>38</v>
      </c>
      <c r="H229" s="30" t="s">
        <v>220</v>
      </c>
      <c r="I229" s="30" t="s">
        <v>44</v>
      </c>
      <c r="J229" s="30" t="str">
        <f t="shared" si="3"/>
        <v>AUT_CA_PC_Integrations_5_Unknown1</v>
      </c>
      <c r="K229" s="30"/>
      <c r="L229" s="30"/>
      <c r="M229" s="30"/>
    </row>
    <row r="230" spans="1:13" x14ac:dyDescent="0.25">
      <c r="A230" s="30" t="s">
        <v>643</v>
      </c>
      <c r="B230" s="30" t="s">
        <v>217</v>
      </c>
      <c r="C230" s="30" t="s">
        <v>439</v>
      </c>
      <c r="D230" s="30" t="s">
        <v>442</v>
      </c>
      <c r="E230" s="30">
        <v>6</v>
      </c>
      <c r="F230" s="30" t="s">
        <v>446</v>
      </c>
      <c r="G230" s="30" t="s">
        <v>40</v>
      </c>
      <c r="H230" s="30" t="s">
        <v>220</v>
      </c>
      <c r="I230" s="30" t="s">
        <v>44</v>
      </c>
      <c r="J230" s="30" t="str">
        <f t="shared" si="3"/>
        <v>AUT_CA_PC_Integrations_6_Unknown2</v>
      </c>
      <c r="K230" s="30"/>
      <c r="L230" s="30"/>
      <c r="M230" s="30"/>
    </row>
    <row r="231" spans="1:13" x14ac:dyDescent="0.25">
      <c r="A231" s="30" t="s">
        <v>643</v>
      </c>
      <c r="B231" s="30" t="s">
        <v>217</v>
      </c>
      <c r="C231" s="30" t="s">
        <v>439</v>
      </c>
      <c r="D231" s="30" t="s">
        <v>442</v>
      </c>
      <c r="E231" s="30">
        <v>7</v>
      </c>
      <c r="F231" s="30" t="s">
        <v>447</v>
      </c>
      <c r="G231" s="30" t="s">
        <v>38</v>
      </c>
      <c r="H231" s="30" t="s">
        <v>220</v>
      </c>
      <c r="I231" s="30" t="s">
        <v>44</v>
      </c>
      <c r="J231" s="30" t="str">
        <f t="shared" si="3"/>
        <v>AUT_CA_PC_Integrations_7_Unknown3</v>
      </c>
      <c r="K231" s="30"/>
      <c r="L231" s="30"/>
      <c r="M231" s="30"/>
    </row>
    <row r="232" spans="1:13" x14ac:dyDescent="0.25">
      <c r="A232" s="30" t="s">
        <v>643</v>
      </c>
      <c r="B232" s="30" t="s">
        <v>448</v>
      </c>
      <c r="C232" s="30" t="s">
        <v>113</v>
      </c>
      <c r="D232" s="41" t="s">
        <v>449</v>
      </c>
      <c r="E232" s="30">
        <v>1</v>
      </c>
      <c r="F232" s="41" t="s">
        <v>450</v>
      </c>
      <c r="G232" s="30" t="s">
        <v>40</v>
      </c>
      <c r="H232" s="30" t="s">
        <v>220</v>
      </c>
      <c r="I232" s="30" t="s">
        <v>44</v>
      </c>
      <c r="J232" s="30" t="str">
        <f t="shared" si="3"/>
        <v>AUT_CA_BC_Accounts_1_Search</v>
      </c>
      <c r="K232" s="30"/>
      <c r="L232" s="30"/>
      <c r="M232" s="30"/>
    </row>
    <row r="233" spans="1:13" x14ac:dyDescent="0.25">
      <c r="A233" s="30" t="s">
        <v>643</v>
      </c>
      <c r="B233" s="30" t="s">
        <v>448</v>
      </c>
      <c r="C233" s="30" t="s">
        <v>113</v>
      </c>
      <c r="D233" s="41" t="s">
        <v>449</v>
      </c>
      <c r="E233" s="30">
        <v>2</v>
      </c>
      <c r="F233" s="41" t="s">
        <v>451</v>
      </c>
      <c r="G233" s="30" t="s">
        <v>40</v>
      </c>
      <c r="H233" s="30" t="s">
        <v>220</v>
      </c>
      <c r="I233" s="30" t="s">
        <v>44</v>
      </c>
      <c r="J233" s="30" t="str">
        <f t="shared" si="3"/>
        <v>AUT_CA_BC_Accounts_2_Account #</v>
      </c>
      <c r="K233" s="30"/>
      <c r="L233" s="30"/>
      <c r="M233" s="30"/>
    </row>
    <row r="234" spans="1:13" x14ac:dyDescent="0.25">
      <c r="A234" s="30" t="s">
        <v>643</v>
      </c>
      <c r="B234" s="30" t="s">
        <v>448</v>
      </c>
      <c r="C234" s="30" t="s">
        <v>113</v>
      </c>
      <c r="D234" s="41" t="s">
        <v>452</v>
      </c>
      <c r="E234" s="30">
        <v>3</v>
      </c>
      <c r="F234" s="41" t="s">
        <v>453</v>
      </c>
      <c r="G234" s="30" t="s">
        <v>40</v>
      </c>
      <c r="H234" s="30" t="s">
        <v>220</v>
      </c>
      <c r="I234" s="30" t="s">
        <v>44</v>
      </c>
      <c r="J234" s="30" t="str">
        <f t="shared" si="3"/>
        <v>AUT_CA_BC_AccountSummary_Home_3_Name</v>
      </c>
      <c r="K234" s="30"/>
      <c r="L234" s="30"/>
      <c r="M234" s="30"/>
    </row>
    <row r="235" spans="1:13" x14ac:dyDescent="0.25">
      <c r="A235" s="30" t="s">
        <v>643</v>
      </c>
      <c r="B235" s="30" t="s">
        <v>448</v>
      </c>
      <c r="C235" s="30" t="s">
        <v>113</v>
      </c>
      <c r="D235" s="41" t="s">
        <v>452</v>
      </c>
      <c r="E235" s="30">
        <v>4</v>
      </c>
      <c r="F235" s="41" t="s">
        <v>451</v>
      </c>
      <c r="G235" s="30" t="s">
        <v>40</v>
      </c>
      <c r="H235" s="30" t="s">
        <v>220</v>
      </c>
      <c r="I235" s="30" t="s">
        <v>44</v>
      </c>
      <c r="J235" s="30" t="str">
        <f t="shared" si="3"/>
        <v>AUT_CA_BC_AccountSummary_Home_4_Account #</v>
      </c>
      <c r="K235" s="30"/>
      <c r="L235" s="30"/>
      <c r="M235" s="30"/>
    </row>
    <row r="236" spans="1:13" x14ac:dyDescent="0.25">
      <c r="A236" s="30" t="s">
        <v>643</v>
      </c>
      <c r="B236" s="30" t="s">
        <v>448</v>
      </c>
      <c r="C236" s="30" t="s">
        <v>113</v>
      </c>
      <c r="D236" s="41" t="s">
        <v>454</v>
      </c>
      <c r="E236" s="30">
        <v>5</v>
      </c>
      <c r="F236" s="41" t="s">
        <v>455</v>
      </c>
      <c r="G236" s="30" t="s">
        <v>40</v>
      </c>
      <c r="H236" s="30" t="s">
        <v>220</v>
      </c>
      <c r="I236" s="30" t="s">
        <v>44</v>
      </c>
      <c r="J236" s="30" t="str">
        <f t="shared" si="3"/>
        <v>AUT_CA_BC_AccountSummary_Overview_5_Deliquencies</v>
      </c>
      <c r="K236" s="30"/>
      <c r="L236" s="30"/>
      <c r="M236" s="30"/>
    </row>
    <row r="237" spans="1:13" x14ac:dyDescent="0.25">
      <c r="A237" s="30" t="s">
        <v>643</v>
      </c>
      <c r="B237" s="30" t="s">
        <v>448</v>
      </c>
      <c r="C237" s="30" t="s">
        <v>113</v>
      </c>
      <c r="D237" s="41" t="s">
        <v>454</v>
      </c>
      <c r="E237" s="30">
        <v>6</v>
      </c>
      <c r="F237" s="41" t="s">
        <v>456</v>
      </c>
      <c r="G237" s="30" t="s">
        <v>40</v>
      </c>
      <c r="H237" s="30" t="s">
        <v>220</v>
      </c>
      <c r="I237" s="30" t="s">
        <v>44</v>
      </c>
      <c r="J237" s="30" t="str">
        <f t="shared" si="3"/>
        <v>AUT_CA_BC_AccountSummary_Overview_6_Currency</v>
      </c>
      <c r="K237" s="30"/>
      <c r="L237" s="30"/>
      <c r="M237" s="30"/>
    </row>
    <row r="238" spans="1:13" x14ac:dyDescent="0.25">
      <c r="A238" s="30" t="s">
        <v>643</v>
      </c>
      <c r="B238" s="30" t="s">
        <v>448</v>
      </c>
      <c r="C238" s="30" t="s">
        <v>113</v>
      </c>
      <c r="D238" s="41" t="s">
        <v>454</v>
      </c>
      <c r="E238" s="30">
        <v>7</v>
      </c>
      <c r="F238" s="41" t="s">
        <v>457</v>
      </c>
      <c r="G238" s="30" t="s">
        <v>40</v>
      </c>
      <c r="H238" s="30" t="s">
        <v>220</v>
      </c>
      <c r="I238" s="30" t="s">
        <v>44</v>
      </c>
      <c r="J238" s="30" t="str">
        <f t="shared" si="3"/>
        <v>AUT_CA_BC_AccountSummary_Overview_7_Payment Instrument</v>
      </c>
      <c r="K238" s="30"/>
      <c r="L238" s="30"/>
      <c r="M238" s="30"/>
    </row>
    <row r="239" spans="1:13" x14ac:dyDescent="0.25">
      <c r="A239" s="30" t="s">
        <v>643</v>
      </c>
      <c r="B239" s="30" t="s">
        <v>448</v>
      </c>
      <c r="C239" s="30" t="s">
        <v>113</v>
      </c>
      <c r="D239" s="41" t="s">
        <v>458</v>
      </c>
      <c r="E239" s="30">
        <v>1</v>
      </c>
      <c r="F239" s="41" t="s">
        <v>459</v>
      </c>
      <c r="G239" s="30" t="s">
        <v>40</v>
      </c>
      <c r="H239" s="30" t="s">
        <v>220</v>
      </c>
      <c r="I239" s="30" t="s">
        <v>44</v>
      </c>
      <c r="J239" s="30" t="str">
        <f t="shared" si="3"/>
        <v>AUT_CA_BC_AccountSummary_Financials_1_Current Payment Expected</v>
      </c>
      <c r="K239" s="30"/>
      <c r="L239" s="30"/>
      <c r="M239" s="30"/>
    </row>
    <row r="240" spans="1:13" x14ac:dyDescent="0.25">
      <c r="A240" s="30" t="s">
        <v>643</v>
      </c>
      <c r="B240" s="30" t="s">
        <v>448</v>
      </c>
      <c r="C240" s="30" t="s">
        <v>113</v>
      </c>
      <c r="D240" s="41" t="s">
        <v>458</v>
      </c>
      <c r="E240" s="30">
        <v>2</v>
      </c>
      <c r="F240" s="41" t="s">
        <v>460</v>
      </c>
      <c r="G240" s="30" t="s">
        <v>40</v>
      </c>
      <c r="H240" s="30" t="s">
        <v>220</v>
      </c>
      <c r="I240" s="30" t="s">
        <v>44</v>
      </c>
      <c r="J240" s="30" t="str">
        <f t="shared" si="3"/>
        <v>AUT_CA_BC_AccountSummary_Financials_2_Past Due</v>
      </c>
      <c r="K240" s="30"/>
      <c r="L240" s="30"/>
      <c r="M240" s="30"/>
    </row>
    <row r="241" spans="1:13" x14ac:dyDescent="0.25">
      <c r="A241" s="30" t="s">
        <v>643</v>
      </c>
      <c r="B241" s="30" t="s">
        <v>448</v>
      </c>
      <c r="C241" s="30" t="s">
        <v>113</v>
      </c>
      <c r="D241" s="41" t="s">
        <v>458</v>
      </c>
      <c r="E241" s="30">
        <v>3</v>
      </c>
      <c r="F241" s="41" t="s">
        <v>461</v>
      </c>
      <c r="G241" s="30" t="s">
        <v>40</v>
      </c>
      <c r="H241" s="30" t="s">
        <v>220</v>
      </c>
      <c r="I241" s="30" t="s">
        <v>44</v>
      </c>
      <c r="J241" s="30" t="str">
        <f t="shared" si="3"/>
        <v>AUT_CA_BC_AccountSummary_Financials_3_Late Fees</v>
      </c>
      <c r="K241" s="30"/>
      <c r="L241" s="30"/>
      <c r="M241" s="30"/>
    </row>
    <row r="242" spans="1:13" x14ac:dyDescent="0.25">
      <c r="A242" s="30" t="s">
        <v>643</v>
      </c>
      <c r="B242" s="30" t="s">
        <v>448</v>
      </c>
      <c r="C242" s="30" t="s">
        <v>113</v>
      </c>
      <c r="D242" s="41" t="s">
        <v>458</v>
      </c>
      <c r="E242" s="30">
        <v>4</v>
      </c>
      <c r="F242" s="41" t="s">
        <v>462</v>
      </c>
      <c r="G242" s="30" t="s">
        <v>40</v>
      </c>
      <c r="H242" s="30" t="s">
        <v>220</v>
      </c>
      <c r="I242" s="30" t="s">
        <v>44</v>
      </c>
      <c r="J242" s="30" t="str">
        <f t="shared" si="3"/>
        <v>AUT_CA_BC_AccountSummary_Financials_4_No Payments Received</v>
      </c>
      <c r="K242" s="30"/>
      <c r="L242" s="30"/>
      <c r="M242" s="30"/>
    </row>
    <row r="243" spans="1:13" x14ac:dyDescent="0.25">
      <c r="A243" s="30" t="s">
        <v>643</v>
      </c>
      <c r="B243" s="30" t="s">
        <v>448</v>
      </c>
      <c r="C243" s="30" t="s">
        <v>113</v>
      </c>
      <c r="D243" s="41" t="s">
        <v>458</v>
      </c>
      <c r="E243" s="30">
        <v>5</v>
      </c>
      <c r="F243" s="41" t="s">
        <v>463</v>
      </c>
      <c r="G243" s="30" t="s">
        <v>40</v>
      </c>
      <c r="H243" s="30" t="s">
        <v>220</v>
      </c>
      <c r="I243" s="30" t="s">
        <v>44</v>
      </c>
      <c r="J243" s="30" t="str">
        <f t="shared" si="3"/>
        <v>AUT_CA_BC_AccountSummary_Financials_5_Total Unapplied</v>
      </c>
      <c r="K243" s="30"/>
      <c r="L243" s="30"/>
      <c r="M243" s="30"/>
    </row>
    <row r="244" spans="1:13" x14ac:dyDescent="0.25">
      <c r="A244" s="30" t="s">
        <v>643</v>
      </c>
      <c r="B244" s="30" t="s">
        <v>448</v>
      </c>
      <c r="C244" s="30" t="s">
        <v>113</v>
      </c>
      <c r="D244" s="41" t="s">
        <v>458</v>
      </c>
      <c r="E244" s="30">
        <v>6</v>
      </c>
      <c r="F244" s="41" t="s">
        <v>464</v>
      </c>
      <c r="G244" s="30" t="s">
        <v>40</v>
      </c>
      <c r="H244" s="30" t="s">
        <v>220</v>
      </c>
      <c r="I244" s="30" t="s">
        <v>44</v>
      </c>
      <c r="J244" s="30" t="str">
        <f t="shared" si="3"/>
        <v>AUT_CA_BC_AccountSummary_Financials_6_Suspense Item Amount</v>
      </c>
      <c r="K244" s="30"/>
      <c r="L244" s="30"/>
      <c r="M244" s="30"/>
    </row>
    <row r="245" spans="1:13" x14ac:dyDescent="0.25">
      <c r="A245" s="30" t="s">
        <v>643</v>
      </c>
      <c r="B245" s="30" t="s">
        <v>448</v>
      </c>
      <c r="C245" s="30" t="s">
        <v>113</v>
      </c>
      <c r="D245" s="41" t="s">
        <v>458</v>
      </c>
      <c r="E245" s="30">
        <v>7</v>
      </c>
      <c r="F245" s="41" t="s">
        <v>465</v>
      </c>
      <c r="G245" s="30" t="s">
        <v>40</v>
      </c>
      <c r="H245" s="30" t="s">
        <v>220</v>
      </c>
      <c r="I245" s="30" t="s">
        <v>44</v>
      </c>
      <c r="J245" s="30" t="str">
        <f t="shared" si="3"/>
        <v>AUT_CA_BC_AccountSummary_Financials_7_Payoff Amount</v>
      </c>
      <c r="K245" s="30"/>
      <c r="L245" s="30"/>
      <c r="M245" s="30"/>
    </row>
    <row r="246" spans="1:13" x14ac:dyDescent="0.25">
      <c r="A246" s="30" t="s">
        <v>643</v>
      </c>
      <c r="B246" s="30" t="s">
        <v>448</v>
      </c>
      <c r="C246" s="30" t="s">
        <v>113</v>
      </c>
      <c r="D246" s="41" t="s">
        <v>458</v>
      </c>
      <c r="E246" s="30">
        <v>8</v>
      </c>
      <c r="F246" s="41" t="s">
        <v>466</v>
      </c>
      <c r="G246" s="30" t="s">
        <v>40</v>
      </c>
      <c r="H246" s="30" t="s">
        <v>220</v>
      </c>
      <c r="I246" s="30" t="s">
        <v>44</v>
      </c>
      <c r="J246" s="30" t="str">
        <f t="shared" si="3"/>
        <v>AUT_CA_BC_AccountSummary_Financials_8_Planned Invoices</v>
      </c>
      <c r="K246" s="30"/>
      <c r="L246" s="30"/>
      <c r="M246" s="30"/>
    </row>
    <row r="247" spans="1:13" x14ac:dyDescent="0.25">
      <c r="A247" s="30" t="s">
        <v>643</v>
      </c>
      <c r="B247" s="30" t="s">
        <v>448</v>
      </c>
      <c r="C247" s="30" t="s">
        <v>113</v>
      </c>
      <c r="D247" s="41" t="s">
        <v>458</v>
      </c>
      <c r="E247" s="30">
        <v>9</v>
      </c>
      <c r="F247" s="41" t="s">
        <v>467</v>
      </c>
      <c r="G247" s="30" t="s">
        <v>40</v>
      </c>
      <c r="H247" s="30" t="s">
        <v>220</v>
      </c>
      <c r="I247" s="30" t="s">
        <v>44</v>
      </c>
      <c r="J247" s="30" t="str">
        <f t="shared" si="3"/>
        <v>AUT_CA_BC_AccountSummary_Financials_9_Unbilled</v>
      </c>
      <c r="K247" s="30"/>
      <c r="L247" s="30"/>
      <c r="M247" s="30"/>
    </row>
    <row r="248" spans="1:13" x14ac:dyDescent="0.25">
      <c r="A248" s="30" t="s">
        <v>643</v>
      </c>
      <c r="B248" s="30" t="s">
        <v>448</v>
      </c>
      <c r="C248" s="30" t="s">
        <v>113</v>
      </c>
      <c r="D248" s="41" t="s">
        <v>458</v>
      </c>
      <c r="E248" s="30">
        <v>10</v>
      </c>
      <c r="F248" s="41" t="s">
        <v>468</v>
      </c>
      <c r="G248" s="30" t="s">
        <v>40</v>
      </c>
      <c r="H248" s="30" t="s">
        <v>220</v>
      </c>
      <c r="I248" s="30" t="s">
        <v>44</v>
      </c>
      <c r="J248" s="30" t="str">
        <f t="shared" si="3"/>
        <v>AUT_CA_BC_AccountSummary_Financials_10_Paid</v>
      </c>
      <c r="K248" s="30"/>
      <c r="L248" s="30"/>
      <c r="M248" s="30"/>
    </row>
    <row r="249" spans="1:13" x14ac:dyDescent="0.25">
      <c r="A249" s="30" t="s">
        <v>643</v>
      </c>
      <c r="B249" s="30" t="s">
        <v>448</v>
      </c>
      <c r="C249" s="30" t="s">
        <v>113</v>
      </c>
      <c r="D249" s="41" t="s">
        <v>458</v>
      </c>
      <c r="E249" s="30">
        <v>11</v>
      </c>
      <c r="F249" s="41" t="s">
        <v>469</v>
      </c>
      <c r="G249" s="30" t="s">
        <v>40</v>
      </c>
      <c r="H249" s="30" t="s">
        <v>220</v>
      </c>
      <c r="I249" s="30" t="s">
        <v>44</v>
      </c>
      <c r="J249" s="30" t="str">
        <f t="shared" si="3"/>
        <v>AUT_CA_BC_AccountSummary_Financials_11_Written Off</v>
      </c>
      <c r="K249" s="30"/>
      <c r="L249" s="30"/>
      <c r="M249" s="30"/>
    </row>
    <row r="250" spans="1:13" x14ac:dyDescent="0.25">
      <c r="A250" s="30" t="s">
        <v>643</v>
      </c>
      <c r="B250" s="30" t="s">
        <v>448</v>
      </c>
      <c r="C250" s="30" t="s">
        <v>113</v>
      </c>
      <c r="D250" s="41" t="s">
        <v>458</v>
      </c>
      <c r="E250" s="30">
        <v>12</v>
      </c>
      <c r="F250" s="41" t="s">
        <v>470</v>
      </c>
      <c r="G250" s="30" t="s">
        <v>40</v>
      </c>
      <c r="H250" s="30" t="s">
        <v>220</v>
      </c>
      <c r="I250" s="30" t="s">
        <v>44</v>
      </c>
      <c r="J250" s="30" t="str">
        <f t="shared" si="3"/>
        <v>AUT_CA_BC_AccountSummary_Financials_12_Billed</v>
      </c>
      <c r="K250" s="30"/>
      <c r="L250" s="30"/>
      <c r="M250" s="30"/>
    </row>
    <row r="251" spans="1:13" x14ac:dyDescent="0.25">
      <c r="A251" s="30" t="s">
        <v>643</v>
      </c>
      <c r="B251" s="30" t="s">
        <v>448</v>
      </c>
      <c r="C251" s="30" t="s">
        <v>113</v>
      </c>
      <c r="D251" s="41" t="s">
        <v>471</v>
      </c>
      <c r="E251" s="30">
        <v>1</v>
      </c>
      <c r="F251" s="41" t="s">
        <v>472</v>
      </c>
      <c r="G251" s="30" t="s">
        <v>40</v>
      </c>
      <c r="H251" s="30" t="s">
        <v>220</v>
      </c>
      <c r="I251" s="30" t="s">
        <v>44</v>
      </c>
      <c r="J251" s="30" t="str">
        <f t="shared" si="3"/>
        <v>AUT_CA_BC_AccountSummary_PolicyPeriods_1_Policy #</v>
      </c>
      <c r="K251" s="30"/>
      <c r="L251" s="30"/>
      <c r="M251" s="30"/>
    </row>
    <row r="252" spans="1:13" x14ac:dyDescent="0.25">
      <c r="A252" s="30" t="s">
        <v>643</v>
      </c>
      <c r="B252" s="30" t="s">
        <v>448</v>
      </c>
      <c r="C252" s="30" t="s">
        <v>113</v>
      </c>
      <c r="D252" s="41" t="s">
        <v>471</v>
      </c>
      <c r="E252" s="30">
        <v>2</v>
      </c>
      <c r="F252" s="41" t="s">
        <v>473</v>
      </c>
      <c r="G252" s="30" t="s">
        <v>40</v>
      </c>
      <c r="H252" s="30" t="s">
        <v>220</v>
      </c>
      <c r="I252" s="30" t="s">
        <v>44</v>
      </c>
      <c r="J252" s="30" t="str">
        <f t="shared" si="3"/>
        <v>AUT_CA_BC_AccountSummary_PolicyPeriods_2_Effective Date</v>
      </c>
      <c r="K252" s="30"/>
      <c r="L252" s="30"/>
      <c r="M252" s="30"/>
    </row>
    <row r="253" spans="1:13" x14ac:dyDescent="0.25">
      <c r="A253" s="30" t="s">
        <v>643</v>
      </c>
      <c r="B253" s="30" t="s">
        <v>448</v>
      </c>
      <c r="C253" s="30" t="s">
        <v>113</v>
      </c>
      <c r="D253" s="41" t="s">
        <v>471</v>
      </c>
      <c r="E253" s="30">
        <v>3</v>
      </c>
      <c r="F253" s="41" t="s">
        <v>474</v>
      </c>
      <c r="G253" s="30" t="s">
        <v>40</v>
      </c>
      <c r="H253" s="30" t="s">
        <v>220</v>
      </c>
      <c r="I253" s="30" t="s">
        <v>44</v>
      </c>
      <c r="J253" s="30" t="str">
        <f t="shared" si="3"/>
        <v>AUT_CA_BC_AccountSummary_PolicyPeriods_3_Expiration Date</v>
      </c>
      <c r="K253" s="30"/>
      <c r="L253" s="30"/>
      <c r="M253" s="30"/>
    </row>
    <row r="254" spans="1:13" x14ac:dyDescent="0.25">
      <c r="A254" s="30" t="s">
        <v>643</v>
      </c>
      <c r="B254" s="30" t="s">
        <v>448</v>
      </c>
      <c r="C254" s="30" t="s">
        <v>115</v>
      </c>
      <c r="D254" s="41" t="s">
        <v>305</v>
      </c>
      <c r="E254" s="30">
        <v>1</v>
      </c>
      <c r="F254" s="41" t="s">
        <v>453</v>
      </c>
      <c r="G254" s="30" t="s">
        <v>40</v>
      </c>
      <c r="H254" s="30" t="s">
        <v>220</v>
      </c>
      <c r="I254" s="30" t="s">
        <v>44</v>
      </c>
      <c r="J254" s="30" t="str">
        <f t="shared" ref="J254:J317" si="4">"AUT_"&amp;A254 &amp; "_" &amp;B254 &amp; "_" &amp;D254 &amp; "_" &amp;E254 &amp;"_" &amp;F254</f>
        <v>AUT_CA_BC_Contacts_1_Name</v>
      </c>
      <c r="K254" s="30"/>
      <c r="L254" s="30"/>
      <c r="M254" s="30"/>
    </row>
    <row r="255" spans="1:13" x14ac:dyDescent="0.25">
      <c r="A255" s="30" t="s">
        <v>643</v>
      </c>
      <c r="B255" s="30" t="s">
        <v>448</v>
      </c>
      <c r="C255" s="30" t="s">
        <v>115</v>
      </c>
      <c r="D255" s="41" t="s">
        <v>305</v>
      </c>
      <c r="E255" s="30">
        <v>2</v>
      </c>
      <c r="F255" s="41" t="s">
        <v>475</v>
      </c>
      <c r="G255" s="30" t="s">
        <v>40</v>
      </c>
      <c r="H255" s="30" t="s">
        <v>220</v>
      </c>
      <c r="I255" s="30" t="s">
        <v>44</v>
      </c>
      <c r="J255" s="30" t="str">
        <f t="shared" si="4"/>
        <v>AUT_CA_BC_Contacts_2_Address</v>
      </c>
      <c r="K255" s="30"/>
      <c r="L255" s="30"/>
      <c r="M255" s="30"/>
    </row>
    <row r="256" spans="1:13" x14ac:dyDescent="0.25">
      <c r="A256" s="30" t="s">
        <v>643</v>
      </c>
      <c r="B256" s="30" t="s">
        <v>448</v>
      </c>
      <c r="C256" s="30" t="s">
        <v>115</v>
      </c>
      <c r="D256" s="41" t="s">
        <v>305</v>
      </c>
      <c r="E256" s="30">
        <v>3</v>
      </c>
      <c r="F256" s="41" t="s">
        <v>476</v>
      </c>
      <c r="G256" s="30" t="s">
        <v>40</v>
      </c>
      <c r="H256" s="30" t="s">
        <v>220</v>
      </c>
      <c r="I256" s="30" t="s">
        <v>44</v>
      </c>
      <c r="J256" s="30" t="str">
        <f t="shared" si="4"/>
        <v>AUT_CA_BC_Contacts_3_Roles</v>
      </c>
      <c r="K256" s="30"/>
      <c r="L256" s="30"/>
      <c r="M256" s="30"/>
    </row>
    <row r="257" spans="1:13" x14ac:dyDescent="0.25">
      <c r="A257" s="30" t="s">
        <v>643</v>
      </c>
      <c r="B257" s="30" t="s">
        <v>448</v>
      </c>
      <c r="C257" s="30" t="s">
        <v>115</v>
      </c>
      <c r="D257" s="41" t="s">
        <v>305</v>
      </c>
      <c r="E257" s="30">
        <v>4</v>
      </c>
      <c r="F257" s="41" t="s">
        <v>477</v>
      </c>
      <c r="G257" s="30" t="s">
        <v>40</v>
      </c>
      <c r="H257" s="30" t="s">
        <v>220</v>
      </c>
      <c r="I257" s="30" t="s">
        <v>44</v>
      </c>
      <c r="J257" s="30" t="str">
        <f t="shared" si="4"/>
        <v>AUT_CA_BC_Contacts_4_Primary</v>
      </c>
      <c r="K257" s="30"/>
      <c r="L257" s="30"/>
      <c r="M257" s="30"/>
    </row>
    <row r="258" spans="1:13" x14ac:dyDescent="0.25">
      <c r="A258" s="30" t="s">
        <v>643</v>
      </c>
      <c r="B258" s="30" t="s">
        <v>448</v>
      </c>
      <c r="C258" s="30" t="s">
        <v>115</v>
      </c>
      <c r="D258" s="41" t="s">
        <v>478</v>
      </c>
      <c r="E258" s="30">
        <v>5</v>
      </c>
      <c r="F258" s="41" t="s">
        <v>479</v>
      </c>
      <c r="G258" s="30" t="s">
        <v>40</v>
      </c>
      <c r="H258" s="30" t="s">
        <v>220</v>
      </c>
      <c r="I258" s="30" t="s">
        <v>44</v>
      </c>
      <c r="J258" s="30" t="str">
        <f t="shared" si="4"/>
        <v>AUT_CA_BC_Contacts_ContactInfo_5_Primary Payer</v>
      </c>
      <c r="K258" s="30"/>
      <c r="L258" s="30"/>
      <c r="M258" s="30"/>
    </row>
    <row r="259" spans="1:13" x14ac:dyDescent="0.25">
      <c r="A259" s="30" t="s">
        <v>643</v>
      </c>
      <c r="B259" s="30" t="s">
        <v>448</v>
      </c>
      <c r="C259" s="30" t="s">
        <v>115</v>
      </c>
      <c r="D259" s="41" t="s">
        <v>478</v>
      </c>
      <c r="E259" s="30">
        <v>6</v>
      </c>
      <c r="F259" s="41" t="s">
        <v>476</v>
      </c>
      <c r="G259" s="30" t="s">
        <v>40</v>
      </c>
      <c r="H259" s="30" t="s">
        <v>220</v>
      </c>
      <c r="I259" s="30" t="s">
        <v>44</v>
      </c>
      <c r="J259" s="30" t="str">
        <f t="shared" si="4"/>
        <v>AUT_CA_BC_Contacts_ContactInfo_6_Roles</v>
      </c>
      <c r="K259" s="30"/>
      <c r="L259" s="30"/>
      <c r="M259" s="30"/>
    </row>
    <row r="260" spans="1:13" x14ac:dyDescent="0.25">
      <c r="A260" s="30" t="s">
        <v>643</v>
      </c>
      <c r="B260" s="30" t="s">
        <v>448</v>
      </c>
      <c r="C260" s="30" t="s">
        <v>115</v>
      </c>
      <c r="D260" s="41" t="s">
        <v>480</v>
      </c>
      <c r="E260" s="30">
        <v>7</v>
      </c>
      <c r="F260" s="41" t="s">
        <v>481</v>
      </c>
      <c r="G260" s="30" t="s">
        <v>40</v>
      </c>
      <c r="H260" s="30" t="s">
        <v>220</v>
      </c>
      <c r="I260" s="30" t="s">
        <v>44</v>
      </c>
      <c r="J260" s="30" t="str">
        <f t="shared" si="4"/>
        <v>AUT_CA_BC_Contacts_Correspondence_7_Correspondence Types</v>
      </c>
      <c r="K260" s="30"/>
      <c r="L260" s="30"/>
      <c r="M260" s="30"/>
    </row>
    <row r="261" spans="1:13" x14ac:dyDescent="0.25">
      <c r="A261" s="30" t="s">
        <v>643</v>
      </c>
      <c r="B261" s="30" t="s">
        <v>448</v>
      </c>
      <c r="C261" s="30" t="s">
        <v>116</v>
      </c>
      <c r="D261" s="41" t="s">
        <v>482</v>
      </c>
      <c r="E261" s="30">
        <v>1</v>
      </c>
      <c r="F261" s="41" t="s">
        <v>472</v>
      </c>
      <c r="G261" s="30" t="s">
        <v>40</v>
      </c>
      <c r="H261" s="30" t="s">
        <v>220</v>
      </c>
      <c r="I261" s="30" t="s">
        <v>44</v>
      </c>
      <c r="J261" s="30" t="str">
        <f t="shared" si="4"/>
        <v>AUT_CA_BC_Policies_Owned_1_Policy #</v>
      </c>
      <c r="K261" s="30"/>
      <c r="L261" s="30"/>
      <c r="M261" s="30"/>
    </row>
    <row r="262" spans="1:13" x14ac:dyDescent="0.25">
      <c r="A262" s="30" t="s">
        <v>643</v>
      </c>
      <c r="B262" s="30" t="s">
        <v>448</v>
      </c>
      <c r="C262" s="30" t="s">
        <v>116</v>
      </c>
      <c r="D262" s="41" t="s">
        <v>482</v>
      </c>
      <c r="E262" s="30">
        <v>2</v>
      </c>
      <c r="F262" s="41" t="s">
        <v>483</v>
      </c>
      <c r="G262" s="30" t="s">
        <v>40</v>
      </c>
      <c r="H262" s="30" t="s">
        <v>220</v>
      </c>
      <c r="I262" s="30" t="s">
        <v>44</v>
      </c>
      <c r="J262" s="30" t="str">
        <f t="shared" si="4"/>
        <v>AUT_CA_BC_Policies_Owned_2_Name Insured</v>
      </c>
      <c r="K262" s="30"/>
      <c r="L262" s="30"/>
      <c r="M262" s="30"/>
    </row>
    <row r="263" spans="1:13" x14ac:dyDescent="0.25">
      <c r="A263" s="30" t="s">
        <v>643</v>
      </c>
      <c r="B263" s="30" t="s">
        <v>448</v>
      </c>
      <c r="C263" s="30" t="s">
        <v>116</v>
      </c>
      <c r="D263" s="41" t="s">
        <v>482</v>
      </c>
      <c r="E263" s="30">
        <v>3</v>
      </c>
      <c r="F263" s="41" t="s">
        <v>473</v>
      </c>
      <c r="G263" s="30" t="s">
        <v>40</v>
      </c>
      <c r="H263" s="30" t="s">
        <v>220</v>
      </c>
      <c r="I263" s="30" t="s">
        <v>44</v>
      </c>
      <c r="J263" s="30" t="str">
        <f t="shared" si="4"/>
        <v>AUT_CA_BC_Policies_Owned_3_Effective Date</v>
      </c>
      <c r="K263" s="30"/>
      <c r="L263" s="30"/>
      <c r="M263" s="30"/>
    </row>
    <row r="264" spans="1:13" x14ac:dyDescent="0.25">
      <c r="A264" s="30" t="s">
        <v>643</v>
      </c>
      <c r="B264" s="30" t="s">
        <v>448</v>
      </c>
      <c r="C264" s="30" t="s">
        <v>116</v>
      </c>
      <c r="D264" s="41" t="s">
        <v>482</v>
      </c>
      <c r="E264" s="30">
        <v>4</v>
      </c>
      <c r="F264" s="41" t="s">
        <v>474</v>
      </c>
      <c r="G264" s="30" t="s">
        <v>40</v>
      </c>
      <c r="H264" s="30" t="s">
        <v>220</v>
      </c>
      <c r="I264" s="30" t="s">
        <v>44</v>
      </c>
      <c r="J264" s="30" t="str">
        <f t="shared" si="4"/>
        <v>AUT_CA_BC_Policies_Owned_4_Expiration Date</v>
      </c>
      <c r="K264" s="30"/>
      <c r="L264" s="30"/>
      <c r="M264" s="30"/>
    </row>
    <row r="265" spans="1:13" x14ac:dyDescent="0.25">
      <c r="A265" s="30" t="s">
        <v>643</v>
      </c>
      <c r="B265" s="30" t="s">
        <v>448</v>
      </c>
      <c r="C265" s="30" t="s">
        <v>116</v>
      </c>
      <c r="D265" s="41" t="s">
        <v>482</v>
      </c>
      <c r="E265" s="30">
        <v>5</v>
      </c>
      <c r="F265" s="41" t="s">
        <v>30</v>
      </c>
      <c r="G265" s="30" t="s">
        <v>40</v>
      </c>
      <c r="H265" s="30" t="s">
        <v>220</v>
      </c>
      <c r="I265" s="30" t="s">
        <v>44</v>
      </c>
      <c r="J265" s="30" t="str">
        <f t="shared" si="4"/>
        <v>AUT_CA_BC_Policies_Owned_5_Status</v>
      </c>
      <c r="K265" s="30"/>
      <c r="L265" s="30"/>
      <c r="M265" s="30"/>
    </row>
    <row r="266" spans="1:13" x14ac:dyDescent="0.25">
      <c r="A266" s="30" t="s">
        <v>643</v>
      </c>
      <c r="B266" s="30" t="s">
        <v>448</v>
      </c>
      <c r="C266" s="30" t="s">
        <v>116</v>
      </c>
      <c r="D266" s="41" t="s">
        <v>482</v>
      </c>
      <c r="E266" s="30">
        <v>6</v>
      </c>
      <c r="F266" s="41" t="s">
        <v>484</v>
      </c>
      <c r="G266" s="30" t="s">
        <v>40</v>
      </c>
      <c r="H266" s="30" t="s">
        <v>220</v>
      </c>
      <c r="I266" s="30" t="s">
        <v>44</v>
      </c>
      <c r="J266" s="30" t="str">
        <f t="shared" si="4"/>
        <v>AUT_CA_BC_Policies_Owned_6_Total Value</v>
      </c>
      <c r="K266" s="30"/>
      <c r="L266" s="30"/>
      <c r="M266" s="30"/>
    </row>
    <row r="267" spans="1:13" x14ac:dyDescent="0.25">
      <c r="A267" s="30" t="s">
        <v>643</v>
      </c>
      <c r="B267" s="30" t="s">
        <v>448</v>
      </c>
      <c r="C267" s="30" t="s">
        <v>116</v>
      </c>
      <c r="D267" s="41" t="s">
        <v>482</v>
      </c>
      <c r="E267" s="30">
        <v>7</v>
      </c>
      <c r="F267" s="41" t="s">
        <v>69</v>
      </c>
      <c r="G267" s="30" t="s">
        <v>40</v>
      </c>
      <c r="H267" s="30" t="s">
        <v>220</v>
      </c>
      <c r="I267" s="30" t="s">
        <v>44</v>
      </c>
      <c r="J267" s="30" t="str">
        <f t="shared" si="4"/>
        <v>AUT_CA_BC_Policies_Owned_7_Total</v>
      </c>
      <c r="K267" s="30"/>
      <c r="L267" s="30"/>
      <c r="M267" s="30"/>
    </row>
    <row r="268" spans="1:13" x14ac:dyDescent="0.25">
      <c r="A268" s="30" t="s">
        <v>643</v>
      </c>
      <c r="B268" s="30" t="s">
        <v>448</v>
      </c>
      <c r="C268" s="30" t="s">
        <v>116</v>
      </c>
      <c r="D268" s="41" t="s">
        <v>482</v>
      </c>
      <c r="E268" s="30">
        <v>8</v>
      </c>
      <c r="F268" s="41" t="s">
        <v>485</v>
      </c>
      <c r="G268" s="30" t="s">
        <v>40</v>
      </c>
      <c r="H268" s="30" t="s">
        <v>220</v>
      </c>
      <c r="I268" s="30" t="s">
        <v>44</v>
      </c>
      <c r="J268" s="30" t="str">
        <f t="shared" si="4"/>
        <v>AUT_CA_BC_Policies_Owned_8_Grand Total</v>
      </c>
      <c r="K268" s="30"/>
      <c r="L268" s="30"/>
      <c r="M268" s="30"/>
    </row>
    <row r="269" spans="1:13" x14ac:dyDescent="0.25">
      <c r="A269" s="30" t="s">
        <v>643</v>
      </c>
      <c r="B269" s="30" t="s">
        <v>448</v>
      </c>
      <c r="C269" s="30" t="s">
        <v>118</v>
      </c>
      <c r="D269" s="41" t="s">
        <v>486</v>
      </c>
      <c r="E269" s="30">
        <v>1</v>
      </c>
      <c r="F269" s="41" t="s">
        <v>487</v>
      </c>
      <c r="G269" s="30" t="s">
        <v>40</v>
      </c>
      <c r="H269" s="30" t="s">
        <v>220</v>
      </c>
      <c r="I269" s="30" t="s">
        <v>44</v>
      </c>
      <c r="J269" s="30" t="str">
        <f t="shared" si="4"/>
        <v>AUT_CA_BC_PolicySummary_Overview_1_Effective Dates</v>
      </c>
      <c r="K269" s="30"/>
      <c r="L269" s="30"/>
      <c r="M269" s="30"/>
    </row>
    <row r="270" spans="1:13" x14ac:dyDescent="0.25">
      <c r="A270" s="30" t="s">
        <v>643</v>
      </c>
      <c r="B270" s="30" t="s">
        <v>448</v>
      </c>
      <c r="C270" s="30" t="s">
        <v>118</v>
      </c>
      <c r="D270" s="41" t="s">
        <v>486</v>
      </c>
      <c r="E270" s="30">
        <v>2</v>
      </c>
      <c r="F270" s="41" t="s">
        <v>455</v>
      </c>
      <c r="G270" s="30" t="s">
        <v>40</v>
      </c>
      <c r="H270" s="30" t="s">
        <v>220</v>
      </c>
      <c r="I270" s="30" t="s">
        <v>44</v>
      </c>
      <c r="J270" s="30" t="str">
        <f t="shared" si="4"/>
        <v>AUT_CA_BC_PolicySummary_Overview_2_Deliquencies</v>
      </c>
      <c r="K270" s="30"/>
      <c r="L270" s="30"/>
      <c r="M270" s="30"/>
    </row>
    <row r="271" spans="1:13" x14ac:dyDescent="0.25">
      <c r="A271" s="30" t="s">
        <v>643</v>
      </c>
      <c r="B271" s="30" t="s">
        <v>448</v>
      </c>
      <c r="C271" s="30" t="s">
        <v>118</v>
      </c>
      <c r="D271" s="41" t="s">
        <v>486</v>
      </c>
      <c r="E271" s="30">
        <v>3</v>
      </c>
      <c r="F271" s="41" t="s">
        <v>488</v>
      </c>
      <c r="G271" s="30" t="s">
        <v>40</v>
      </c>
      <c r="H271" s="30" t="s">
        <v>220</v>
      </c>
      <c r="I271" s="30" t="s">
        <v>44</v>
      </c>
      <c r="J271" s="30" t="str">
        <f t="shared" si="4"/>
        <v>AUT_CA_BC_PolicySummary_Overview_3_UW Company</v>
      </c>
      <c r="K271" s="30"/>
      <c r="L271" s="30"/>
      <c r="M271" s="30"/>
    </row>
    <row r="272" spans="1:13" x14ac:dyDescent="0.25">
      <c r="A272" s="30" t="s">
        <v>643</v>
      </c>
      <c r="B272" s="30" t="s">
        <v>448</v>
      </c>
      <c r="C272" s="30" t="s">
        <v>118</v>
      </c>
      <c r="D272" s="41" t="s">
        <v>486</v>
      </c>
      <c r="E272" s="30">
        <v>4</v>
      </c>
      <c r="F272" s="41" t="s">
        <v>456</v>
      </c>
      <c r="G272" s="30" t="s">
        <v>40</v>
      </c>
      <c r="H272" s="30" t="s">
        <v>220</v>
      </c>
      <c r="I272" s="30" t="s">
        <v>44</v>
      </c>
      <c r="J272" s="30" t="str">
        <f t="shared" si="4"/>
        <v>AUT_CA_BC_PolicySummary_Overview_4_Currency</v>
      </c>
      <c r="K272" s="30"/>
      <c r="L272" s="30"/>
      <c r="M272" s="30"/>
    </row>
    <row r="273" spans="1:13" x14ac:dyDescent="0.25">
      <c r="A273" s="30" t="s">
        <v>643</v>
      </c>
      <c r="B273" s="30" t="s">
        <v>448</v>
      </c>
      <c r="C273" s="30" t="s">
        <v>118</v>
      </c>
      <c r="D273" s="41" t="s">
        <v>486</v>
      </c>
      <c r="E273" s="30">
        <v>5</v>
      </c>
      <c r="F273" s="41" t="s">
        <v>489</v>
      </c>
      <c r="G273" s="30" t="s">
        <v>40</v>
      </c>
      <c r="H273" s="30" t="s">
        <v>220</v>
      </c>
      <c r="I273" s="30" t="s">
        <v>44</v>
      </c>
      <c r="J273" s="30" t="str">
        <f t="shared" si="4"/>
        <v>AUT_CA_BC_PolicySummary_Overview_5_Billing Method</v>
      </c>
      <c r="K273" s="30"/>
      <c r="L273" s="30"/>
      <c r="M273" s="30"/>
    </row>
    <row r="274" spans="1:13" x14ac:dyDescent="0.25">
      <c r="A274" s="30" t="s">
        <v>643</v>
      </c>
      <c r="B274" s="30" t="s">
        <v>448</v>
      </c>
      <c r="C274" s="30" t="s">
        <v>118</v>
      </c>
      <c r="D274" s="41" t="s">
        <v>486</v>
      </c>
      <c r="E274" s="30">
        <v>6</v>
      </c>
      <c r="F274" s="41" t="s">
        <v>490</v>
      </c>
      <c r="G274" s="30" t="s">
        <v>40</v>
      </c>
      <c r="H274" s="30" t="s">
        <v>220</v>
      </c>
      <c r="I274" s="30" t="s">
        <v>44</v>
      </c>
      <c r="J274" s="30" t="str">
        <f t="shared" si="4"/>
        <v>AUT_CA_BC_PolicySummary_Overview_6_Send Invoices By</v>
      </c>
      <c r="K274" s="30"/>
      <c r="L274" s="30"/>
      <c r="M274" s="30"/>
    </row>
    <row r="275" spans="1:13" x14ac:dyDescent="0.25">
      <c r="A275" s="30" t="s">
        <v>643</v>
      </c>
      <c r="B275" s="30" t="s">
        <v>448</v>
      </c>
      <c r="C275" s="30" t="s">
        <v>118</v>
      </c>
      <c r="D275" s="41" t="s">
        <v>486</v>
      </c>
      <c r="E275" s="30">
        <v>7</v>
      </c>
      <c r="F275" s="41" t="s">
        <v>491</v>
      </c>
      <c r="G275" s="30" t="s">
        <v>40</v>
      </c>
      <c r="H275" s="30" t="s">
        <v>220</v>
      </c>
      <c r="I275" s="30" t="s">
        <v>44</v>
      </c>
      <c r="J275" s="30" t="str">
        <f t="shared" si="4"/>
        <v>AUT_CA_BC_PolicySummary_Overview_7_Default Payment Method</v>
      </c>
      <c r="K275" s="30"/>
      <c r="L275" s="30"/>
      <c r="M275" s="30"/>
    </row>
    <row r="276" spans="1:13" x14ac:dyDescent="0.25">
      <c r="A276" s="30" t="s">
        <v>643</v>
      </c>
      <c r="B276" s="30" t="s">
        <v>448</v>
      </c>
      <c r="C276" s="30" t="s">
        <v>118</v>
      </c>
      <c r="D276" s="41" t="s">
        <v>486</v>
      </c>
      <c r="E276" s="30">
        <v>8</v>
      </c>
      <c r="F276" s="41" t="s">
        <v>492</v>
      </c>
      <c r="G276" s="30" t="s">
        <v>40</v>
      </c>
      <c r="H276" s="30" t="s">
        <v>220</v>
      </c>
      <c r="I276" s="30" t="s">
        <v>44</v>
      </c>
      <c r="J276" s="30" t="str">
        <f t="shared" si="4"/>
        <v>AUT_CA_BC_PolicySummary_Overview_8_Payment Plan</v>
      </c>
      <c r="K276" s="30"/>
      <c r="L276" s="30"/>
      <c r="M276" s="30"/>
    </row>
    <row r="277" spans="1:13" x14ac:dyDescent="0.25">
      <c r="A277" s="30" t="s">
        <v>643</v>
      </c>
      <c r="B277" s="30" t="s">
        <v>448</v>
      </c>
      <c r="C277" s="30" t="s">
        <v>120</v>
      </c>
      <c r="D277" s="41" t="s">
        <v>493</v>
      </c>
      <c r="E277" s="30">
        <v>1</v>
      </c>
      <c r="F277" s="41" t="s">
        <v>459</v>
      </c>
      <c r="G277" s="30" t="s">
        <v>40</v>
      </c>
      <c r="H277" s="30" t="s">
        <v>220</v>
      </c>
      <c r="I277" s="30" t="s">
        <v>44</v>
      </c>
      <c r="J277" s="30" t="str">
        <f t="shared" si="4"/>
        <v>AUT_CA_BC_PolicySummary_Financials_1_Current Payment Expected</v>
      </c>
      <c r="K277" s="30"/>
      <c r="L277" s="30"/>
      <c r="M277" s="30"/>
    </row>
    <row r="278" spans="1:13" x14ac:dyDescent="0.25">
      <c r="A278" s="30" t="s">
        <v>643</v>
      </c>
      <c r="B278" s="30" t="s">
        <v>448</v>
      </c>
      <c r="C278" s="30" t="s">
        <v>120</v>
      </c>
      <c r="D278" s="41" t="s">
        <v>493</v>
      </c>
      <c r="E278" s="30">
        <v>2</v>
      </c>
      <c r="F278" s="41" t="s">
        <v>460</v>
      </c>
      <c r="G278" s="30" t="s">
        <v>40</v>
      </c>
      <c r="H278" s="30" t="s">
        <v>220</v>
      </c>
      <c r="I278" s="30" t="s">
        <v>44</v>
      </c>
      <c r="J278" s="30" t="str">
        <f t="shared" si="4"/>
        <v>AUT_CA_BC_PolicySummary_Financials_2_Past Due</v>
      </c>
      <c r="K278" s="30"/>
      <c r="L278" s="30"/>
      <c r="M278" s="30"/>
    </row>
    <row r="279" spans="1:13" x14ac:dyDescent="0.25">
      <c r="A279" s="30" t="s">
        <v>643</v>
      </c>
      <c r="B279" s="30" t="s">
        <v>448</v>
      </c>
      <c r="C279" s="30" t="s">
        <v>120</v>
      </c>
      <c r="D279" s="41" t="s">
        <v>493</v>
      </c>
      <c r="E279" s="30">
        <v>3</v>
      </c>
      <c r="F279" s="41" t="s">
        <v>494</v>
      </c>
      <c r="G279" s="30" t="s">
        <v>40</v>
      </c>
      <c r="H279" s="30" t="s">
        <v>220</v>
      </c>
      <c r="I279" s="30" t="s">
        <v>44</v>
      </c>
      <c r="J279" s="30" t="str">
        <f t="shared" si="4"/>
        <v>AUT_CA_BC_PolicySummary_Financials_3_Late Fee</v>
      </c>
      <c r="K279" s="30"/>
      <c r="L279" s="30"/>
      <c r="M279" s="30"/>
    </row>
    <row r="280" spans="1:13" x14ac:dyDescent="0.25">
      <c r="A280" s="30" t="s">
        <v>643</v>
      </c>
      <c r="B280" s="30" t="s">
        <v>448</v>
      </c>
      <c r="C280" s="30" t="s">
        <v>120</v>
      </c>
      <c r="D280" s="41" t="s">
        <v>493</v>
      </c>
      <c r="E280" s="30">
        <v>4</v>
      </c>
      <c r="F280" s="41" t="s">
        <v>495</v>
      </c>
      <c r="G280" s="30" t="s">
        <v>40</v>
      </c>
      <c r="H280" s="30" t="s">
        <v>220</v>
      </c>
      <c r="I280" s="30" t="s">
        <v>44</v>
      </c>
      <c r="J280" s="30" t="str">
        <f t="shared" si="4"/>
        <v>AUT_CA_BC_PolicySummary_Financials_4_Next Invoice Due</v>
      </c>
      <c r="K280" s="30"/>
      <c r="L280" s="30"/>
      <c r="M280" s="30"/>
    </row>
    <row r="281" spans="1:13" x14ac:dyDescent="0.25">
      <c r="A281" s="30" t="s">
        <v>643</v>
      </c>
      <c r="B281" s="30" t="s">
        <v>448</v>
      </c>
      <c r="C281" s="30" t="s">
        <v>120</v>
      </c>
      <c r="D281" s="41" t="s">
        <v>493</v>
      </c>
      <c r="E281" s="30">
        <v>5</v>
      </c>
      <c r="F281" s="41" t="s">
        <v>467</v>
      </c>
      <c r="G281" s="30" t="s">
        <v>40</v>
      </c>
      <c r="H281" s="30" t="s">
        <v>220</v>
      </c>
      <c r="I281" s="30" t="s">
        <v>44</v>
      </c>
      <c r="J281" s="30" t="str">
        <f t="shared" si="4"/>
        <v>AUT_CA_BC_PolicySummary_Financials_5_Unbilled</v>
      </c>
      <c r="K281" s="30"/>
      <c r="L281" s="30"/>
      <c r="M281" s="30"/>
    </row>
    <row r="282" spans="1:13" x14ac:dyDescent="0.25">
      <c r="A282" s="30" t="s">
        <v>643</v>
      </c>
      <c r="B282" s="30" t="s">
        <v>448</v>
      </c>
      <c r="C282" s="30" t="s">
        <v>120</v>
      </c>
      <c r="D282" s="41" t="s">
        <v>493</v>
      </c>
      <c r="E282" s="30">
        <v>6</v>
      </c>
      <c r="F282" s="41" t="s">
        <v>468</v>
      </c>
      <c r="G282" s="30" t="s">
        <v>40</v>
      </c>
      <c r="H282" s="30" t="s">
        <v>220</v>
      </c>
      <c r="I282" s="30" t="s">
        <v>44</v>
      </c>
      <c r="J282" s="30" t="str">
        <f t="shared" si="4"/>
        <v>AUT_CA_BC_PolicySummary_Financials_6_Paid</v>
      </c>
      <c r="K282" s="30"/>
      <c r="L282" s="30"/>
      <c r="M282" s="30"/>
    </row>
    <row r="283" spans="1:13" x14ac:dyDescent="0.25">
      <c r="A283" s="30" t="s">
        <v>643</v>
      </c>
      <c r="B283" s="30" t="s">
        <v>448</v>
      </c>
      <c r="C283" s="30" t="s">
        <v>120</v>
      </c>
      <c r="D283" s="41" t="s">
        <v>493</v>
      </c>
      <c r="E283" s="30">
        <v>7</v>
      </c>
      <c r="F283" s="41" t="s">
        <v>469</v>
      </c>
      <c r="G283" s="30" t="s">
        <v>40</v>
      </c>
      <c r="H283" s="30" t="s">
        <v>220</v>
      </c>
      <c r="I283" s="30" t="s">
        <v>44</v>
      </c>
      <c r="J283" s="30" t="str">
        <f t="shared" si="4"/>
        <v>AUT_CA_BC_PolicySummary_Financials_7_Written Off</v>
      </c>
      <c r="K283" s="30"/>
      <c r="L283" s="30"/>
      <c r="M283" s="30"/>
    </row>
    <row r="284" spans="1:13" x14ac:dyDescent="0.25">
      <c r="A284" s="30" t="s">
        <v>643</v>
      </c>
      <c r="B284" s="30" t="s">
        <v>448</v>
      </c>
      <c r="C284" s="30" t="s">
        <v>120</v>
      </c>
      <c r="D284" s="41" t="s">
        <v>493</v>
      </c>
      <c r="E284" s="30">
        <v>8</v>
      </c>
      <c r="F284" s="41" t="s">
        <v>470</v>
      </c>
      <c r="G284" s="30" t="s">
        <v>40</v>
      </c>
      <c r="H284" s="30" t="s">
        <v>220</v>
      </c>
      <c r="I284" s="30" t="s">
        <v>44</v>
      </c>
      <c r="J284" s="30" t="str">
        <f t="shared" si="4"/>
        <v>AUT_CA_BC_PolicySummary_Financials_8_Billed</v>
      </c>
      <c r="K284" s="30"/>
      <c r="L284" s="30"/>
      <c r="M284" s="30"/>
    </row>
    <row r="285" spans="1:13" x14ac:dyDescent="0.25">
      <c r="A285" s="30" t="s">
        <v>643</v>
      </c>
      <c r="B285" s="30" t="s">
        <v>448</v>
      </c>
      <c r="C285" s="30" t="s">
        <v>120</v>
      </c>
      <c r="D285" s="41" t="s">
        <v>493</v>
      </c>
      <c r="E285" s="30">
        <v>9</v>
      </c>
      <c r="F285" s="41" t="s">
        <v>460</v>
      </c>
      <c r="G285" s="30" t="s">
        <v>40</v>
      </c>
      <c r="H285" s="30" t="s">
        <v>220</v>
      </c>
      <c r="I285" s="30" t="s">
        <v>44</v>
      </c>
      <c r="J285" s="30" t="str">
        <f t="shared" si="4"/>
        <v>AUT_CA_BC_PolicySummary_Financials_9_Past Due</v>
      </c>
      <c r="K285" s="30"/>
      <c r="L285" s="30"/>
      <c r="M285" s="30"/>
    </row>
    <row r="286" spans="1:13" x14ac:dyDescent="0.25">
      <c r="A286" s="30" t="s">
        <v>643</v>
      </c>
      <c r="B286" s="30" t="s">
        <v>448</v>
      </c>
      <c r="C286" s="30" t="s">
        <v>120</v>
      </c>
      <c r="D286" s="41" t="s">
        <v>493</v>
      </c>
      <c r="E286" s="30">
        <v>10</v>
      </c>
      <c r="F286" s="41" t="s">
        <v>496</v>
      </c>
      <c r="G286" s="30" t="s">
        <v>40</v>
      </c>
      <c r="H286" s="30" t="s">
        <v>220</v>
      </c>
      <c r="I286" s="30" t="s">
        <v>44</v>
      </c>
      <c r="J286" s="30" t="str">
        <f t="shared" si="4"/>
        <v>AUT_CA_BC_PolicySummary_Financials_10_Policy Equity</v>
      </c>
      <c r="K286" s="30"/>
      <c r="L286" s="30"/>
      <c r="M286" s="30"/>
    </row>
    <row r="287" spans="1:13" x14ac:dyDescent="0.25">
      <c r="A287" s="30" t="s">
        <v>643</v>
      </c>
      <c r="B287" s="30" t="s">
        <v>448</v>
      </c>
      <c r="C287" s="30" t="s">
        <v>120</v>
      </c>
      <c r="D287" s="41" t="s">
        <v>493</v>
      </c>
      <c r="E287" s="30">
        <v>11</v>
      </c>
      <c r="F287" s="41" t="s">
        <v>497</v>
      </c>
      <c r="G287" s="30" t="s">
        <v>40</v>
      </c>
      <c r="H287" s="30" t="s">
        <v>220</v>
      </c>
      <c r="I287" s="30" t="s">
        <v>44</v>
      </c>
      <c r="J287" s="30" t="str">
        <f t="shared" si="4"/>
        <v>AUT_CA_BC_PolicySummary_Financials_11_Equity Percent</v>
      </c>
      <c r="K287" s="30"/>
      <c r="L287" s="30"/>
      <c r="M287" s="30"/>
    </row>
    <row r="288" spans="1:13" x14ac:dyDescent="0.25">
      <c r="A288" s="30" t="s">
        <v>643</v>
      </c>
      <c r="B288" s="30" t="s">
        <v>448</v>
      </c>
      <c r="C288" s="30" t="s">
        <v>120</v>
      </c>
      <c r="D288" s="41" t="s">
        <v>493</v>
      </c>
      <c r="E288" s="30">
        <v>12</v>
      </c>
      <c r="F288" s="41" t="s">
        <v>498</v>
      </c>
      <c r="G288" s="30" t="s">
        <v>40</v>
      </c>
      <c r="H288" s="30" t="s">
        <v>220</v>
      </c>
      <c r="I288" s="30" t="s">
        <v>44</v>
      </c>
      <c r="J288" s="30" t="str">
        <f t="shared" si="4"/>
        <v>AUT_CA_BC_PolicySummary_Financials_12_Paid Through</v>
      </c>
      <c r="K288" s="30"/>
      <c r="L288" s="30"/>
      <c r="M288" s="30"/>
    </row>
    <row r="289" spans="1:13" x14ac:dyDescent="0.25">
      <c r="A289" s="30" t="s">
        <v>643</v>
      </c>
      <c r="B289" s="30" t="s">
        <v>448</v>
      </c>
      <c r="C289" s="30" t="s">
        <v>128</v>
      </c>
      <c r="D289" s="41" t="s">
        <v>499</v>
      </c>
      <c r="E289" s="30">
        <v>1</v>
      </c>
      <c r="F289" s="41" t="s">
        <v>500</v>
      </c>
      <c r="G289" s="30" t="s">
        <v>40</v>
      </c>
      <c r="H289" s="30" t="s">
        <v>220</v>
      </c>
      <c r="I289" s="30" t="s">
        <v>44</v>
      </c>
      <c r="J289" s="30" t="str">
        <f t="shared" si="4"/>
        <v>AUT_CA_BC_Invoices_InvoiceStream_1_Dropdown_All</v>
      </c>
      <c r="K289" s="30"/>
      <c r="L289" s="30"/>
      <c r="M289" s="30"/>
    </row>
    <row r="290" spans="1:13" x14ac:dyDescent="0.25">
      <c r="A290" s="30" t="s">
        <v>643</v>
      </c>
      <c r="B290" s="30" t="s">
        <v>448</v>
      </c>
      <c r="C290" s="30" t="s">
        <v>128</v>
      </c>
      <c r="D290" s="41" t="s">
        <v>499</v>
      </c>
      <c r="E290" s="30">
        <v>2</v>
      </c>
      <c r="F290" s="41" t="s">
        <v>501</v>
      </c>
      <c r="G290" s="30" t="s">
        <v>40</v>
      </c>
      <c r="H290" s="30" t="s">
        <v>220</v>
      </c>
      <c r="I290" s="30" t="s">
        <v>44</v>
      </c>
      <c r="J290" s="30" t="str">
        <f t="shared" si="4"/>
        <v>AUT_CA_BC_Invoices_InvoiceStream_2_Bill Date</v>
      </c>
      <c r="K290" s="30"/>
      <c r="L290" s="30"/>
      <c r="M290" s="30"/>
    </row>
    <row r="291" spans="1:13" x14ac:dyDescent="0.25">
      <c r="A291" s="30" t="s">
        <v>643</v>
      </c>
      <c r="B291" s="30" t="s">
        <v>448</v>
      </c>
      <c r="C291" s="30" t="s">
        <v>128</v>
      </c>
      <c r="D291" s="41" t="s">
        <v>499</v>
      </c>
      <c r="E291" s="30">
        <v>3</v>
      </c>
      <c r="F291" s="41" t="s">
        <v>502</v>
      </c>
      <c r="G291" s="30" t="s">
        <v>40</v>
      </c>
      <c r="H291" s="30" t="s">
        <v>220</v>
      </c>
      <c r="I291" s="30" t="s">
        <v>44</v>
      </c>
      <c r="J291" s="30" t="str">
        <f t="shared" si="4"/>
        <v>AUT_CA_BC_Invoices_InvoiceStream_3_Due Date</v>
      </c>
      <c r="K291" s="30"/>
      <c r="L291" s="30"/>
      <c r="M291" s="30"/>
    </row>
    <row r="292" spans="1:13" x14ac:dyDescent="0.25">
      <c r="A292" s="30" t="s">
        <v>643</v>
      </c>
      <c r="B292" s="30" t="s">
        <v>448</v>
      </c>
      <c r="C292" s="30" t="s">
        <v>128</v>
      </c>
      <c r="D292" s="41" t="s">
        <v>499</v>
      </c>
      <c r="E292" s="30">
        <v>4</v>
      </c>
      <c r="F292" s="41" t="s">
        <v>503</v>
      </c>
      <c r="G292" s="30" t="s">
        <v>40</v>
      </c>
      <c r="H292" s="30" t="s">
        <v>220</v>
      </c>
      <c r="I292" s="30" t="s">
        <v>44</v>
      </c>
      <c r="J292" s="30" t="str">
        <f t="shared" si="4"/>
        <v>AUT_CA_BC_Invoices_InvoiceStream_4_Invoice Number</v>
      </c>
      <c r="K292" s="30"/>
      <c r="L292" s="30"/>
      <c r="M292" s="30"/>
    </row>
    <row r="293" spans="1:13" x14ac:dyDescent="0.25">
      <c r="A293" s="30" t="s">
        <v>643</v>
      </c>
      <c r="B293" s="30" t="s">
        <v>448</v>
      </c>
      <c r="C293" s="30" t="s">
        <v>128</v>
      </c>
      <c r="D293" s="41" t="s">
        <v>499</v>
      </c>
      <c r="E293" s="30">
        <v>5</v>
      </c>
      <c r="F293" s="41" t="s">
        <v>30</v>
      </c>
      <c r="G293" s="30" t="s">
        <v>40</v>
      </c>
      <c r="H293" s="30" t="s">
        <v>220</v>
      </c>
      <c r="I293" s="30" t="s">
        <v>44</v>
      </c>
      <c r="J293" s="30" t="str">
        <f t="shared" si="4"/>
        <v>AUT_CA_BC_Invoices_InvoiceStream_5_Status</v>
      </c>
      <c r="K293" s="30"/>
      <c r="L293" s="30"/>
      <c r="M293" s="30"/>
    </row>
    <row r="294" spans="1:13" x14ac:dyDescent="0.25">
      <c r="A294" s="30" t="s">
        <v>643</v>
      </c>
      <c r="B294" s="30" t="s">
        <v>448</v>
      </c>
      <c r="C294" s="30" t="s">
        <v>128</v>
      </c>
      <c r="D294" s="41" t="s">
        <v>499</v>
      </c>
      <c r="E294" s="30">
        <v>6</v>
      </c>
      <c r="F294" s="41" t="s">
        <v>504</v>
      </c>
      <c r="G294" s="30" t="s">
        <v>40</v>
      </c>
      <c r="H294" s="30" t="s">
        <v>220</v>
      </c>
      <c r="I294" s="30" t="s">
        <v>44</v>
      </c>
      <c r="J294" s="30" t="str">
        <f t="shared" si="4"/>
        <v>AUT_CA_BC_Invoices_InvoiceStream_6_Amount</v>
      </c>
      <c r="K294" s="30"/>
      <c r="L294" s="30"/>
      <c r="M294" s="30"/>
    </row>
    <row r="295" spans="1:13" x14ac:dyDescent="0.25">
      <c r="A295" s="30" t="s">
        <v>643</v>
      </c>
      <c r="B295" s="30" t="s">
        <v>448</v>
      </c>
      <c r="C295" s="30" t="s">
        <v>128</v>
      </c>
      <c r="D295" s="41" t="s">
        <v>499</v>
      </c>
      <c r="E295" s="30">
        <v>7</v>
      </c>
      <c r="F295" s="41" t="s">
        <v>505</v>
      </c>
      <c r="G295" s="30" t="s">
        <v>40</v>
      </c>
      <c r="H295" s="30" t="s">
        <v>220</v>
      </c>
      <c r="I295" s="30" t="s">
        <v>44</v>
      </c>
      <c r="J295" s="30" t="str">
        <f t="shared" si="4"/>
        <v>AUT_CA_BC_Invoices_InvoiceStream_7_Due</v>
      </c>
      <c r="K295" s="30"/>
      <c r="L295" s="30"/>
      <c r="M295" s="30"/>
    </row>
    <row r="296" spans="1:13" x14ac:dyDescent="0.25">
      <c r="A296" s="30" t="s">
        <v>643</v>
      </c>
      <c r="B296" s="30" t="s">
        <v>448</v>
      </c>
      <c r="C296" s="30" t="s">
        <v>128</v>
      </c>
      <c r="D296" s="41" t="s">
        <v>499</v>
      </c>
      <c r="E296" s="30">
        <v>8</v>
      </c>
      <c r="F296" s="41" t="s">
        <v>506</v>
      </c>
      <c r="G296" s="30" t="s">
        <v>40</v>
      </c>
      <c r="H296" s="30" t="s">
        <v>220</v>
      </c>
      <c r="I296" s="30" t="s">
        <v>44</v>
      </c>
      <c r="J296" s="30" t="str">
        <f t="shared" si="4"/>
        <v>AUT_CA_BC_Invoices_InvoiceStream_8_Invoice Stream</v>
      </c>
      <c r="K296" s="30"/>
      <c r="L296" s="30"/>
      <c r="M296" s="30"/>
    </row>
    <row r="297" spans="1:13" x14ac:dyDescent="0.25">
      <c r="A297" s="30" t="s">
        <v>643</v>
      </c>
      <c r="B297" s="30" t="s">
        <v>448</v>
      </c>
      <c r="C297" s="30" t="s">
        <v>128</v>
      </c>
      <c r="D297" s="41" t="s">
        <v>507</v>
      </c>
      <c r="E297" s="30">
        <v>9</v>
      </c>
      <c r="F297" s="41"/>
      <c r="G297" s="30" t="s">
        <v>40</v>
      </c>
      <c r="H297" s="30" t="s">
        <v>220</v>
      </c>
      <c r="I297" s="30" t="s">
        <v>44</v>
      </c>
      <c r="J297" s="30" t="str">
        <f t="shared" si="4"/>
        <v>AUT_CA_BC_Invoices_CreateNewInvoice_9_</v>
      </c>
      <c r="K297" s="30"/>
      <c r="L297" s="30"/>
      <c r="M297" s="30"/>
    </row>
    <row r="298" spans="1:13" x14ac:dyDescent="0.25">
      <c r="A298" s="30" t="s">
        <v>643</v>
      </c>
      <c r="B298" s="30" t="s">
        <v>448</v>
      </c>
      <c r="C298" s="30" t="s">
        <v>128</v>
      </c>
      <c r="D298" s="41" t="s">
        <v>508</v>
      </c>
      <c r="E298" s="30">
        <v>10</v>
      </c>
      <c r="F298" s="41"/>
      <c r="G298" s="30" t="s">
        <v>40</v>
      </c>
      <c r="H298" s="30" t="s">
        <v>220</v>
      </c>
      <c r="I298" s="30" t="s">
        <v>44</v>
      </c>
      <c r="J298" s="30" t="str">
        <f t="shared" si="4"/>
        <v>AUT_CA_BC_Invoices_DeleteInvoices_10_</v>
      </c>
      <c r="K298" s="30"/>
      <c r="L298" s="30"/>
      <c r="M298" s="30"/>
    </row>
    <row r="299" spans="1:13" x14ac:dyDescent="0.25">
      <c r="A299" s="30" t="s">
        <v>643</v>
      </c>
      <c r="B299" s="30" t="s">
        <v>448</v>
      </c>
      <c r="C299" s="30" t="s">
        <v>128</v>
      </c>
      <c r="D299" s="41" t="s">
        <v>509</v>
      </c>
      <c r="E299" s="30">
        <v>11</v>
      </c>
      <c r="F299" s="41"/>
      <c r="G299" s="30" t="s">
        <v>40</v>
      </c>
      <c r="H299" s="30" t="s">
        <v>220</v>
      </c>
      <c r="I299" s="30" t="s">
        <v>44</v>
      </c>
      <c r="J299" s="30" t="str">
        <f t="shared" si="4"/>
        <v>AUT_CA_BC_Invoice_ChangeInvoiceDates_11_</v>
      </c>
      <c r="K299" s="30"/>
      <c r="L299" s="30"/>
      <c r="M299" s="30"/>
    </row>
    <row r="300" spans="1:13" x14ac:dyDescent="0.25">
      <c r="A300" s="30" t="s">
        <v>643</v>
      </c>
      <c r="B300" s="30" t="s">
        <v>448</v>
      </c>
      <c r="C300" s="30" t="s">
        <v>128</v>
      </c>
      <c r="D300" s="41" t="s">
        <v>510</v>
      </c>
      <c r="E300" s="30">
        <v>12</v>
      </c>
      <c r="F300" s="41"/>
      <c r="G300" s="30" t="s">
        <v>40</v>
      </c>
      <c r="H300" s="30" t="s">
        <v>220</v>
      </c>
      <c r="I300" s="30" t="s">
        <v>44</v>
      </c>
      <c r="J300" s="30" t="str">
        <f t="shared" si="4"/>
        <v>AUT_CA_BC_Invoice_ResendInvoice_12_</v>
      </c>
      <c r="K300" s="30"/>
      <c r="L300" s="30"/>
      <c r="M300" s="30"/>
    </row>
    <row r="301" spans="1:13" x14ac:dyDescent="0.25">
      <c r="A301" s="30" t="s">
        <v>643</v>
      </c>
      <c r="B301" s="30" t="s">
        <v>448</v>
      </c>
      <c r="C301" s="30" t="s">
        <v>128</v>
      </c>
      <c r="D301" s="41" t="s">
        <v>511</v>
      </c>
      <c r="E301" s="30">
        <v>13</v>
      </c>
      <c r="F301" s="41" t="s">
        <v>501</v>
      </c>
      <c r="G301" s="30" t="s">
        <v>40</v>
      </c>
      <c r="H301" s="30" t="s">
        <v>220</v>
      </c>
      <c r="I301" s="30" t="s">
        <v>44</v>
      </c>
      <c r="J301" s="30" t="str">
        <f t="shared" si="4"/>
        <v>AUT_CA_BC_Invoices_InvoiceInformation_13_Bill Date</v>
      </c>
      <c r="K301" s="30"/>
      <c r="L301" s="30"/>
      <c r="M301" s="30"/>
    </row>
    <row r="302" spans="1:13" x14ac:dyDescent="0.25">
      <c r="A302" s="30" t="s">
        <v>643</v>
      </c>
      <c r="B302" s="30" t="s">
        <v>448</v>
      </c>
      <c r="C302" s="30" t="s">
        <v>128</v>
      </c>
      <c r="D302" s="41" t="s">
        <v>511</v>
      </c>
      <c r="E302" s="30">
        <v>14</v>
      </c>
      <c r="F302" s="41" t="s">
        <v>512</v>
      </c>
      <c r="G302" s="30" t="s">
        <v>40</v>
      </c>
      <c r="H302" s="30" t="s">
        <v>220</v>
      </c>
      <c r="I302" s="30" t="s">
        <v>44</v>
      </c>
      <c r="J302" s="30" t="str">
        <f t="shared" si="4"/>
        <v>AUT_CA_BC_Invoices_InvoiceInformation_14_Invoices_Due Date</v>
      </c>
      <c r="K302" s="30"/>
      <c r="L302" s="30"/>
      <c r="M302" s="30"/>
    </row>
    <row r="303" spans="1:13" x14ac:dyDescent="0.25">
      <c r="A303" s="30" t="s">
        <v>643</v>
      </c>
      <c r="B303" s="30" t="s">
        <v>448</v>
      </c>
      <c r="C303" s="30" t="s">
        <v>128</v>
      </c>
      <c r="D303" s="41" t="s">
        <v>511</v>
      </c>
      <c r="E303" s="30">
        <v>15</v>
      </c>
      <c r="F303" s="41" t="s">
        <v>513</v>
      </c>
      <c r="G303" s="30" t="s">
        <v>40</v>
      </c>
      <c r="H303" s="30" t="s">
        <v>220</v>
      </c>
      <c r="I303" s="30" t="s">
        <v>44</v>
      </c>
      <c r="J303" s="30" t="str">
        <f t="shared" si="4"/>
        <v>AUT_CA_BC_Invoices_InvoiceInformation_15_Invoices_Status</v>
      </c>
      <c r="K303" s="30"/>
      <c r="L303" s="30"/>
      <c r="M303" s="30"/>
    </row>
    <row r="304" spans="1:13" x14ac:dyDescent="0.25">
      <c r="A304" s="30" t="s">
        <v>643</v>
      </c>
      <c r="B304" s="30" t="s">
        <v>448</v>
      </c>
      <c r="C304" s="30" t="s">
        <v>128</v>
      </c>
      <c r="D304" s="41" t="s">
        <v>514</v>
      </c>
      <c r="E304" s="30">
        <v>16</v>
      </c>
      <c r="F304" s="41" t="s">
        <v>515</v>
      </c>
      <c r="G304" s="30" t="s">
        <v>40</v>
      </c>
      <c r="H304" s="30" t="s">
        <v>220</v>
      </c>
      <c r="I304" s="30" t="s">
        <v>44</v>
      </c>
      <c r="J304" s="30" t="str">
        <f t="shared" si="4"/>
        <v>AUT_CA_BC_Invoices_Amounts(asofbilldate)_16_Amount Due on Previous Invoice</v>
      </c>
      <c r="K304" s="30"/>
      <c r="L304" s="30"/>
      <c r="M304" s="30"/>
    </row>
    <row r="305" spans="1:13" x14ac:dyDescent="0.25">
      <c r="A305" s="30" t="s">
        <v>643</v>
      </c>
      <c r="B305" s="30" t="s">
        <v>448</v>
      </c>
      <c r="C305" s="30" t="s">
        <v>128</v>
      </c>
      <c r="D305" s="41" t="s">
        <v>514</v>
      </c>
      <c r="E305" s="30">
        <v>17</v>
      </c>
      <c r="F305" s="41" t="s">
        <v>516</v>
      </c>
      <c r="G305" s="30" t="s">
        <v>40</v>
      </c>
      <c r="H305" s="30" t="s">
        <v>220</v>
      </c>
      <c r="I305" s="30" t="s">
        <v>44</v>
      </c>
      <c r="J305" s="30" t="str">
        <f t="shared" si="4"/>
        <v>AUT_CA_BC_Invoices_Amounts(asofbilldate)_17_Total Charges</v>
      </c>
      <c r="K305" s="30"/>
      <c r="L305" s="30"/>
      <c r="M305" s="30"/>
    </row>
    <row r="306" spans="1:13" x14ac:dyDescent="0.25">
      <c r="A306" s="30" t="s">
        <v>643</v>
      </c>
      <c r="B306" s="30" t="s">
        <v>448</v>
      </c>
      <c r="C306" s="30" t="s">
        <v>128</v>
      </c>
      <c r="D306" s="41" t="s">
        <v>514</v>
      </c>
      <c r="E306" s="30">
        <v>18</v>
      </c>
      <c r="F306" s="41" t="s">
        <v>517</v>
      </c>
      <c r="G306" s="30" t="s">
        <v>40</v>
      </c>
      <c r="H306" s="30" t="s">
        <v>220</v>
      </c>
      <c r="I306" s="30" t="s">
        <v>44</v>
      </c>
      <c r="J306" s="30" t="str">
        <f t="shared" si="4"/>
        <v>AUT_CA_BC_Invoices_Amounts(asofbilldate)_18_Total Amount Due</v>
      </c>
      <c r="K306" s="30"/>
      <c r="L306" s="30"/>
      <c r="M306" s="30"/>
    </row>
    <row r="307" spans="1:13" x14ac:dyDescent="0.25">
      <c r="A307" s="30" t="s">
        <v>643</v>
      </c>
      <c r="B307" s="30" t="s">
        <v>448</v>
      </c>
      <c r="C307" s="30" t="s">
        <v>130</v>
      </c>
      <c r="D307" s="41" t="s">
        <v>518</v>
      </c>
      <c r="E307" s="30">
        <v>1</v>
      </c>
      <c r="F307" s="41" t="s">
        <v>519</v>
      </c>
      <c r="G307" s="30" t="s">
        <v>40</v>
      </c>
      <c r="H307" s="30" t="s">
        <v>220</v>
      </c>
      <c r="I307" s="30" t="s">
        <v>44</v>
      </c>
      <c r="J307" s="30" t="str">
        <f t="shared" si="4"/>
        <v>AUT_CA_BC_InvoiceItems_1_Installment</v>
      </c>
      <c r="K307" s="30"/>
      <c r="L307" s="30"/>
      <c r="M307" s="30"/>
    </row>
    <row r="308" spans="1:13" x14ac:dyDescent="0.25">
      <c r="A308" s="30" t="s">
        <v>643</v>
      </c>
      <c r="B308" s="30" t="s">
        <v>448</v>
      </c>
      <c r="C308" s="30" t="s">
        <v>130</v>
      </c>
      <c r="D308" s="41" t="s">
        <v>518</v>
      </c>
      <c r="E308" s="30">
        <v>2</v>
      </c>
      <c r="F308" s="41" t="s">
        <v>520</v>
      </c>
      <c r="G308" s="30" t="s">
        <v>40</v>
      </c>
      <c r="H308" s="30" t="s">
        <v>220</v>
      </c>
      <c r="I308" s="30" t="s">
        <v>44</v>
      </c>
      <c r="J308" s="30" t="str">
        <f t="shared" si="4"/>
        <v>AUT_CA_BC_InvoiceItems_2_Placement Date</v>
      </c>
      <c r="K308" s="30"/>
      <c r="L308" s="30"/>
      <c r="M308" s="30"/>
    </row>
    <row r="309" spans="1:13" x14ac:dyDescent="0.25">
      <c r="A309" s="30" t="s">
        <v>643</v>
      </c>
      <c r="B309" s="30" t="s">
        <v>448</v>
      </c>
      <c r="C309" s="30" t="s">
        <v>130</v>
      </c>
      <c r="D309" s="41" t="s">
        <v>518</v>
      </c>
      <c r="E309" s="30">
        <v>3</v>
      </c>
      <c r="F309" s="41" t="s">
        <v>521</v>
      </c>
      <c r="G309" s="30" t="s">
        <v>40</v>
      </c>
      <c r="H309" s="30" t="s">
        <v>220</v>
      </c>
      <c r="I309" s="30" t="s">
        <v>44</v>
      </c>
      <c r="J309" s="30" t="str">
        <f t="shared" si="4"/>
        <v>AUT_CA_BC_InvoiceItems_3_Policy</v>
      </c>
      <c r="K309" s="30"/>
      <c r="L309" s="30"/>
      <c r="M309" s="30"/>
    </row>
    <row r="310" spans="1:13" x14ac:dyDescent="0.25">
      <c r="A310" s="30" t="s">
        <v>643</v>
      </c>
      <c r="B310" s="30" t="s">
        <v>448</v>
      </c>
      <c r="C310" s="30" t="s">
        <v>130</v>
      </c>
      <c r="D310" s="41" t="s">
        <v>518</v>
      </c>
      <c r="E310" s="30">
        <v>4</v>
      </c>
      <c r="F310" s="41" t="s">
        <v>522</v>
      </c>
      <c r="G310" s="30" t="s">
        <v>40</v>
      </c>
      <c r="H310" s="30" t="s">
        <v>220</v>
      </c>
      <c r="I310" s="30" t="s">
        <v>44</v>
      </c>
      <c r="J310" s="30" t="str">
        <f t="shared" si="4"/>
        <v>AUT_CA_BC_InvoiceItems_4_Category</v>
      </c>
      <c r="K310" s="30"/>
      <c r="L310" s="30"/>
      <c r="M310" s="30"/>
    </row>
    <row r="311" spans="1:13" x14ac:dyDescent="0.25">
      <c r="A311" s="30" t="s">
        <v>643</v>
      </c>
      <c r="B311" s="30" t="s">
        <v>448</v>
      </c>
      <c r="C311" s="30" t="s">
        <v>130</v>
      </c>
      <c r="D311" s="41" t="s">
        <v>518</v>
      </c>
      <c r="E311" s="30">
        <v>5</v>
      </c>
      <c r="F311" s="41" t="s">
        <v>523</v>
      </c>
      <c r="G311" s="30" t="s">
        <v>40</v>
      </c>
      <c r="H311" s="30" t="s">
        <v>220</v>
      </c>
      <c r="I311" s="30" t="s">
        <v>44</v>
      </c>
      <c r="J311" s="30" t="str">
        <f t="shared" si="4"/>
        <v>AUT_CA_BC_InvoiceItems_5_Billing Instruction</v>
      </c>
      <c r="K311" s="30"/>
      <c r="L311" s="30"/>
      <c r="M311" s="30"/>
    </row>
    <row r="312" spans="1:13" x14ac:dyDescent="0.25">
      <c r="A312" s="30" t="s">
        <v>643</v>
      </c>
      <c r="B312" s="30" t="s">
        <v>448</v>
      </c>
      <c r="C312" s="30" t="s">
        <v>130</v>
      </c>
      <c r="D312" s="41" t="s">
        <v>518</v>
      </c>
      <c r="E312" s="30">
        <v>6</v>
      </c>
      <c r="F312" s="41" t="s">
        <v>524</v>
      </c>
      <c r="G312" s="30" t="s">
        <v>40</v>
      </c>
      <c r="H312" s="30" t="s">
        <v>220</v>
      </c>
      <c r="I312" s="30" t="s">
        <v>44</v>
      </c>
      <c r="J312" s="30" t="str">
        <f t="shared" si="4"/>
        <v>AUT_CA_BC_InvoiceItems_6_Description</v>
      </c>
      <c r="K312" s="30"/>
      <c r="L312" s="30"/>
      <c r="M312" s="30"/>
    </row>
    <row r="313" spans="1:13" x14ac:dyDescent="0.25">
      <c r="A313" s="30" t="s">
        <v>643</v>
      </c>
      <c r="B313" s="30" t="s">
        <v>448</v>
      </c>
      <c r="C313" s="30" t="s">
        <v>130</v>
      </c>
      <c r="D313" s="41" t="s">
        <v>518</v>
      </c>
      <c r="E313" s="30">
        <v>7</v>
      </c>
      <c r="F313" s="41" t="s">
        <v>525</v>
      </c>
      <c r="G313" s="30" t="s">
        <v>40</v>
      </c>
      <c r="H313" s="30" t="s">
        <v>220</v>
      </c>
      <c r="I313" s="30" t="s">
        <v>44</v>
      </c>
      <c r="J313" s="30" t="str">
        <f t="shared" si="4"/>
        <v>AUT_CA_BC_InvoiceItems_7_Product</v>
      </c>
      <c r="K313" s="30"/>
      <c r="L313" s="30"/>
      <c r="M313" s="30"/>
    </row>
    <row r="314" spans="1:13" x14ac:dyDescent="0.25">
      <c r="A314" s="30" t="s">
        <v>643</v>
      </c>
      <c r="B314" s="30" t="s">
        <v>448</v>
      </c>
      <c r="C314" s="30" t="s">
        <v>130</v>
      </c>
      <c r="D314" s="41" t="s">
        <v>518</v>
      </c>
      <c r="E314" s="30">
        <v>8</v>
      </c>
      <c r="F314" s="41" t="s">
        <v>504</v>
      </c>
      <c r="G314" s="30" t="s">
        <v>40</v>
      </c>
      <c r="H314" s="30" t="s">
        <v>220</v>
      </c>
      <c r="I314" s="30" t="s">
        <v>44</v>
      </c>
      <c r="J314" s="30" t="str">
        <f t="shared" si="4"/>
        <v>AUT_CA_BC_InvoiceItems_8_Amount</v>
      </c>
      <c r="K314" s="30"/>
      <c r="L314" s="30"/>
      <c r="M314" s="30"/>
    </row>
    <row r="315" spans="1:13" x14ac:dyDescent="0.25">
      <c r="A315" s="30" t="s">
        <v>643</v>
      </c>
      <c r="B315" s="30" t="s">
        <v>448</v>
      </c>
      <c r="C315" s="30" t="s">
        <v>130</v>
      </c>
      <c r="D315" s="41" t="s">
        <v>518</v>
      </c>
      <c r="E315" s="30">
        <v>9</v>
      </c>
      <c r="F315" s="41" t="s">
        <v>526</v>
      </c>
      <c r="G315" s="30" t="s">
        <v>40</v>
      </c>
      <c r="H315" s="30" t="s">
        <v>220</v>
      </c>
      <c r="I315" s="30" t="s">
        <v>44</v>
      </c>
      <c r="J315" s="30" t="str">
        <f t="shared" si="4"/>
        <v>AUT_CA_BC_InvoiceItems_9_Paid Amount</v>
      </c>
      <c r="K315" s="30"/>
      <c r="L315" s="30"/>
      <c r="M315" s="30"/>
    </row>
    <row r="316" spans="1:13" x14ac:dyDescent="0.25">
      <c r="A316" s="30" t="s">
        <v>643</v>
      </c>
      <c r="B316" s="30" t="s">
        <v>448</v>
      </c>
      <c r="C316" s="30" t="s">
        <v>130</v>
      </c>
      <c r="D316" s="41" t="s">
        <v>518</v>
      </c>
      <c r="E316" s="30">
        <v>10</v>
      </c>
      <c r="F316" s="41" t="s">
        <v>69</v>
      </c>
      <c r="G316" s="30" t="s">
        <v>40</v>
      </c>
      <c r="H316" s="30" t="s">
        <v>220</v>
      </c>
      <c r="I316" s="30" t="s">
        <v>44</v>
      </c>
      <c r="J316" s="30" t="str">
        <f t="shared" si="4"/>
        <v>AUT_CA_BC_InvoiceItems_10_Total</v>
      </c>
      <c r="K316" s="30"/>
      <c r="L316" s="30"/>
      <c r="M316" s="30"/>
    </row>
    <row r="317" spans="1:13" x14ac:dyDescent="0.25">
      <c r="A317" s="30" t="s">
        <v>643</v>
      </c>
      <c r="B317" s="30" t="s">
        <v>448</v>
      </c>
      <c r="C317" s="30" t="s">
        <v>132</v>
      </c>
      <c r="D317" s="41" t="s">
        <v>455</v>
      </c>
      <c r="E317" s="30">
        <v>1</v>
      </c>
      <c r="F317" s="41" t="s">
        <v>30</v>
      </c>
      <c r="G317" s="30" t="s">
        <v>40</v>
      </c>
      <c r="H317" s="30" t="s">
        <v>220</v>
      </c>
      <c r="I317" s="30" t="s">
        <v>44</v>
      </c>
      <c r="J317" s="30" t="str">
        <f t="shared" si="4"/>
        <v>AUT_CA_BC_Deliquencies_1_Status</v>
      </c>
      <c r="K317" s="30"/>
      <c r="L317" s="30"/>
      <c r="M317" s="30"/>
    </row>
    <row r="318" spans="1:13" x14ac:dyDescent="0.25">
      <c r="A318" s="30" t="s">
        <v>643</v>
      </c>
      <c r="B318" s="30" t="s">
        <v>448</v>
      </c>
      <c r="C318" s="30" t="s">
        <v>132</v>
      </c>
      <c r="D318" s="41" t="s">
        <v>455</v>
      </c>
      <c r="E318" s="30">
        <v>2</v>
      </c>
      <c r="F318" s="41" t="s">
        <v>527</v>
      </c>
      <c r="G318" s="30" t="s">
        <v>40</v>
      </c>
      <c r="H318" s="30" t="s">
        <v>220</v>
      </c>
      <c r="I318" s="30" t="s">
        <v>44</v>
      </c>
      <c r="J318" s="30" t="str">
        <f t="shared" ref="J318:J381" si="5">"AUT_"&amp;A318 &amp; "_" &amp;B318 &amp; "_" &amp;D318 &amp; "_" &amp;E318 &amp;"_" &amp;F318</f>
        <v>AUT_CA_BC_Deliquencies_2_Deliquency Reason</v>
      </c>
      <c r="K318" s="30"/>
      <c r="L318" s="30"/>
      <c r="M318" s="30"/>
    </row>
    <row r="319" spans="1:13" x14ac:dyDescent="0.25">
      <c r="A319" s="30" t="s">
        <v>643</v>
      </c>
      <c r="B319" s="30" t="s">
        <v>448</v>
      </c>
      <c r="C319" s="30" t="s">
        <v>132</v>
      </c>
      <c r="D319" s="41" t="s">
        <v>455</v>
      </c>
      <c r="E319" s="30">
        <v>3</v>
      </c>
      <c r="F319" s="41" t="s">
        <v>528</v>
      </c>
      <c r="G319" s="30" t="s">
        <v>40</v>
      </c>
      <c r="H319" s="30" t="s">
        <v>220</v>
      </c>
      <c r="I319" s="30" t="s">
        <v>44</v>
      </c>
      <c r="J319" s="30" t="str">
        <f t="shared" si="5"/>
        <v>AUT_CA_BC_Deliquencies_3_Deliquency Target</v>
      </c>
      <c r="K319" s="30"/>
      <c r="L319" s="30"/>
      <c r="M319" s="30"/>
    </row>
    <row r="320" spans="1:13" x14ac:dyDescent="0.25">
      <c r="A320" s="30" t="s">
        <v>643</v>
      </c>
      <c r="B320" s="30" t="s">
        <v>448</v>
      </c>
      <c r="C320" s="30" t="s">
        <v>132</v>
      </c>
      <c r="D320" s="41" t="s">
        <v>455</v>
      </c>
      <c r="E320" s="30">
        <v>4</v>
      </c>
      <c r="F320" s="41" t="s">
        <v>71</v>
      </c>
      <c r="G320" s="30" t="s">
        <v>40</v>
      </c>
      <c r="H320" s="30" t="s">
        <v>220</v>
      </c>
      <c r="I320" s="30" t="s">
        <v>44</v>
      </c>
      <c r="J320" s="30" t="str">
        <f t="shared" si="5"/>
        <v>AUT_CA_BC_Deliquencies_4_Start Date</v>
      </c>
      <c r="K320" s="30"/>
      <c r="L320" s="30"/>
      <c r="M320" s="30"/>
    </row>
    <row r="321" spans="1:13" x14ac:dyDescent="0.25">
      <c r="A321" s="30" t="s">
        <v>643</v>
      </c>
      <c r="B321" s="30" t="s">
        <v>448</v>
      </c>
      <c r="C321" s="30" t="s">
        <v>134</v>
      </c>
      <c r="D321" s="41" t="s">
        <v>138</v>
      </c>
      <c r="E321" s="30">
        <v>1</v>
      </c>
      <c r="F321" s="41" t="s">
        <v>529</v>
      </c>
      <c r="G321" s="30" t="s">
        <v>40</v>
      </c>
      <c r="H321" s="30" t="s">
        <v>220</v>
      </c>
      <c r="I321" s="30" t="s">
        <v>44</v>
      </c>
      <c r="J321" s="30" t="str">
        <f t="shared" si="5"/>
        <v>AUT_CA_BC_Payments_1_Payment Date</v>
      </c>
      <c r="K321" s="30"/>
      <c r="L321" s="30"/>
      <c r="M321" s="30"/>
    </row>
    <row r="322" spans="1:13" x14ac:dyDescent="0.25">
      <c r="A322" s="30" t="s">
        <v>643</v>
      </c>
      <c r="B322" s="30" t="s">
        <v>448</v>
      </c>
      <c r="C322" s="30" t="s">
        <v>134</v>
      </c>
      <c r="D322" s="41" t="s">
        <v>138</v>
      </c>
      <c r="E322" s="30">
        <v>2</v>
      </c>
      <c r="F322" s="41" t="s">
        <v>530</v>
      </c>
      <c r="G322" s="30" t="s">
        <v>40</v>
      </c>
      <c r="H322" s="30" t="s">
        <v>220</v>
      </c>
      <c r="I322" s="30" t="s">
        <v>44</v>
      </c>
      <c r="J322" s="30" t="str">
        <f t="shared" si="5"/>
        <v>AUT_CA_BC_Payments_2_Reversed</v>
      </c>
      <c r="K322" s="30"/>
      <c r="L322" s="30"/>
      <c r="M322" s="30"/>
    </row>
    <row r="323" spans="1:13" x14ac:dyDescent="0.25">
      <c r="A323" s="30" t="s">
        <v>643</v>
      </c>
      <c r="B323" s="30" t="s">
        <v>448</v>
      </c>
      <c r="C323" s="30" t="s">
        <v>134</v>
      </c>
      <c r="D323" s="41" t="s">
        <v>138</v>
      </c>
      <c r="E323" s="30">
        <v>3</v>
      </c>
      <c r="F323" s="41" t="s">
        <v>457</v>
      </c>
      <c r="G323" s="30" t="s">
        <v>40</v>
      </c>
      <c r="H323" s="30" t="s">
        <v>220</v>
      </c>
      <c r="I323" s="30" t="s">
        <v>44</v>
      </c>
      <c r="J323" s="30" t="str">
        <f t="shared" si="5"/>
        <v>AUT_CA_BC_Payments_3_Payment Instrument</v>
      </c>
      <c r="K323" s="30"/>
      <c r="L323" s="30"/>
      <c r="M323" s="30"/>
    </row>
    <row r="324" spans="1:13" x14ac:dyDescent="0.25">
      <c r="A324" s="30" t="s">
        <v>643</v>
      </c>
      <c r="B324" s="30" t="s">
        <v>448</v>
      </c>
      <c r="C324" s="30" t="s">
        <v>134</v>
      </c>
      <c r="D324" s="41" t="s">
        <v>138</v>
      </c>
      <c r="E324" s="30">
        <v>4</v>
      </c>
      <c r="F324" s="41" t="s">
        <v>531</v>
      </c>
      <c r="G324" s="30" t="s">
        <v>40</v>
      </c>
      <c r="H324" s="30" t="s">
        <v>220</v>
      </c>
      <c r="I324" s="30" t="s">
        <v>44</v>
      </c>
      <c r="J324" s="30" t="str">
        <f t="shared" si="5"/>
        <v>AUT_CA_BC_Payments_4_Check/Ref #</v>
      </c>
      <c r="K324" s="30"/>
      <c r="L324" s="30"/>
      <c r="M324" s="30"/>
    </row>
    <row r="325" spans="1:13" x14ac:dyDescent="0.25">
      <c r="A325" s="30" t="s">
        <v>643</v>
      </c>
      <c r="B325" s="30" t="s">
        <v>448</v>
      </c>
      <c r="C325" s="30" t="s">
        <v>134</v>
      </c>
      <c r="D325" s="41" t="s">
        <v>138</v>
      </c>
      <c r="E325" s="30">
        <v>5</v>
      </c>
      <c r="F325" s="41" t="s">
        <v>532</v>
      </c>
      <c r="G325" s="30" t="s">
        <v>40</v>
      </c>
      <c r="H325" s="30" t="s">
        <v>220</v>
      </c>
      <c r="I325" s="30" t="s">
        <v>44</v>
      </c>
      <c r="J325" s="30" t="str">
        <f t="shared" si="5"/>
        <v>AUT_CA_BC_Payments_5_Unapplied Fund</v>
      </c>
      <c r="K325" s="30"/>
      <c r="L325" s="30"/>
      <c r="M325" s="30"/>
    </row>
    <row r="326" spans="1:13" x14ac:dyDescent="0.25">
      <c r="A326" s="30" t="s">
        <v>643</v>
      </c>
      <c r="B326" s="30" t="s">
        <v>448</v>
      </c>
      <c r="C326" s="30" t="s">
        <v>134</v>
      </c>
      <c r="D326" s="41" t="s">
        <v>138</v>
      </c>
      <c r="E326" s="30">
        <v>6</v>
      </c>
      <c r="F326" s="41" t="s">
        <v>504</v>
      </c>
      <c r="G326" s="30" t="s">
        <v>40</v>
      </c>
      <c r="H326" s="30" t="s">
        <v>220</v>
      </c>
      <c r="I326" s="30" t="s">
        <v>44</v>
      </c>
      <c r="J326" s="30" t="str">
        <f t="shared" si="5"/>
        <v>AUT_CA_BC_Payments_6_Amount</v>
      </c>
      <c r="K326" s="30"/>
      <c r="L326" s="30"/>
      <c r="M326" s="30"/>
    </row>
    <row r="327" spans="1:13" x14ac:dyDescent="0.25">
      <c r="A327" s="30" t="s">
        <v>643</v>
      </c>
      <c r="B327" s="30" t="s">
        <v>448</v>
      </c>
      <c r="C327" s="30" t="s">
        <v>134</v>
      </c>
      <c r="D327" s="41" t="s">
        <v>138</v>
      </c>
      <c r="E327" s="30">
        <v>7</v>
      </c>
      <c r="F327" s="41" t="s">
        <v>533</v>
      </c>
      <c r="G327" s="30" t="s">
        <v>40</v>
      </c>
      <c r="H327" s="30" t="s">
        <v>220</v>
      </c>
      <c r="I327" s="30" t="s">
        <v>44</v>
      </c>
      <c r="J327" s="30" t="str">
        <f t="shared" si="5"/>
        <v>AUT_CA_BC_Payments_7_Amount Distributed</v>
      </c>
      <c r="K327" s="30"/>
      <c r="L327" s="30"/>
      <c r="M327" s="30"/>
    </row>
    <row r="328" spans="1:13" x14ac:dyDescent="0.25">
      <c r="A328" s="30" t="s">
        <v>643</v>
      </c>
      <c r="B328" s="30" t="s">
        <v>448</v>
      </c>
      <c r="C328" s="30" t="s">
        <v>134</v>
      </c>
      <c r="D328" s="41" t="s">
        <v>138</v>
      </c>
      <c r="E328" s="30">
        <v>8</v>
      </c>
      <c r="F328" s="41" t="s">
        <v>521</v>
      </c>
      <c r="G328" s="30" t="s">
        <v>40</v>
      </c>
      <c r="H328" s="30" t="s">
        <v>220</v>
      </c>
      <c r="I328" s="30" t="s">
        <v>44</v>
      </c>
      <c r="J328" s="30" t="str">
        <f t="shared" si="5"/>
        <v>AUT_CA_BC_Payments_8_Policy</v>
      </c>
      <c r="K328" s="30"/>
      <c r="L328" s="30"/>
      <c r="M328" s="30"/>
    </row>
    <row r="329" spans="1:13" x14ac:dyDescent="0.25">
      <c r="A329" s="30" t="s">
        <v>643</v>
      </c>
      <c r="B329" s="30" t="s">
        <v>448</v>
      </c>
      <c r="C329" s="30" t="s">
        <v>134</v>
      </c>
      <c r="D329" s="41" t="s">
        <v>138</v>
      </c>
      <c r="E329" s="30">
        <v>9</v>
      </c>
      <c r="F329" s="41" t="s">
        <v>534</v>
      </c>
      <c r="G329" s="30" t="s">
        <v>40</v>
      </c>
      <c r="H329" s="30" t="s">
        <v>220</v>
      </c>
      <c r="I329" s="30" t="s">
        <v>44</v>
      </c>
      <c r="J329" s="30" t="str">
        <f t="shared" si="5"/>
        <v>AUT_CA_BC_Payments_9_Invoice</v>
      </c>
      <c r="K329" s="30"/>
      <c r="L329" s="30"/>
      <c r="M329" s="30"/>
    </row>
    <row r="330" spans="1:13" x14ac:dyDescent="0.25">
      <c r="A330" s="30" t="s">
        <v>643</v>
      </c>
      <c r="B330" s="30" t="s">
        <v>448</v>
      </c>
      <c r="C330" s="30" t="s">
        <v>134</v>
      </c>
      <c r="D330" s="41" t="s">
        <v>138</v>
      </c>
      <c r="E330" s="30">
        <v>10</v>
      </c>
      <c r="F330" s="41" t="s">
        <v>535</v>
      </c>
      <c r="G330" s="30" t="s">
        <v>40</v>
      </c>
      <c r="H330" s="30" t="s">
        <v>220</v>
      </c>
      <c r="I330" s="30" t="s">
        <v>44</v>
      </c>
      <c r="J330" s="30" t="str">
        <f t="shared" si="5"/>
        <v>AUT_CA_BC_Payments_10_Suspense</v>
      </c>
      <c r="K330" s="30"/>
      <c r="L330" s="30"/>
      <c r="M330" s="30"/>
    </row>
    <row r="331" spans="1:13" x14ac:dyDescent="0.25">
      <c r="A331" s="30" t="s">
        <v>643</v>
      </c>
      <c r="B331" s="30" t="s">
        <v>448</v>
      </c>
      <c r="C331" s="30" t="s">
        <v>134</v>
      </c>
      <c r="D331" s="41" t="s">
        <v>138</v>
      </c>
      <c r="E331" s="30">
        <v>11</v>
      </c>
      <c r="F331" s="41" t="s">
        <v>536</v>
      </c>
      <c r="G331" s="30" t="s">
        <v>40</v>
      </c>
      <c r="H331" s="30" t="s">
        <v>220</v>
      </c>
      <c r="I331" s="30" t="s">
        <v>44</v>
      </c>
      <c r="J331" s="30" t="str">
        <f t="shared" si="5"/>
        <v>AUT_CA_BC_Payments_11_Collateral</v>
      </c>
      <c r="K331" s="30"/>
      <c r="L331" s="30"/>
      <c r="M331" s="30"/>
    </row>
    <row r="332" spans="1:13" x14ac:dyDescent="0.25">
      <c r="A332" s="30" t="s">
        <v>643</v>
      </c>
      <c r="B332" s="30" t="s">
        <v>448</v>
      </c>
      <c r="C332" s="30" t="s">
        <v>134</v>
      </c>
      <c r="D332" s="41" t="s">
        <v>138</v>
      </c>
      <c r="E332" s="30">
        <v>12</v>
      </c>
      <c r="F332" s="41" t="s">
        <v>537</v>
      </c>
      <c r="G332" s="30" t="s">
        <v>40</v>
      </c>
      <c r="H332" s="30" t="s">
        <v>220</v>
      </c>
      <c r="I332" s="30" t="s">
        <v>44</v>
      </c>
      <c r="J332" s="30" t="str">
        <f t="shared" si="5"/>
        <v>AUT_CA_BC_Payments_12_Payment Details</v>
      </c>
      <c r="K332" s="30"/>
      <c r="L332" s="30"/>
      <c r="M332" s="30"/>
    </row>
    <row r="333" spans="1:13" x14ac:dyDescent="0.25">
      <c r="A333" s="30" t="s">
        <v>643</v>
      </c>
      <c r="B333" s="30" t="s">
        <v>448</v>
      </c>
      <c r="C333" s="30" t="s">
        <v>134</v>
      </c>
      <c r="D333" s="41" t="s">
        <v>138</v>
      </c>
      <c r="E333" s="30">
        <v>13</v>
      </c>
      <c r="F333" s="41" t="s">
        <v>538</v>
      </c>
      <c r="G333" s="30" t="s">
        <v>40</v>
      </c>
      <c r="H333" s="30" t="s">
        <v>220</v>
      </c>
      <c r="I333" s="30" t="s">
        <v>44</v>
      </c>
      <c r="J333" s="30" t="str">
        <f t="shared" si="5"/>
        <v>AUT_CA_BC_Payments_13_Suspense Items</v>
      </c>
      <c r="K333" s="30"/>
      <c r="L333" s="30"/>
      <c r="M333" s="30"/>
    </row>
    <row r="334" spans="1:13" x14ac:dyDescent="0.25">
      <c r="A334" s="30" t="s">
        <v>643</v>
      </c>
      <c r="B334" s="30" t="s">
        <v>448</v>
      </c>
      <c r="C334" s="30" t="s">
        <v>134</v>
      </c>
      <c r="D334" s="41" t="s">
        <v>138</v>
      </c>
      <c r="E334" s="30">
        <v>14</v>
      </c>
      <c r="F334" s="41" t="s">
        <v>539</v>
      </c>
      <c r="G334" s="30" t="s">
        <v>40</v>
      </c>
      <c r="H334" s="30" t="s">
        <v>220</v>
      </c>
      <c r="I334" s="30" t="s">
        <v>44</v>
      </c>
      <c r="J334" s="30" t="str">
        <f t="shared" si="5"/>
        <v>AUT_CA_BC_Payments_14_Previous Versions</v>
      </c>
      <c r="K334" s="30"/>
      <c r="L334" s="30"/>
      <c r="M334" s="30"/>
    </row>
    <row r="335" spans="1:13" x14ac:dyDescent="0.25">
      <c r="A335" s="30" t="s">
        <v>643</v>
      </c>
      <c r="B335" s="30" t="s">
        <v>448</v>
      </c>
      <c r="C335" s="30" t="s">
        <v>154</v>
      </c>
      <c r="D335" s="41" t="s">
        <v>540</v>
      </c>
      <c r="E335" s="30">
        <v>1</v>
      </c>
      <c r="F335" s="41" t="s">
        <v>504</v>
      </c>
      <c r="G335" s="30" t="s">
        <v>40</v>
      </c>
      <c r="H335" s="30" t="s">
        <v>220</v>
      </c>
      <c r="I335" s="30" t="s">
        <v>44</v>
      </c>
      <c r="J335" s="30" t="str">
        <f t="shared" si="5"/>
        <v>AUT_CA_BC_Actions_NewPayment_NewDirectBillPayment_1_Amount</v>
      </c>
      <c r="K335" s="30"/>
      <c r="L335" s="30"/>
      <c r="M335" s="30"/>
    </row>
    <row r="336" spans="1:13" x14ac:dyDescent="0.25">
      <c r="A336" s="30" t="s">
        <v>643</v>
      </c>
      <c r="B336" s="30" t="s">
        <v>448</v>
      </c>
      <c r="C336" s="30" t="s">
        <v>154</v>
      </c>
      <c r="D336" s="41" t="s">
        <v>540</v>
      </c>
      <c r="E336" s="30">
        <v>2</v>
      </c>
      <c r="F336" s="41" t="s">
        <v>532</v>
      </c>
      <c r="G336" s="30" t="s">
        <v>40</v>
      </c>
      <c r="H336" s="30" t="s">
        <v>220</v>
      </c>
      <c r="I336" s="30" t="s">
        <v>44</v>
      </c>
      <c r="J336" s="30" t="str">
        <f t="shared" si="5"/>
        <v>AUT_CA_BC_Actions_NewPayment_NewDirectBillPayment_2_Unapplied Fund</v>
      </c>
      <c r="K336" s="30"/>
      <c r="L336" s="30"/>
      <c r="M336" s="30"/>
    </row>
    <row r="337" spans="1:13" x14ac:dyDescent="0.25">
      <c r="A337" s="30" t="s">
        <v>643</v>
      </c>
      <c r="B337" s="30" t="s">
        <v>448</v>
      </c>
      <c r="C337" s="30" t="s">
        <v>154</v>
      </c>
      <c r="D337" s="41" t="s">
        <v>540</v>
      </c>
      <c r="E337" s="30">
        <v>3</v>
      </c>
      <c r="F337" s="41" t="s">
        <v>457</v>
      </c>
      <c r="G337" s="30" t="s">
        <v>40</v>
      </c>
      <c r="H337" s="30" t="s">
        <v>220</v>
      </c>
      <c r="I337" s="30" t="s">
        <v>44</v>
      </c>
      <c r="J337" s="30" t="str">
        <f t="shared" si="5"/>
        <v>AUT_CA_BC_Actions_NewPayment_NewDirectBillPayment_3_Payment Instrument</v>
      </c>
      <c r="K337" s="30"/>
      <c r="L337" s="30"/>
      <c r="M337" s="30"/>
    </row>
    <row r="338" spans="1:13" x14ac:dyDescent="0.25">
      <c r="A338" s="30" t="s">
        <v>643</v>
      </c>
      <c r="B338" s="30" t="s">
        <v>448</v>
      </c>
      <c r="C338" s="30" t="s">
        <v>154</v>
      </c>
      <c r="D338" s="41" t="s">
        <v>540</v>
      </c>
      <c r="E338" s="30">
        <v>4</v>
      </c>
      <c r="F338" s="41" t="s">
        <v>541</v>
      </c>
      <c r="G338" s="30" t="s">
        <v>40</v>
      </c>
      <c r="H338" s="30" t="s">
        <v>220</v>
      </c>
      <c r="I338" s="30" t="s">
        <v>44</v>
      </c>
      <c r="J338" s="30" t="str">
        <f t="shared" si="5"/>
        <v>AUT_CA_BC_Actions_NewPayment_NewDirectBillPayment_4_New</v>
      </c>
      <c r="K338" s="30"/>
      <c r="L338" s="30"/>
      <c r="M338" s="30"/>
    </row>
    <row r="339" spans="1:13" x14ac:dyDescent="0.25">
      <c r="A339" s="30" t="s">
        <v>643</v>
      </c>
      <c r="B339" s="30" t="s">
        <v>448</v>
      </c>
      <c r="C339" s="30" t="s">
        <v>154</v>
      </c>
      <c r="D339" s="41" t="s">
        <v>540</v>
      </c>
      <c r="E339" s="30">
        <v>5</v>
      </c>
      <c r="F339" s="41" t="s">
        <v>542</v>
      </c>
      <c r="G339" s="30" t="s">
        <v>40</v>
      </c>
      <c r="H339" s="30" t="s">
        <v>220</v>
      </c>
      <c r="I339" s="30" t="s">
        <v>44</v>
      </c>
      <c r="J339" s="30" t="str">
        <f t="shared" si="5"/>
        <v>AUT_CA_BC_Actions_NewPayment_NewDirectBillPayment_5_Cancel</v>
      </c>
      <c r="K339" s="30"/>
      <c r="L339" s="30"/>
      <c r="M339" s="30"/>
    </row>
    <row r="340" spans="1:13" x14ac:dyDescent="0.25">
      <c r="A340" s="30" t="s">
        <v>643</v>
      </c>
      <c r="B340" s="30" t="s">
        <v>448</v>
      </c>
      <c r="C340" s="30" t="s">
        <v>154</v>
      </c>
      <c r="D340" s="41" t="s">
        <v>540</v>
      </c>
      <c r="E340" s="30">
        <v>6</v>
      </c>
      <c r="F340" s="41" t="s">
        <v>543</v>
      </c>
      <c r="G340" s="30" t="s">
        <v>40</v>
      </c>
      <c r="H340" s="30" t="s">
        <v>220</v>
      </c>
      <c r="I340" s="30" t="s">
        <v>44</v>
      </c>
      <c r="J340" s="30" t="str">
        <f t="shared" si="5"/>
        <v>AUT_CA_BC_Actions_NewPayment_NewDirectBillPayment_6_Execute Without Distribution</v>
      </c>
      <c r="K340" s="30"/>
      <c r="L340" s="30"/>
      <c r="M340" s="30"/>
    </row>
    <row r="341" spans="1:13" x14ac:dyDescent="0.25">
      <c r="A341" s="30" t="s">
        <v>643</v>
      </c>
      <c r="B341" s="30" t="s">
        <v>448</v>
      </c>
      <c r="C341" s="30" t="s">
        <v>154</v>
      </c>
      <c r="D341" s="41" t="s">
        <v>540</v>
      </c>
      <c r="E341" s="30">
        <v>7</v>
      </c>
      <c r="F341" s="41" t="s">
        <v>544</v>
      </c>
      <c r="G341" s="30" t="s">
        <v>40</v>
      </c>
      <c r="H341" s="30" t="s">
        <v>220</v>
      </c>
      <c r="I341" s="30" t="s">
        <v>44</v>
      </c>
      <c r="J341" s="30" t="str">
        <f t="shared" si="5"/>
        <v>AUT_CA_BC_Actions_NewPayment_NewDirectBillPayment_7_Override Distribution</v>
      </c>
      <c r="K341" s="30"/>
      <c r="L341" s="30"/>
      <c r="M341" s="30"/>
    </row>
    <row r="342" spans="1:13" x14ac:dyDescent="0.25">
      <c r="A342" s="30" t="s">
        <v>643</v>
      </c>
      <c r="B342" s="30" t="s">
        <v>448</v>
      </c>
      <c r="C342" s="30" t="s">
        <v>154</v>
      </c>
      <c r="D342" s="41" t="s">
        <v>540</v>
      </c>
      <c r="E342" s="30">
        <v>8</v>
      </c>
      <c r="F342" s="41" t="s">
        <v>545</v>
      </c>
      <c r="G342" s="30" t="s">
        <v>40</v>
      </c>
      <c r="H342" s="30" t="s">
        <v>220</v>
      </c>
      <c r="I342" s="30" t="s">
        <v>44</v>
      </c>
      <c r="J342" s="30" t="str">
        <f t="shared" si="5"/>
        <v>AUT_CA_BC_Actions_NewPayment_NewDirectBillPayment_8_Go</v>
      </c>
      <c r="K342" s="30"/>
      <c r="L342" s="30"/>
      <c r="M342" s="30"/>
    </row>
    <row r="343" spans="1:13" x14ac:dyDescent="0.25">
      <c r="A343" s="30" t="s">
        <v>643</v>
      </c>
      <c r="B343" s="30" t="s">
        <v>448</v>
      </c>
      <c r="C343" s="30" t="s">
        <v>154</v>
      </c>
      <c r="D343" s="41" t="s">
        <v>540</v>
      </c>
      <c r="E343" s="30">
        <v>9</v>
      </c>
      <c r="F343" s="41" t="s">
        <v>546</v>
      </c>
      <c r="G343" s="30" t="s">
        <v>40</v>
      </c>
      <c r="H343" s="30" t="s">
        <v>220</v>
      </c>
      <c r="I343" s="30" t="s">
        <v>44</v>
      </c>
      <c r="J343" s="30" t="str">
        <f t="shared" si="5"/>
        <v>AUT_CA_BC_Actions_NewPayment_NewDirectBillPayment_9_Clear</v>
      </c>
      <c r="K343" s="30"/>
      <c r="L343" s="30"/>
      <c r="M343" s="30"/>
    </row>
    <row r="344" spans="1:13" x14ac:dyDescent="0.25">
      <c r="A344" s="30" t="s">
        <v>643</v>
      </c>
      <c r="B344" s="30" t="s">
        <v>448</v>
      </c>
      <c r="C344" s="30" t="s">
        <v>154</v>
      </c>
      <c r="D344" s="41" t="s">
        <v>540</v>
      </c>
      <c r="E344" s="30">
        <v>10</v>
      </c>
      <c r="F344" s="41" t="s">
        <v>547</v>
      </c>
      <c r="G344" s="30" t="s">
        <v>40</v>
      </c>
      <c r="H344" s="30" t="s">
        <v>220</v>
      </c>
      <c r="I344" s="30" t="s">
        <v>44</v>
      </c>
      <c r="J344" s="30" t="str">
        <f t="shared" si="5"/>
        <v>AUT_CA_BC_Actions_NewPayment_NewDirectBillPayment_10_Select Items where the</v>
      </c>
      <c r="K344" s="30"/>
      <c r="L344" s="30"/>
      <c r="M344" s="30"/>
    </row>
    <row r="345" spans="1:13" x14ac:dyDescent="0.25">
      <c r="A345" s="30" t="s">
        <v>643</v>
      </c>
      <c r="B345" s="30" t="s">
        <v>448</v>
      </c>
      <c r="C345" s="30" t="s">
        <v>154</v>
      </c>
      <c r="D345" s="41" t="s">
        <v>540</v>
      </c>
      <c r="E345" s="30">
        <v>11</v>
      </c>
      <c r="F345" s="41" t="s">
        <v>548</v>
      </c>
      <c r="G345" s="30" t="s">
        <v>40</v>
      </c>
      <c r="H345" s="30" t="s">
        <v>220</v>
      </c>
      <c r="I345" s="30" t="s">
        <v>44</v>
      </c>
      <c r="J345" s="30" t="str">
        <f t="shared" si="5"/>
        <v>AUT_CA_BC_Actions_NewPayment_NewDirectBillPayment_11_Is</v>
      </c>
      <c r="K345" s="30"/>
      <c r="L345" s="30"/>
      <c r="M345" s="30"/>
    </row>
    <row r="346" spans="1:13" x14ac:dyDescent="0.25">
      <c r="A346" s="30" t="s">
        <v>643</v>
      </c>
      <c r="B346" s="30" t="s">
        <v>448</v>
      </c>
      <c r="C346" s="30" t="s">
        <v>154</v>
      </c>
      <c r="D346" s="41" t="s">
        <v>540</v>
      </c>
      <c r="E346" s="30">
        <v>12</v>
      </c>
      <c r="F346" s="41" t="s">
        <v>549</v>
      </c>
      <c r="G346" s="30" t="s">
        <v>40</v>
      </c>
      <c r="H346" s="30" t="s">
        <v>220</v>
      </c>
      <c r="I346" s="30" t="s">
        <v>44</v>
      </c>
      <c r="J346" s="30" t="str">
        <f t="shared" si="5"/>
        <v>AUT_CA_BC_Actions_NewPayment_NewDirectBillPayment_12_Include Only</v>
      </c>
      <c r="K346" s="30"/>
      <c r="L346" s="30"/>
      <c r="M346" s="30"/>
    </row>
    <row r="347" spans="1:13" x14ac:dyDescent="0.25">
      <c r="A347" s="30" t="s">
        <v>643</v>
      </c>
      <c r="B347" s="30" t="s">
        <v>448</v>
      </c>
      <c r="C347" s="30" t="s">
        <v>154</v>
      </c>
      <c r="D347" s="41" t="s">
        <v>540</v>
      </c>
      <c r="E347" s="30">
        <v>13</v>
      </c>
      <c r="F347" s="41" t="s">
        <v>550</v>
      </c>
      <c r="G347" s="30" t="s">
        <v>40</v>
      </c>
      <c r="H347" s="30" t="s">
        <v>220</v>
      </c>
      <c r="I347" s="30" t="s">
        <v>44</v>
      </c>
      <c r="J347" s="30" t="str">
        <f t="shared" si="5"/>
        <v>AUT_CA_BC_Actions_NewPayment_NewDirectBillPayment_13_Add Items</v>
      </c>
      <c r="K347" s="30"/>
      <c r="L347" s="30"/>
      <c r="M347" s="30"/>
    </row>
    <row r="348" spans="1:13" x14ac:dyDescent="0.25">
      <c r="A348" s="30" t="s">
        <v>643</v>
      </c>
      <c r="B348" s="30" t="s">
        <v>448</v>
      </c>
      <c r="C348" s="30" t="s">
        <v>439</v>
      </c>
      <c r="D348" s="41" t="s">
        <v>551</v>
      </c>
      <c r="E348" s="30">
        <v>1</v>
      </c>
      <c r="F348" s="41" t="s">
        <v>552</v>
      </c>
      <c r="G348" s="30" t="s">
        <v>40</v>
      </c>
      <c r="H348" s="30" t="s">
        <v>220</v>
      </c>
      <c r="I348" s="30" t="s">
        <v>44</v>
      </c>
      <c r="J348" s="30" t="str">
        <f t="shared" si="5"/>
        <v>AUT_CA_BC_AddItems_1_Payer is</v>
      </c>
      <c r="K348" s="30"/>
      <c r="L348" s="30"/>
      <c r="M348" s="30"/>
    </row>
    <row r="349" spans="1:13" x14ac:dyDescent="0.25">
      <c r="A349" s="30" t="s">
        <v>643</v>
      </c>
      <c r="B349" s="30" t="s">
        <v>448</v>
      </c>
      <c r="C349" s="30" t="s">
        <v>439</v>
      </c>
      <c r="D349" s="41" t="s">
        <v>551</v>
      </c>
      <c r="E349" s="30">
        <v>2</v>
      </c>
      <c r="F349" s="41" t="s">
        <v>553</v>
      </c>
      <c r="G349" s="30" t="s">
        <v>40</v>
      </c>
      <c r="H349" s="30" t="s">
        <v>220</v>
      </c>
      <c r="I349" s="30" t="s">
        <v>44</v>
      </c>
      <c r="J349" s="30" t="str">
        <f t="shared" si="5"/>
        <v>AUT_CA_BC_AddItems_2_Payer Account</v>
      </c>
      <c r="K349" s="30"/>
      <c r="L349" s="30"/>
      <c r="M349" s="30"/>
    </row>
    <row r="350" spans="1:13" x14ac:dyDescent="0.25">
      <c r="A350" s="30" t="s">
        <v>643</v>
      </c>
      <c r="B350" s="30" t="s">
        <v>448</v>
      </c>
      <c r="C350" s="30" t="s">
        <v>439</v>
      </c>
      <c r="D350" s="41" t="s">
        <v>551</v>
      </c>
      <c r="E350" s="30">
        <v>3</v>
      </c>
      <c r="F350" s="41" t="s">
        <v>450</v>
      </c>
      <c r="G350" s="30" t="s">
        <v>40</v>
      </c>
      <c r="H350" s="30" t="s">
        <v>220</v>
      </c>
      <c r="I350" s="30" t="s">
        <v>44</v>
      </c>
      <c r="J350" s="30" t="str">
        <f t="shared" si="5"/>
        <v>AUT_CA_BC_AddItems_3_Search</v>
      </c>
      <c r="K350" s="30"/>
      <c r="L350" s="30"/>
      <c r="M350" s="30"/>
    </row>
    <row r="351" spans="1:13" x14ac:dyDescent="0.25">
      <c r="A351" s="30" t="s">
        <v>643</v>
      </c>
      <c r="B351" s="30" t="s">
        <v>448</v>
      </c>
      <c r="C351" s="30" t="s">
        <v>439</v>
      </c>
      <c r="D351" s="41" t="s">
        <v>540</v>
      </c>
      <c r="E351" s="30">
        <v>4</v>
      </c>
      <c r="F351" s="41" t="s">
        <v>554</v>
      </c>
      <c r="G351" s="30" t="s">
        <v>40</v>
      </c>
      <c r="H351" s="30" t="s">
        <v>220</v>
      </c>
      <c r="I351" s="30" t="s">
        <v>44</v>
      </c>
      <c r="J351" s="30" t="str">
        <f t="shared" si="5"/>
        <v>AUT_CA_BC_Actions_NewPayment_NewDirectBillPayment_4_Execute</v>
      </c>
      <c r="K351" s="30"/>
      <c r="L351" s="30"/>
      <c r="M351" s="30"/>
    </row>
    <row r="352" spans="1:13" x14ac:dyDescent="0.25">
      <c r="A352" s="30" t="s">
        <v>643</v>
      </c>
      <c r="B352" s="30" t="s">
        <v>448</v>
      </c>
      <c r="C352" s="30" t="s">
        <v>439</v>
      </c>
      <c r="D352" s="41" t="s">
        <v>138</v>
      </c>
      <c r="E352" s="30">
        <v>5</v>
      </c>
      <c r="F352" s="41" t="s">
        <v>555</v>
      </c>
      <c r="G352" s="30" t="s">
        <v>40</v>
      </c>
      <c r="H352" s="30" t="s">
        <v>220</v>
      </c>
      <c r="I352" s="30" t="s">
        <v>44</v>
      </c>
      <c r="J352" s="30" t="str">
        <f t="shared" si="5"/>
        <v>AUT_CA_BC_Payments_5_Actions</v>
      </c>
      <c r="K352" s="30"/>
      <c r="L352" s="30"/>
      <c r="M352" s="30"/>
    </row>
    <row r="353" spans="1:13" x14ac:dyDescent="0.25">
      <c r="A353" s="30" t="s">
        <v>643</v>
      </c>
      <c r="B353" s="30" t="s">
        <v>448</v>
      </c>
      <c r="C353" s="30" t="s">
        <v>439</v>
      </c>
      <c r="D353" s="41" t="s">
        <v>556</v>
      </c>
      <c r="E353" s="30">
        <v>6</v>
      </c>
      <c r="F353" s="41" t="s">
        <v>557</v>
      </c>
      <c r="G353" s="30" t="s">
        <v>40</v>
      </c>
      <c r="H353" s="30" t="s">
        <v>220</v>
      </c>
      <c r="I353" s="30" t="s">
        <v>44</v>
      </c>
      <c r="J353" s="30" t="str">
        <f t="shared" si="5"/>
        <v>AUT_CA_BC_Disbursements_6_dropdown_All</v>
      </c>
      <c r="K353" s="30"/>
      <c r="L353" s="30"/>
      <c r="M353" s="30"/>
    </row>
    <row r="354" spans="1:13" x14ac:dyDescent="0.25">
      <c r="A354" s="30" t="s">
        <v>643</v>
      </c>
      <c r="B354" s="30" t="s">
        <v>558</v>
      </c>
      <c r="C354" s="30" t="s">
        <v>113</v>
      </c>
      <c r="D354" s="41" t="s">
        <v>559</v>
      </c>
      <c r="E354" s="30">
        <v>1</v>
      </c>
      <c r="F354" s="41" t="s">
        <v>560</v>
      </c>
      <c r="G354" s="30" t="s">
        <v>38</v>
      </c>
      <c r="H354" s="30" t="s">
        <v>220</v>
      </c>
      <c r="I354" s="30" t="s">
        <v>44</v>
      </c>
      <c r="J354" s="30" t="str">
        <f t="shared" si="5"/>
        <v>AUT_CA_CC_FNOL_VerifiedPolicy_1_Newclaim</v>
      </c>
      <c r="K354" s="30"/>
      <c r="L354" s="30"/>
      <c r="M354" s="30"/>
    </row>
    <row r="355" spans="1:13" x14ac:dyDescent="0.25">
      <c r="A355" s="30" t="s">
        <v>643</v>
      </c>
      <c r="B355" s="30" t="s">
        <v>558</v>
      </c>
      <c r="C355" s="30" t="s">
        <v>113</v>
      </c>
      <c r="D355" s="41" t="s">
        <v>559</v>
      </c>
      <c r="E355" s="30">
        <v>2</v>
      </c>
      <c r="F355" s="41" t="s">
        <v>561</v>
      </c>
      <c r="G355" s="30" t="s">
        <v>40</v>
      </c>
      <c r="H355" s="30" t="s">
        <v>220</v>
      </c>
      <c r="I355" s="30" t="s">
        <v>44</v>
      </c>
      <c r="J355" s="30" t="str">
        <f t="shared" si="5"/>
        <v>AUT_CA_CC_FNOL_VerifiedPolicy_2_FindPolicy</v>
      </c>
      <c r="K355" s="30"/>
      <c r="L355" s="30"/>
      <c r="M355" s="30"/>
    </row>
    <row r="356" spans="1:13" x14ac:dyDescent="0.25">
      <c r="A356" s="30" t="s">
        <v>643</v>
      </c>
      <c r="B356" s="30" t="s">
        <v>558</v>
      </c>
      <c r="C356" s="30" t="s">
        <v>113</v>
      </c>
      <c r="D356" s="41" t="s">
        <v>559</v>
      </c>
      <c r="E356" s="30">
        <v>3</v>
      </c>
      <c r="F356" s="41" t="s">
        <v>562</v>
      </c>
      <c r="G356" s="30" t="s">
        <v>38</v>
      </c>
      <c r="H356" s="30" t="s">
        <v>220</v>
      </c>
      <c r="I356" s="30" t="s">
        <v>44</v>
      </c>
      <c r="J356" s="30" t="str">
        <f t="shared" si="5"/>
        <v>AUT_CA_CC_FNOL_VerifiedPolicy_3_TypeofClaim</v>
      </c>
      <c r="K356" s="30"/>
      <c r="L356" s="30"/>
      <c r="M356" s="30"/>
    </row>
    <row r="357" spans="1:13" x14ac:dyDescent="0.25">
      <c r="A357" s="30" t="s">
        <v>643</v>
      </c>
      <c r="B357" s="30" t="s">
        <v>558</v>
      </c>
      <c r="C357" s="30" t="s">
        <v>113</v>
      </c>
      <c r="D357" s="41" t="s">
        <v>559</v>
      </c>
      <c r="E357" s="30">
        <v>4</v>
      </c>
      <c r="F357" s="41" t="s">
        <v>563</v>
      </c>
      <c r="G357" s="30" t="s">
        <v>40</v>
      </c>
      <c r="H357" s="30" t="s">
        <v>220</v>
      </c>
      <c r="I357" s="30" t="s">
        <v>44</v>
      </c>
      <c r="J357" s="30" t="str">
        <f t="shared" si="5"/>
        <v>AUT_CA_CC_FNOL_VerifiedPolicy_4_Basicinfo</v>
      </c>
      <c r="K357" s="30"/>
      <c r="L357" s="30"/>
      <c r="M357" s="30"/>
    </row>
    <row r="358" spans="1:13" x14ac:dyDescent="0.25">
      <c r="A358" s="30" t="s">
        <v>643</v>
      </c>
      <c r="B358" s="30" t="s">
        <v>558</v>
      </c>
      <c r="C358" s="30" t="s">
        <v>113</v>
      </c>
      <c r="D358" s="41" t="s">
        <v>559</v>
      </c>
      <c r="E358" s="30">
        <v>5</v>
      </c>
      <c r="F358" s="41" t="s">
        <v>564</v>
      </c>
      <c r="G358" s="30" t="s">
        <v>38</v>
      </c>
      <c r="H358" s="30" t="s">
        <v>220</v>
      </c>
      <c r="I358" s="30" t="s">
        <v>44</v>
      </c>
      <c r="J358" s="30" t="str">
        <f t="shared" si="5"/>
        <v>AUT_CA_CC_FNOL_VerifiedPolicy_5_NameSearch</v>
      </c>
      <c r="K358" s="30"/>
      <c r="L358" s="30"/>
      <c r="M358" s="30"/>
    </row>
    <row r="359" spans="1:13" x14ac:dyDescent="0.25">
      <c r="A359" s="30" t="s">
        <v>643</v>
      </c>
      <c r="B359" s="30" t="s">
        <v>558</v>
      </c>
      <c r="C359" s="30" t="s">
        <v>113</v>
      </c>
      <c r="D359" s="41" t="s">
        <v>559</v>
      </c>
      <c r="E359" s="30">
        <v>6</v>
      </c>
      <c r="F359" s="41" t="s">
        <v>565</v>
      </c>
      <c r="G359" s="30" t="s">
        <v>40</v>
      </c>
      <c r="H359" s="30" t="s">
        <v>220</v>
      </c>
      <c r="I359" s="30" t="s">
        <v>44</v>
      </c>
      <c r="J359" s="30" t="str">
        <f t="shared" si="5"/>
        <v>AUT_CA_CC_FNOL_VerifiedPolicy_6_EditContact</v>
      </c>
      <c r="K359" s="30"/>
      <c r="L359" s="30"/>
      <c r="M359" s="30"/>
    </row>
    <row r="360" spans="1:13" x14ac:dyDescent="0.25">
      <c r="A360" s="30" t="s">
        <v>643</v>
      </c>
      <c r="B360" s="30" t="s">
        <v>558</v>
      </c>
      <c r="C360" s="30" t="s">
        <v>113</v>
      </c>
      <c r="D360" s="41" t="s">
        <v>559</v>
      </c>
      <c r="E360" s="30">
        <v>7</v>
      </c>
      <c r="F360" s="41" t="s">
        <v>566</v>
      </c>
      <c r="G360" s="30" t="s">
        <v>38</v>
      </c>
      <c r="H360" s="30" t="s">
        <v>220</v>
      </c>
      <c r="I360" s="30" t="s">
        <v>44</v>
      </c>
      <c r="J360" s="30" t="str">
        <f t="shared" si="5"/>
        <v>AUT_CA_CC_FNOL_VerifiedPolicy_7_Insured</v>
      </c>
      <c r="K360" s="30"/>
      <c r="L360" s="30"/>
      <c r="M360" s="30"/>
    </row>
    <row r="361" spans="1:13" x14ac:dyDescent="0.25">
      <c r="A361" s="30" t="s">
        <v>643</v>
      </c>
      <c r="B361" s="30" t="s">
        <v>558</v>
      </c>
      <c r="C361" s="30" t="s">
        <v>113</v>
      </c>
      <c r="D361" s="41" t="s">
        <v>559</v>
      </c>
      <c r="E361" s="30">
        <v>8</v>
      </c>
      <c r="F361" s="41" t="s">
        <v>567</v>
      </c>
      <c r="G361" s="30" t="s">
        <v>40</v>
      </c>
      <c r="H361" s="30" t="s">
        <v>220</v>
      </c>
      <c r="I361" s="30" t="s">
        <v>44</v>
      </c>
      <c r="J361" s="30" t="str">
        <f t="shared" si="5"/>
        <v>AUT_CA_CC_FNOL_VerifiedPolicy_8_Bank_Add</v>
      </c>
      <c r="K361" s="30"/>
      <c r="L361" s="30"/>
      <c r="M361" s="30"/>
    </row>
    <row r="362" spans="1:13" x14ac:dyDescent="0.25">
      <c r="A362" s="30" t="s">
        <v>643</v>
      </c>
      <c r="B362" s="30" t="s">
        <v>558</v>
      </c>
      <c r="C362" s="30" t="s">
        <v>113</v>
      </c>
      <c r="D362" s="41" t="s">
        <v>559</v>
      </c>
      <c r="E362" s="30">
        <v>9</v>
      </c>
      <c r="F362" s="41" t="s">
        <v>568</v>
      </c>
      <c r="G362" s="30" t="s">
        <v>38</v>
      </c>
      <c r="H362" s="30" t="s">
        <v>220</v>
      </c>
      <c r="I362" s="30" t="s">
        <v>44</v>
      </c>
      <c r="J362" s="30" t="str">
        <f t="shared" si="5"/>
        <v>AUT_CA_CC_FNOL_VerifiedPolicy_9_InvolvedVehicle</v>
      </c>
      <c r="K362" s="30"/>
      <c r="L362" s="30"/>
      <c r="M362" s="30"/>
    </row>
    <row r="363" spans="1:13" x14ac:dyDescent="0.25">
      <c r="A363" s="30" t="s">
        <v>643</v>
      </c>
      <c r="B363" s="30" t="s">
        <v>558</v>
      </c>
      <c r="C363" s="30" t="s">
        <v>113</v>
      </c>
      <c r="D363" s="41" t="s">
        <v>559</v>
      </c>
      <c r="E363" s="30">
        <v>10</v>
      </c>
      <c r="F363" s="41" t="s">
        <v>569</v>
      </c>
      <c r="G363" s="30" t="s">
        <v>40</v>
      </c>
      <c r="H363" s="30" t="s">
        <v>220</v>
      </c>
      <c r="I363" s="30" t="s">
        <v>44</v>
      </c>
      <c r="J363" s="30" t="str">
        <f t="shared" si="5"/>
        <v>AUT_CA_CC_FNOL_VerifiedPolicy_10_Addclaiminformation</v>
      </c>
      <c r="K363" s="30"/>
      <c r="L363" s="30"/>
      <c r="M363" s="30"/>
    </row>
    <row r="364" spans="1:13" x14ac:dyDescent="0.25">
      <c r="A364" s="30" t="s">
        <v>643</v>
      </c>
      <c r="B364" s="30" t="s">
        <v>558</v>
      </c>
      <c r="C364" s="30" t="s">
        <v>113</v>
      </c>
      <c r="D364" s="41" t="s">
        <v>559</v>
      </c>
      <c r="E364" s="30">
        <v>11</v>
      </c>
      <c r="F364" s="41" t="s">
        <v>570</v>
      </c>
      <c r="G364" s="30" t="s">
        <v>38</v>
      </c>
      <c r="H364" s="30" t="s">
        <v>220</v>
      </c>
      <c r="I364" s="30" t="s">
        <v>44</v>
      </c>
      <c r="J364" s="30" t="str">
        <f t="shared" si="5"/>
        <v>AUT_CA_CC_FNOL_VerifiedPolicy_11_Loss_Cause</v>
      </c>
      <c r="K364" s="30"/>
      <c r="L364" s="30"/>
      <c r="M364" s="30"/>
    </row>
    <row r="365" spans="1:13" x14ac:dyDescent="0.25">
      <c r="A365" s="30" t="s">
        <v>643</v>
      </c>
      <c r="B365" s="30" t="s">
        <v>558</v>
      </c>
      <c r="C365" s="30" t="s">
        <v>113</v>
      </c>
      <c r="D365" s="41" t="s">
        <v>559</v>
      </c>
      <c r="E365" s="30">
        <v>12</v>
      </c>
      <c r="F365" s="41" t="s">
        <v>571</v>
      </c>
      <c r="G365" s="30" t="s">
        <v>40</v>
      </c>
      <c r="H365" s="30" t="s">
        <v>220</v>
      </c>
      <c r="I365" s="30" t="s">
        <v>44</v>
      </c>
      <c r="J365" s="30" t="str">
        <f t="shared" si="5"/>
        <v>AUT_CA_CC_FNOL_VerifiedPolicy_12_Location</v>
      </c>
      <c r="K365" s="30"/>
      <c r="L365" s="30"/>
      <c r="M365" s="30"/>
    </row>
    <row r="366" spans="1:13" x14ac:dyDescent="0.25">
      <c r="A366" s="30" t="s">
        <v>643</v>
      </c>
      <c r="B366" s="30" t="s">
        <v>558</v>
      </c>
      <c r="C366" s="30" t="s">
        <v>113</v>
      </c>
      <c r="D366" s="41" t="s">
        <v>559</v>
      </c>
      <c r="E366" s="30">
        <v>13</v>
      </c>
      <c r="F366" s="41" t="s">
        <v>572</v>
      </c>
      <c r="G366" s="30" t="s">
        <v>38</v>
      </c>
      <c r="H366" s="30" t="s">
        <v>220</v>
      </c>
      <c r="I366" s="30" t="s">
        <v>44</v>
      </c>
      <c r="J366" s="30" t="str">
        <f t="shared" si="5"/>
        <v>AUT_CA_CC_FNOL_VerifiedPolicy_13_Vehicle_Add</v>
      </c>
      <c r="K366" s="30"/>
      <c r="L366" s="30"/>
      <c r="M366" s="30"/>
    </row>
    <row r="367" spans="1:13" x14ac:dyDescent="0.25">
      <c r="A367" s="30" t="s">
        <v>643</v>
      </c>
      <c r="B367" s="30" t="s">
        <v>558</v>
      </c>
      <c r="C367" s="30" t="s">
        <v>113</v>
      </c>
      <c r="D367" s="41" t="s">
        <v>559</v>
      </c>
      <c r="E367" s="30">
        <v>14</v>
      </c>
      <c r="F367" s="41" t="s">
        <v>573</v>
      </c>
      <c r="G367" s="30" t="s">
        <v>40</v>
      </c>
      <c r="H367" s="30" t="s">
        <v>220</v>
      </c>
      <c r="I367" s="30" t="s">
        <v>44</v>
      </c>
      <c r="J367" s="30" t="str">
        <f t="shared" si="5"/>
        <v>AUT_CA_CC_FNOL_VerifiedPolicy_14_Pedestrian_Add</v>
      </c>
      <c r="K367" s="30"/>
      <c r="L367" s="30"/>
      <c r="M367" s="30"/>
    </row>
    <row r="368" spans="1:13" x14ac:dyDescent="0.25">
      <c r="A368" s="30" t="s">
        <v>643</v>
      </c>
      <c r="B368" s="30" t="s">
        <v>558</v>
      </c>
      <c r="C368" s="30" t="s">
        <v>113</v>
      </c>
      <c r="D368" s="41" t="s">
        <v>559</v>
      </c>
      <c r="E368" s="30">
        <v>15</v>
      </c>
      <c r="F368" s="41" t="s">
        <v>574</v>
      </c>
      <c r="G368" s="30" t="s">
        <v>38</v>
      </c>
      <c r="H368" s="30" t="s">
        <v>220</v>
      </c>
      <c r="I368" s="30" t="s">
        <v>44</v>
      </c>
      <c r="J368" s="30" t="str">
        <f t="shared" si="5"/>
        <v>AUT_CA_CC_FNOL_VerifiedPolicy_15_PropertyDamage_Add</v>
      </c>
      <c r="K368" s="30"/>
      <c r="L368" s="30"/>
      <c r="M368" s="30"/>
    </row>
    <row r="369" spans="1:13" x14ac:dyDescent="0.25">
      <c r="A369" s="30" t="s">
        <v>643</v>
      </c>
      <c r="B369" s="30" t="s">
        <v>558</v>
      </c>
      <c r="C369" s="30" t="s">
        <v>113</v>
      </c>
      <c r="D369" s="41" t="s">
        <v>559</v>
      </c>
      <c r="E369" s="30">
        <v>16</v>
      </c>
      <c r="F369" s="41" t="s">
        <v>575</v>
      </c>
      <c r="G369" s="30" t="s">
        <v>40</v>
      </c>
      <c r="H369" s="30" t="s">
        <v>220</v>
      </c>
      <c r="I369" s="30" t="s">
        <v>44</v>
      </c>
      <c r="J369" s="30" t="str">
        <f t="shared" si="5"/>
        <v>AUT_CA_CC_FNOL_VerifiedPolicy_16_Witness_Add</v>
      </c>
      <c r="K369" s="30"/>
      <c r="L369" s="30"/>
      <c r="M369" s="30"/>
    </row>
    <row r="370" spans="1:13" x14ac:dyDescent="0.25">
      <c r="A370" s="30" t="s">
        <v>643</v>
      </c>
      <c r="B370" s="30" t="s">
        <v>558</v>
      </c>
      <c r="C370" s="30" t="s">
        <v>113</v>
      </c>
      <c r="D370" s="41" t="s">
        <v>559</v>
      </c>
      <c r="E370" s="30">
        <v>17</v>
      </c>
      <c r="F370" s="41" t="s">
        <v>576</v>
      </c>
      <c r="G370" s="30" t="s">
        <v>38</v>
      </c>
      <c r="H370" s="30" t="s">
        <v>220</v>
      </c>
      <c r="I370" s="30" t="s">
        <v>44</v>
      </c>
      <c r="J370" s="30" t="str">
        <f t="shared" si="5"/>
        <v>AUT_CA_CC_FNOL_VerifiedPolicy_17_Officials_Add</v>
      </c>
      <c r="K370" s="30"/>
      <c r="L370" s="30"/>
      <c r="M370" s="30"/>
    </row>
    <row r="371" spans="1:13" x14ac:dyDescent="0.25">
      <c r="A371" s="30" t="s">
        <v>643</v>
      </c>
      <c r="B371" s="30" t="s">
        <v>558</v>
      </c>
      <c r="C371" s="30" t="s">
        <v>113</v>
      </c>
      <c r="D371" s="41" t="s">
        <v>559</v>
      </c>
      <c r="E371" s="30">
        <v>18</v>
      </c>
      <c r="F371" s="41" t="s">
        <v>577</v>
      </c>
      <c r="G371" s="30" t="s">
        <v>40</v>
      </c>
      <c r="H371" s="30" t="s">
        <v>220</v>
      </c>
      <c r="I371" s="30" t="s">
        <v>44</v>
      </c>
      <c r="J371" s="30" t="str">
        <f t="shared" si="5"/>
        <v>AUT_CA_CC_FNOL_VerifiedPolicy_18_Policereports_Add</v>
      </c>
      <c r="K371" s="30"/>
      <c r="L371" s="30"/>
      <c r="M371" s="30"/>
    </row>
    <row r="372" spans="1:13" x14ac:dyDescent="0.25">
      <c r="A372" s="30" t="s">
        <v>643</v>
      </c>
      <c r="B372" s="30" t="s">
        <v>558</v>
      </c>
      <c r="C372" s="30" t="s">
        <v>113</v>
      </c>
      <c r="D372" s="41" t="s">
        <v>559</v>
      </c>
      <c r="E372" s="30">
        <v>19</v>
      </c>
      <c r="F372" s="41" t="s">
        <v>578</v>
      </c>
      <c r="G372" s="30" t="s">
        <v>38</v>
      </c>
      <c r="H372" s="30" t="s">
        <v>220</v>
      </c>
      <c r="I372" s="30" t="s">
        <v>44</v>
      </c>
      <c r="J372" s="30" t="str">
        <f t="shared" si="5"/>
        <v>AUT_CA_CC_FNOL_VerifiedPolicy_19_Services</v>
      </c>
      <c r="K372" s="30"/>
      <c r="L372" s="30"/>
      <c r="M372" s="30"/>
    </row>
    <row r="373" spans="1:13" x14ac:dyDescent="0.25">
      <c r="A373" s="30" t="s">
        <v>643</v>
      </c>
      <c r="B373" s="30" t="s">
        <v>558</v>
      </c>
      <c r="C373" s="30" t="s">
        <v>113</v>
      </c>
      <c r="D373" s="41" t="s">
        <v>559</v>
      </c>
      <c r="E373" s="30">
        <v>20</v>
      </c>
      <c r="F373" s="41" t="s">
        <v>579</v>
      </c>
      <c r="G373" s="30" t="s">
        <v>40</v>
      </c>
      <c r="H373" s="30" t="s">
        <v>220</v>
      </c>
      <c r="I373" s="30" t="s">
        <v>44</v>
      </c>
      <c r="J373" s="30" t="str">
        <f t="shared" si="5"/>
        <v>AUT_CA_CC_FNOL_VerifiedPolicy_20_SaveandAssignClaim</v>
      </c>
      <c r="K373" s="30"/>
      <c r="L373" s="30"/>
      <c r="M373" s="30"/>
    </row>
    <row r="374" spans="1:13" x14ac:dyDescent="0.25">
      <c r="A374" s="30" t="s">
        <v>643</v>
      </c>
      <c r="B374" s="30" t="s">
        <v>558</v>
      </c>
      <c r="C374" s="30" t="s">
        <v>113</v>
      </c>
      <c r="D374" s="41" t="s">
        <v>559</v>
      </c>
      <c r="E374" s="30">
        <v>21</v>
      </c>
      <c r="F374" s="41" t="s">
        <v>580</v>
      </c>
      <c r="G374" s="30" t="s">
        <v>38</v>
      </c>
      <c r="H374" s="30" t="s">
        <v>220</v>
      </c>
      <c r="I374" s="30" t="s">
        <v>44</v>
      </c>
      <c r="J374" s="30" t="str">
        <f t="shared" si="5"/>
        <v>AUT_CA_CC_FNOL_VerifiedPolicy_21_NewExposure</v>
      </c>
      <c r="K374" s="30"/>
      <c r="L374" s="30"/>
      <c r="M374" s="30"/>
    </row>
    <row r="375" spans="1:13" x14ac:dyDescent="0.25">
      <c r="A375" s="30" t="s">
        <v>643</v>
      </c>
      <c r="B375" s="30" t="s">
        <v>558</v>
      </c>
      <c r="C375" s="30" t="s">
        <v>113</v>
      </c>
      <c r="D375" s="41" t="s">
        <v>559</v>
      </c>
      <c r="E375" s="30">
        <v>22</v>
      </c>
      <c r="F375" s="41" t="s">
        <v>581</v>
      </c>
      <c r="G375" s="30" t="s">
        <v>40</v>
      </c>
      <c r="H375" s="30" t="s">
        <v>220</v>
      </c>
      <c r="I375" s="30" t="s">
        <v>44</v>
      </c>
      <c r="J375" s="30" t="str">
        <f t="shared" si="5"/>
        <v>AUT_CA_CC_FNOL_VerifiedPolicy_22_NewClaimconfirmation</v>
      </c>
      <c r="K375" s="30"/>
      <c r="L375" s="30"/>
      <c r="M375" s="30"/>
    </row>
    <row r="376" spans="1:13" x14ac:dyDescent="0.25">
      <c r="A376" s="30" t="s">
        <v>643</v>
      </c>
      <c r="B376" s="30" t="s">
        <v>558</v>
      </c>
      <c r="C376" s="30" t="s">
        <v>115</v>
      </c>
      <c r="D376" s="41" t="s">
        <v>582</v>
      </c>
      <c r="E376" s="30">
        <v>1</v>
      </c>
      <c r="F376" s="41" t="s">
        <v>583</v>
      </c>
      <c r="G376" s="30" t="s">
        <v>38</v>
      </c>
      <c r="H376" s="30" t="s">
        <v>220</v>
      </c>
      <c r="I376" s="30" t="s">
        <v>44</v>
      </c>
      <c r="J376" s="30" t="str">
        <f t="shared" si="5"/>
        <v>AUT_CA_CC_FNOL_UnverifiedPolicy_1_CreatePolicy</v>
      </c>
      <c r="K376" s="30"/>
      <c r="L376" s="30"/>
      <c r="M376" s="30"/>
    </row>
    <row r="377" spans="1:13" x14ac:dyDescent="0.25">
      <c r="A377" s="30" t="s">
        <v>643</v>
      </c>
      <c r="B377" s="30" t="s">
        <v>558</v>
      </c>
      <c r="C377" s="30" t="s">
        <v>115</v>
      </c>
      <c r="D377" s="41" t="s">
        <v>582</v>
      </c>
      <c r="E377" s="30">
        <v>2</v>
      </c>
      <c r="F377" s="41" t="s">
        <v>584</v>
      </c>
      <c r="G377" s="30" t="s">
        <v>40</v>
      </c>
      <c r="H377" s="30" t="s">
        <v>220</v>
      </c>
      <c r="I377" s="30" t="s">
        <v>44</v>
      </c>
      <c r="J377" s="30" t="str">
        <f t="shared" si="5"/>
        <v>AUT_CA_CC_FNOL_UnverifiedPolicy_2_AdditionalInsured_Add</v>
      </c>
      <c r="K377" s="30"/>
      <c r="L377" s="30"/>
      <c r="M377" s="30"/>
    </row>
    <row r="378" spans="1:13" x14ac:dyDescent="0.25">
      <c r="A378" s="30" t="s">
        <v>643</v>
      </c>
      <c r="B378" s="30" t="s">
        <v>558</v>
      </c>
      <c r="C378" s="30" t="s">
        <v>115</v>
      </c>
      <c r="D378" s="41" t="s">
        <v>582</v>
      </c>
      <c r="E378" s="30">
        <v>3</v>
      </c>
      <c r="F378" s="41" t="s">
        <v>585</v>
      </c>
      <c r="G378" s="30" t="s">
        <v>38</v>
      </c>
      <c r="H378" s="30" t="s">
        <v>220</v>
      </c>
      <c r="I378" s="30" t="s">
        <v>44</v>
      </c>
      <c r="J378" s="30" t="str">
        <f t="shared" si="5"/>
        <v>AUT_CA_CC_FNOL_UnverifiedPolicy_3_ExcludedParties_Add</v>
      </c>
      <c r="K378" s="30"/>
      <c r="L378" s="30"/>
      <c r="M378" s="30"/>
    </row>
    <row r="379" spans="1:13" x14ac:dyDescent="0.25">
      <c r="A379" s="30" t="s">
        <v>643</v>
      </c>
      <c r="B379" s="30" t="s">
        <v>558</v>
      </c>
      <c r="C379" s="30" t="s">
        <v>115</v>
      </c>
      <c r="D379" s="41" t="s">
        <v>582</v>
      </c>
      <c r="E379" s="30">
        <v>4</v>
      </c>
      <c r="F379" s="41" t="s">
        <v>586</v>
      </c>
      <c r="G379" s="30" t="s">
        <v>40</v>
      </c>
      <c r="H379" s="30" t="s">
        <v>220</v>
      </c>
      <c r="I379" s="30" t="s">
        <v>44</v>
      </c>
      <c r="J379" s="30" t="str">
        <f t="shared" si="5"/>
        <v>AUT_CA_CC_FNOL_UnverifiedPolicy_4_Insured_Add</v>
      </c>
      <c r="K379" s="30"/>
      <c r="L379" s="30"/>
      <c r="M379" s="30"/>
    </row>
    <row r="380" spans="1:13" x14ac:dyDescent="0.25">
      <c r="A380" s="30" t="s">
        <v>643</v>
      </c>
      <c r="B380" s="30" t="s">
        <v>558</v>
      </c>
      <c r="C380" s="30" t="s">
        <v>115</v>
      </c>
      <c r="D380" s="41" t="s">
        <v>582</v>
      </c>
      <c r="E380" s="30">
        <v>5</v>
      </c>
      <c r="F380" s="41" t="s">
        <v>587</v>
      </c>
      <c r="G380" s="30" t="s">
        <v>38</v>
      </c>
      <c r="H380" s="30" t="s">
        <v>220</v>
      </c>
      <c r="I380" s="30" t="s">
        <v>44</v>
      </c>
      <c r="J380" s="30" t="str">
        <f t="shared" si="5"/>
        <v>AUT_CA_CC_FNOL_UnverifiedPolicy_5_Agent_Add</v>
      </c>
      <c r="K380" s="30"/>
      <c r="L380" s="30"/>
      <c r="M380" s="30"/>
    </row>
    <row r="381" spans="1:13" x14ac:dyDescent="0.25">
      <c r="A381" s="30" t="s">
        <v>643</v>
      </c>
      <c r="B381" s="30" t="s">
        <v>558</v>
      </c>
      <c r="C381" s="30" t="s">
        <v>115</v>
      </c>
      <c r="D381" s="41" t="s">
        <v>582</v>
      </c>
      <c r="E381" s="30">
        <v>6</v>
      </c>
      <c r="F381" s="41" t="s">
        <v>588</v>
      </c>
      <c r="G381" s="30" t="s">
        <v>40</v>
      </c>
      <c r="H381" s="30" t="s">
        <v>220</v>
      </c>
      <c r="I381" s="30" t="s">
        <v>44</v>
      </c>
      <c r="J381" s="30" t="str">
        <f t="shared" si="5"/>
        <v>AUT_CA_CC_FNOL_UnverifiedPolicy_6_Underwriting_Add</v>
      </c>
      <c r="K381" s="30"/>
      <c r="L381" s="30"/>
      <c r="M381" s="30"/>
    </row>
    <row r="382" spans="1:13" x14ac:dyDescent="0.25">
      <c r="A382" s="30" t="s">
        <v>643</v>
      </c>
      <c r="B382" s="30" t="s">
        <v>558</v>
      </c>
      <c r="C382" s="30" t="s">
        <v>115</v>
      </c>
      <c r="D382" s="41" t="s">
        <v>582</v>
      </c>
      <c r="E382" s="30">
        <v>7</v>
      </c>
      <c r="F382" s="41" t="s">
        <v>589</v>
      </c>
      <c r="G382" s="30" t="s">
        <v>38</v>
      </c>
      <c r="H382" s="30" t="s">
        <v>220</v>
      </c>
      <c r="I382" s="30" t="s">
        <v>44</v>
      </c>
      <c r="J382" s="30" t="str">
        <f t="shared" ref="J382:J438" si="6">"AUT_"&amp;A382 &amp; "_" &amp;B382 &amp; "_" &amp;D382 &amp; "_" &amp;E382 &amp;"_" &amp;F382</f>
        <v>AUT_CA_CC_FNOL_UnverifiedPolicy_7_Other</v>
      </c>
      <c r="K382" s="30"/>
      <c r="L382" s="30"/>
      <c r="M382" s="30"/>
    </row>
    <row r="383" spans="1:13" x14ac:dyDescent="0.25">
      <c r="A383" s="30" t="s">
        <v>643</v>
      </c>
      <c r="B383" s="30" t="s">
        <v>558</v>
      </c>
      <c r="C383" s="30" t="s">
        <v>115</v>
      </c>
      <c r="D383" s="41" t="s">
        <v>582</v>
      </c>
      <c r="E383" s="30">
        <v>8</v>
      </c>
      <c r="F383" s="41" t="s">
        <v>590</v>
      </c>
      <c r="G383" s="30" t="s">
        <v>40</v>
      </c>
      <c r="H383" s="30" t="s">
        <v>220</v>
      </c>
      <c r="I383" s="30" t="s">
        <v>44</v>
      </c>
      <c r="J383" s="30" t="str">
        <f t="shared" si="6"/>
        <v>AUT_CA_CC_FNOL_UnverifiedPolicy_8_PolicyLevelCoverages</v>
      </c>
      <c r="K383" s="30"/>
      <c r="L383" s="30"/>
      <c r="M383" s="30"/>
    </row>
    <row r="384" spans="1:13" x14ac:dyDescent="0.25">
      <c r="A384" s="30" t="s">
        <v>643</v>
      </c>
      <c r="B384" s="30" t="s">
        <v>558</v>
      </c>
      <c r="C384" s="30" t="s">
        <v>115</v>
      </c>
      <c r="D384" s="41" t="s">
        <v>582</v>
      </c>
      <c r="E384" s="30">
        <v>9</v>
      </c>
      <c r="F384" s="41" t="s">
        <v>572</v>
      </c>
      <c r="G384" s="30" t="s">
        <v>38</v>
      </c>
      <c r="H384" s="30" t="s">
        <v>220</v>
      </c>
      <c r="I384" s="30" t="s">
        <v>44</v>
      </c>
      <c r="J384" s="30" t="str">
        <f t="shared" si="6"/>
        <v>AUT_CA_CC_FNOL_UnverifiedPolicy_9_Vehicle_Add</v>
      </c>
      <c r="K384" s="30"/>
      <c r="L384" s="30"/>
      <c r="M384" s="30"/>
    </row>
    <row r="385" spans="1:13" x14ac:dyDescent="0.25">
      <c r="A385" s="30" t="s">
        <v>643</v>
      </c>
      <c r="B385" s="30" t="s">
        <v>558</v>
      </c>
      <c r="C385" s="30" t="s">
        <v>115</v>
      </c>
      <c r="D385" s="41" t="s">
        <v>582</v>
      </c>
      <c r="E385" s="30">
        <v>10</v>
      </c>
      <c r="F385" s="41" t="s">
        <v>591</v>
      </c>
      <c r="G385" s="30" t="s">
        <v>40</v>
      </c>
      <c r="H385" s="30" t="s">
        <v>220</v>
      </c>
      <c r="I385" s="30" t="s">
        <v>44</v>
      </c>
      <c r="J385" s="30" t="str">
        <f t="shared" si="6"/>
        <v>AUT_CA_CC_FNOL_UnverifiedPolicy_10_Endorsement_Add</v>
      </c>
      <c r="K385" s="30"/>
      <c r="L385" s="30"/>
      <c r="M385" s="30"/>
    </row>
    <row r="386" spans="1:13" x14ac:dyDescent="0.25">
      <c r="A386" s="30" t="s">
        <v>643</v>
      </c>
      <c r="B386" s="30" t="s">
        <v>558</v>
      </c>
      <c r="C386" s="30" t="s">
        <v>115</v>
      </c>
      <c r="D386" s="41" t="s">
        <v>582</v>
      </c>
      <c r="E386" s="30">
        <v>11</v>
      </c>
      <c r="F386" s="41" t="s">
        <v>563</v>
      </c>
      <c r="G386" s="30" t="s">
        <v>38</v>
      </c>
      <c r="H386" s="30" t="s">
        <v>220</v>
      </c>
      <c r="I386" s="30" t="s">
        <v>44</v>
      </c>
      <c r="J386" s="30" t="str">
        <f t="shared" si="6"/>
        <v>AUT_CA_CC_FNOL_UnverifiedPolicy_11_Basicinfo</v>
      </c>
      <c r="K386" s="30"/>
      <c r="L386" s="30"/>
      <c r="M386" s="30"/>
    </row>
    <row r="387" spans="1:13" x14ac:dyDescent="0.25">
      <c r="A387" s="30" t="s">
        <v>643</v>
      </c>
      <c r="B387" s="30" t="s">
        <v>558</v>
      </c>
      <c r="C387" s="30" t="s">
        <v>115</v>
      </c>
      <c r="D387" s="41" t="s">
        <v>582</v>
      </c>
      <c r="E387" s="30">
        <v>12</v>
      </c>
      <c r="F387" s="41" t="s">
        <v>564</v>
      </c>
      <c r="G387" s="30" t="s">
        <v>40</v>
      </c>
      <c r="H387" s="30" t="s">
        <v>220</v>
      </c>
      <c r="I387" s="30" t="s">
        <v>44</v>
      </c>
      <c r="J387" s="30" t="str">
        <f t="shared" si="6"/>
        <v>AUT_CA_CC_FNOL_UnverifiedPolicy_12_NameSearch</v>
      </c>
      <c r="K387" s="30"/>
      <c r="L387" s="30"/>
      <c r="M387" s="30"/>
    </row>
    <row r="388" spans="1:13" x14ac:dyDescent="0.25">
      <c r="A388" s="30" t="s">
        <v>643</v>
      </c>
      <c r="B388" s="30" t="s">
        <v>558</v>
      </c>
      <c r="C388" s="30" t="s">
        <v>115</v>
      </c>
      <c r="D388" s="41" t="s">
        <v>582</v>
      </c>
      <c r="E388" s="30">
        <v>13</v>
      </c>
      <c r="F388" s="41" t="s">
        <v>565</v>
      </c>
      <c r="G388" s="30" t="s">
        <v>38</v>
      </c>
      <c r="H388" s="30" t="s">
        <v>220</v>
      </c>
      <c r="I388" s="30" t="s">
        <v>44</v>
      </c>
      <c r="J388" s="30" t="str">
        <f t="shared" si="6"/>
        <v>AUT_CA_CC_FNOL_UnverifiedPolicy_13_EditContact</v>
      </c>
      <c r="K388" s="30"/>
      <c r="L388" s="30"/>
      <c r="M388" s="30"/>
    </row>
    <row r="389" spans="1:13" x14ac:dyDescent="0.25">
      <c r="A389" s="30" t="s">
        <v>643</v>
      </c>
      <c r="B389" s="30" t="s">
        <v>558</v>
      </c>
      <c r="C389" s="30" t="s">
        <v>115</v>
      </c>
      <c r="D389" s="41" t="s">
        <v>582</v>
      </c>
      <c r="E389" s="30">
        <v>14</v>
      </c>
      <c r="F389" s="41" t="s">
        <v>566</v>
      </c>
      <c r="G389" s="30" t="s">
        <v>40</v>
      </c>
      <c r="H389" s="30" t="s">
        <v>220</v>
      </c>
      <c r="I389" s="30" t="s">
        <v>44</v>
      </c>
      <c r="J389" s="30" t="str">
        <f t="shared" si="6"/>
        <v>AUT_CA_CC_FNOL_UnverifiedPolicy_14_Insured</v>
      </c>
      <c r="K389" s="30"/>
      <c r="L389" s="30"/>
      <c r="M389" s="30"/>
    </row>
    <row r="390" spans="1:13" x14ac:dyDescent="0.25">
      <c r="A390" s="30" t="s">
        <v>643</v>
      </c>
      <c r="B390" s="30" t="s">
        <v>558</v>
      </c>
      <c r="C390" s="30" t="s">
        <v>115</v>
      </c>
      <c r="D390" s="41" t="s">
        <v>582</v>
      </c>
      <c r="E390" s="30">
        <v>15</v>
      </c>
      <c r="F390" s="41" t="s">
        <v>567</v>
      </c>
      <c r="G390" s="30" t="s">
        <v>38</v>
      </c>
      <c r="H390" s="30" t="s">
        <v>220</v>
      </c>
      <c r="I390" s="30" t="s">
        <v>44</v>
      </c>
      <c r="J390" s="30" t="str">
        <f t="shared" si="6"/>
        <v>AUT_CA_CC_FNOL_UnverifiedPolicy_15_Bank_Add</v>
      </c>
      <c r="K390" s="30"/>
      <c r="L390" s="30"/>
      <c r="M390" s="30"/>
    </row>
    <row r="391" spans="1:13" x14ac:dyDescent="0.25">
      <c r="A391" s="30" t="s">
        <v>643</v>
      </c>
      <c r="B391" s="30" t="s">
        <v>558</v>
      </c>
      <c r="C391" s="30" t="s">
        <v>115</v>
      </c>
      <c r="D391" s="41" t="s">
        <v>582</v>
      </c>
      <c r="E391" s="30">
        <v>16</v>
      </c>
      <c r="F391" s="41" t="s">
        <v>568</v>
      </c>
      <c r="G391" s="30" t="s">
        <v>40</v>
      </c>
      <c r="H391" s="30" t="s">
        <v>220</v>
      </c>
      <c r="I391" s="30" t="s">
        <v>44</v>
      </c>
      <c r="J391" s="30" t="str">
        <f t="shared" si="6"/>
        <v>AUT_CA_CC_FNOL_UnverifiedPolicy_16_InvolvedVehicle</v>
      </c>
      <c r="K391" s="30"/>
      <c r="L391" s="30"/>
      <c r="M391" s="30"/>
    </row>
    <row r="392" spans="1:13" x14ac:dyDescent="0.25">
      <c r="A392" s="30" t="s">
        <v>643</v>
      </c>
      <c r="B392" s="30" t="s">
        <v>558</v>
      </c>
      <c r="C392" s="30" t="s">
        <v>115</v>
      </c>
      <c r="D392" s="41" t="s">
        <v>582</v>
      </c>
      <c r="E392" s="30">
        <v>17</v>
      </c>
      <c r="F392" s="41" t="s">
        <v>569</v>
      </c>
      <c r="G392" s="30" t="s">
        <v>38</v>
      </c>
      <c r="H392" s="30" t="s">
        <v>220</v>
      </c>
      <c r="I392" s="30" t="s">
        <v>44</v>
      </c>
      <c r="J392" s="30" t="str">
        <f t="shared" si="6"/>
        <v>AUT_CA_CC_FNOL_UnverifiedPolicy_17_Addclaiminformation</v>
      </c>
      <c r="K392" s="30"/>
      <c r="L392" s="30"/>
      <c r="M392" s="30"/>
    </row>
    <row r="393" spans="1:13" x14ac:dyDescent="0.25">
      <c r="A393" s="30" t="s">
        <v>643</v>
      </c>
      <c r="B393" s="30" t="s">
        <v>558</v>
      </c>
      <c r="C393" s="30" t="s">
        <v>115</v>
      </c>
      <c r="D393" s="41" t="s">
        <v>582</v>
      </c>
      <c r="E393" s="30">
        <v>18</v>
      </c>
      <c r="F393" s="41" t="s">
        <v>570</v>
      </c>
      <c r="G393" s="30" t="s">
        <v>40</v>
      </c>
      <c r="H393" s="30" t="s">
        <v>220</v>
      </c>
      <c r="I393" s="30" t="s">
        <v>44</v>
      </c>
      <c r="J393" s="30" t="str">
        <f t="shared" si="6"/>
        <v>AUT_CA_CC_FNOL_UnverifiedPolicy_18_Loss_Cause</v>
      </c>
      <c r="K393" s="30"/>
      <c r="L393" s="30"/>
      <c r="M393" s="30"/>
    </row>
    <row r="394" spans="1:13" x14ac:dyDescent="0.25">
      <c r="A394" s="30" t="s">
        <v>643</v>
      </c>
      <c r="B394" s="30" t="s">
        <v>558</v>
      </c>
      <c r="C394" s="30" t="s">
        <v>115</v>
      </c>
      <c r="D394" s="41" t="s">
        <v>582</v>
      </c>
      <c r="E394" s="30">
        <v>19</v>
      </c>
      <c r="F394" s="41" t="s">
        <v>571</v>
      </c>
      <c r="G394" s="30" t="s">
        <v>38</v>
      </c>
      <c r="H394" s="30" t="s">
        <v>220</v>
      </c>
      <c r="I394" s="30" t="s">
        <v>44</v>
      </c>
      <c r="J394" s="30" t="str">
        <f t="shared" si="6"/>
        <v>AUT_CA_CC_FNOL_UnverifiedPolicy_19_Location</v>
      </c>
      <c r="K394" s="30"/>
      <c r="L394" s="30"/>
      <c r="M394" s="30"/>
    </row>
    <row r="395" spans="1:13" x14ac:dyDescent="0.25">
      <c r="A395" s="30" t="s">
        <v>643</v>
      </c>
      <c r="B395" s="30" t="s">
        <v>558</v>
      </c>
      <c r="C395" s="30" t="s">
        <v>115</v>
      </c>
      <c r="D395" s="41" t="s">
        <v>582</v>
      </c>
      <c r="E395" s="30">
        <v>20</v>
      </c>
      <c r="F395" s="41" t="s">
        <v>572</v>
      </c>
      <c r="G395" s="30" t="s">
        <v>40</v>
      </c>
      <c r="H395" s="30" t="s">
        <v>220</v>
      </c>
      <c r="I395" s="30" t="s">
        <v>44</v>
      </c>
      <c r="J395" s="30" t="str">
        <f t="shared" si="6"/>
        <v>AUT_CA_CC_FNOL_UnverifiedPolicy_20_Vehicle_Add</v>
      </c>
      <c r="K395" s="30"/>
      <c r="L395" s="30"/>
      <c r="M395" s="30"/>
    </row>
    <row r="396" spans="1:13" x14ac:dyDescent="0.25">
      <c r="A396" s="30" t="s">
        <v>643</v>
      </c>
      <c r="B396" s="30" t="s">
        <v>558</v>
      </c>
      <c r="C396" s="30" t="s">
        <v>115</v>
      </c>
      <c r="D396" s="41" t="s">
        <v>582</v>
      </c>
      <c r="E396" s="30">
        <v>21</v>
      </c>
      <c r="F396" s="41" t="s">
        <v>573</v>
      </c>
      <c r="G396" s="30" t="s">
        <v>38</v>
      </c>
      <c r="H396" s="30" t="s">
        <v>220</v>
      </c>
      <c r="I396" s="30" t="s">
        <v>44</v>
      </c>
      <c r="J396" s="30" t="str">
        <f t="shared" si="6"/>
        <v>AUT_CA_CC_FNOL_UnverifiedPolicy_21_Pedestrian_Add</v>
      </c>
      <c r="K396" s="30"/>
      <c r="L396" s="30"/>
      <c r="M396" s="30"/>
    </row>
    <row r="397" spans="1:13" x14ac:dyDescent="0.25">
      <c r="A397" s="30" t="s">
        <v>643</v>
      </c>
      <c r="B397" s="30" t="s">
        <v>558</v>
      </c>
      <c r="C397" s="30" t="s">
        <v>115</v>
      </c>
      <c r="D397" s="41" t="s">
        <v>582</v>
      </c>
      <c r="E397" s="30">
        <v>22</v>
      </c>
      <c r="F397" s="41" t="s">
        <v>574</v>
      </c>
      <c r="G397" s="30" t="s">
        <v>40</v>
      </c>
      <c r="H397" s="30" t="s">
        <v>220</v>
      </c>
      <c r="I397" s="30" t="s">
        <v>44</v>
      </c>
      <c r="J397" s="30" t="str">
        <f t="shared" si="6"/>
        <v>AUT_CA_CC_FNOL_UnverifiedPolicy_22_PropertyDamage_Add</v>
      </c>
      <c r="K397" s="30"/>
      <c r="L397" s="30"/>
      <c r="M397" s="30"/>
    </row>
    <row r="398" spans="1:13" x14ac:dyDescent="0.25">
      <c r="A398" s="30" t="s">
        <v>643</v>
      </c>
      <c r="B398" s="30" t="s">
        <v>558</v>
      </c>
      <c r="C398" s="30" t="s">
        <v>115</v>
      </c>
      <c r="D398" s="41" t="s">
        <v>582</v>
      </c>
      <c r="E398" s="30">
        <v>23</v>
      </c>
      <c r="F398" s="41" t="s">
        <v>575</v>
      </c>
      <c r="G398" s="30" t="s">
        <v>38</v>
      </c>
      <c r="H398" s="30" t="s">
        <v>220</v>
      </c>
      <c r="I398" s="30" t="s">
        <v>44</v>
      </c>
      <c r="J398" s="30" t="str">
        <f t="shared" si="6"/>
        <v>AUT_CA_CC_FNOL_UnverifiedPolicy_23_Witness_Add</v>
      </c>
      <c r="K398" s="30"/>
      <c r="L398" s="30"/>
      <c r="M398" s="30"/>
    </row>
    <row r="399" spans="1:13" x14ac:dyDescent="0.25">
      <c r="A399" s="30" t="s">
        <v>643</v>
      </c>
      <c r="B399" s="30" t="s">
        <v>558</v>
      </c>
      <c r="C399" s="30" t="s">
        <v>115</v>
      </c>
      <c r="D399" s="41" t="s">
        <v>582</v>
      </c>
      <c r="E399" s="30">
        <v>24</v>
      </c>
      <c r="F399" s="41" t="s">
        <v>576</v>
      </c>
      <c r="G399" s="30" t="s">
        <v>40</v>
      </c>
      <c r="H399" s="30" t="s">
        <v>220</v>
      </c>
      <c r="I399" s="30" t="s">
        <v>44</v>
      </c>
      <c r="J399" s="30" t="str">
        <f t="shared" si="6"/>
        <v>AUT_CA_CC_FNOL_UnverifiedPolicy_24_Officials_Add</v>
      </c>
      <c r="K399" s="30"/>
      <c r="L399" s="30"/>
      <c r="M399" s="30"/>
    </row>
    <row r="400" spans="1:13" x14ac:dyDescent="0.25">
      <c r="A400" s="30" t="s">
        <v>643</v>
      </c>
      <c r="B400" s="30" t="s">
        <v>558</v>
      </c>
      <c r="C400" s="30" t="s">
        <v>115</v>
      </c>
      <c r="D400" s="41" t="s">
        <v>582</v>
      </c>
      <c r="E400" s="30">
        <v>25</v>
      </c>
      <c r="F400" s="41" t="s">
        <v>577</v>
      </c>
      <c r="G400" s="30" t="s">
        <v>38</v>
      </c>
      <c r="H400" s="30" t="s">
        <v>220</v>
      </c>
      <c r="I400" s="30" t="s">
        <v>44</v>
      </c>
      <c r="J400" s="30" t="str">
        <f t="shared" si="6"/>
        <v>AUT_CA_CC_FNOL_UnverifiedPolicy_25_Policereports_Add</v>
      </c>
      <c r="K400" s="30"/>
      <c r="L400" s="30"/>
      <c r="M400" s="30"/>
    </row>
    <row r="401" spans="1:13" x14ac:dyDescent="0.25">
      <c r="A401" s="30" t="s">
        <v>643</v>
      </c>
      <c r="B401" s="30" t="s">
        <v>558</v>
      </c>
      <c r="C401" s="30" t="s">
        <v>115</v>
      </c>
      <c r="D401" s="41" t="s">
        <v>582</v>
      </c>
      <c r="E401" s="30">
        <v>26</v>
      </c>
      <c r="F401" s="41" t="s">
        <v>578</v>
      </c>
      <c r="G401" s="30" t="s">
        <v>40</v>
      </c>
      <c r="H401" s="30" t="s">
        <v>220</v>
      </c>
      <c r="I401" s="30" t="s">
        <v>44</v>
      </c>
      <c r="J401" s="30" t="str">
        <f t="shared" si="6"/>
        <v>AUT_CA_CC_FNOL_UnverifiedPolicy_26_Services</v>
      </c>
      <c r="K401" s="30"/>
      <c r="L401" s="30"/>
      <c r="M401" s="30"/>
    </row>
    <row r="402" spans="1:13" x14ac:dyDescent="0.25">
      <c r="A402" s="30" t="s">
        <v>643</v>
      </c>
      <c r="B402" s="30" t="s">
        <v>558</v>
      </c>
      <c r="C402" s="30" t="s">
        <v>115</v>
      </c>
      <c r="D402" s="41" t="s">
        <v>582</v>
      </c>
      <c r="E402" s="30">
        <v>27</v>
      </c>
      <c r="F402" s="41" t="s">
        <v>579</v>
      </c>
      <c r="G402" s="30" t="s">
        <v>38</v>
      </c>
      <c r="H402" s="30" t="s">
        <v>220</v>
      </c>
      <c r="I402" s="30" t="s">
        <v>44</v>
      </c>
      <c r="J402" s="30" t="str">
        <f t="shared" si="6"/>
        <v>AUT_CA_CC_FNOL_UnverifiedPolicy_27_SaveandAssignClaim</v>
      </c>
      <c r="K402" s="30"/>
      <c r="L402" s="30"/>
      <c r="M402" s="30"/>
    </row>
    <row r="403" spans="1:13" x14ac:dyDescent="0.25">
      <c r="A403" s="30" t="s">
        <v>643</v>
      </c>
      <c r="B403" s="30" t="s">
        <v>558</v>
      </c>
      <c r="C403" s="30" t="s">
        <v>115</v>
      </c>
      <c r="D403" s="41" t="s">
        <v>582</v>
      </c>
      <c r="E403" s="30">
        <v>28</v>
      </c>
      <c r="F403" s="41" t="s">
        <v>580</v>
      </c>
      <c r="G403" s="30" t="s">
        <v>40</v>
      </c>
      <c r="H403" s="30" t="s">
        <v>220</v>
      </c>
      <c r="I403" s="30" t="s">
        <v>44</v>
      </c>
      <c r="J403" s="30" t="str">
        <f t="shared" si="6"/>
        <v>AUT_CA_CC_FNOL_UnverifiedPolicy_28_NewExposure</v>
      </c>
      <c r="K403" s="30"/>
      <c r="L403" s="30"/>
      <c r="M403" s="30"/>
    </row>
    <row r="404" spans="1:13" x14ac:dyDescent="0.25">
      <c r="A404" s="30" t="s">
        <v>643</v>
      </c>
      <c r="B404" s="30" t="s">
        <v>558</v>
      </c>
      <c r="C404" s="30" t="s">
        <v>115</v>
      </c>
      <c r="D404" s="41" t="s">
        <v>582</v>
      </c>
      <c r="E404" s="30">
        <v>29</v>
      </c>
      <c r="F404" s="41" t="s">
        <v>581</v>
      </c>
      <c r="G404" s="30" t="s">
        <v>38</v>
      </c>
      <c r="H404" s="30" t="s">
        <v>220</v>
      </c>
      <c r="I404" s="30" t="s">
        <v>44</v>
      </c>
      <c r="J404" s="30" t="str">
        <f t="shared" si="6"/>
        <v>AUT_CA_CC_FNOL_UnverifiedPolicy_29_NewClaimconfirmation</v>
      </c>
      <c r="K404" s="30"/>
      <c r="L404" s="30"/>
      <c r="M404" s="30"/>
    </row>
    <row r="405" spans="1:13" x14ac:dyDescent="0.25">
      <c r="A405" s="30" t="s">
        <v>643</v>
      </c>
      <c r="B405" s="30" t="s">
        <v>558</v>
      </c>
      <c r="C405" s="30" t="s">
        <v>116</v>
      </c>
      <c r="D405" s="41" t="s">
        <v>592</v>
      </c>
      <c r="E405" s="30">
        <v>1</v>
      </c>
      <c r="F405" s="41" t="s">
        <v>593</v>
      </c>
      <c r="G405" s="30" t="s">
        <v>40</v>
      </c>
      <c r="H405" s="30" t="s">
        <v>220</v>
      </c>
      <c r="I405" s="30" t="s">
        <v>44</v>
      </c>
      <c r="J405" s="30" t="str">
        <f t="shared" si="6"/>
        <v>AUT_CA_CC_ClaimActions_1_AssignClaim</v>
      </c>
      <c r="K405" s="30"/>
      <c r="L405" s="30"/>
      <c r="M405" s="30"/>
    </row>
    <row r="406" spans="1:13" x14ac:dyDescent="0.25">
      <c r="A406" s="30" t="s">
        <v>643</v>
      </c>
      <c r="B406" s="30" t="s">
        <v>558</v>
      </c>
      <c r="C406" s="30" t="s">
        <v>116</v>
      </c>
      <c r="D406" s="41" t="s">
        <v>592</v>
      </c>
      <c r="E406" s="30">
        <v>2</v>
      </c>
      <c r="F406" s="41" t="s">
        <v>594</v>
      </c>
      <c r="G406" s="30" t="s">
        <v>38</v>
      </c>
      <c r="H406" s="30" t="s">
        <v>220</v>
      </c>
      <c r="I406" s="30" t="s">
        <v>44</v>
      </c>
      <c r="J406" s="30" t="str">
        <f t="shared" si="6"/>
        <v>AUT_CA_CC_ClaimActions_2_CloseClaim</v>
      </c>
      <c r="K406" s="30"/>
      <c r="L406" s="30"/>
      <c r="M406" s="30"/>
    </row>
    <row r="407" spans="1:13" x14ac:dyDescent="0.25">
      <c r="A407" s="30" t="s">
        <v>643</v>
      </c>
      <c r="B407" s="30" t="s">
        <v>558</v>
      </c>
      <c r="C407" s="30" t="s">
        <v>116</v>
      </c>
      <c r="D407" s="41" t="s">
        <v>592</v>
      </c>
      <c r="E407" s="30">
        <v>3</v>
      </c>
      <c r="F407" s="41" t="s">
        <v>595</v>
      </c>
      <c r="G407" s="30" t="s">
        <v>40</v>
      </c>
      <c r="H407" s="30" t="s">
        <v>220</v>
      </c>
      <c r="I407" s="30" t="s">
        <v>44</v>
      </c>
      <c r="J407" s="30" t="str">
        <f t="shared" si="6"/>
        <v>AUT_CA_CC_ClaimActions_3_ReopenClaim</v>
      </c>
      <c r="K407" s="30"/>
      <c r="L407" s="30"/>
      <c r="M407" s="30"/>
    </row>
    <row r="408" spans="1:13" x14ac:dyDescent="0.25">
      <c r="A408" s="30" t="s">
        <v>643</v>
      </c>
      <c r="B408" s="30" t="s">
        <v>558</v>
      </c>
      <c r="C408" s="30" t="s">
        <v>116</v>
      </c>
      <c r="D408" s="41" t="s">
        <v>592</v>
      </c>
      <c r="E408" s="30">
        <v>4</v>
      </c>
      <c r="F408" s="41" t="s">
        <v>596</v>
      </c>
      <c r="G408" s="30" t="s">
        <v>38</v>
      </c>
      <c r="H408" s="30" t="s">
        <v>220</v>
      </c>
      <c r="I408" s="30" t="s">
        <v>44</v>
      </c>
      <c r="J408" s="30" t="str">
        <f t="shared" si="6"/>
        <v>AUT_CA_CC_ClaimActions_4_ValidateClaimonly</v>
      </c>
      <c r="K408" s="30"/>
      <c r="L408" s="30"/>
      <c r="M408" s="30"/>
    </row>
    <row r="409" spans="1:13" x14ac:dyDescent="0.25">
      <c r="A409" s="30" t="s">
        <v>643</v>
      </c>
      <c r="B409" s="30" t="s">
        <v>558</v>
      </c>
      <c r="C409" s="30" t="s">
        <v>116</v>
      </c>
      <c r="D409" s="41" t="s">
        <v>592</v>
      </c>
      <c r="E409" s="30">
        <v>5</v>
      </c>
      <c r="F409" s="41" t="s">
        <v>597</v>
      </c>
      <c r="G409" s="30" t="s">
        <v>40</v>
      </c>
      <c r="H409" s="30" t="s">
        <v>220</v>
      </c>
      <c r="I409" s="30" t="s">
        <v>44</v>
      </c>
      <c r="J409" s="30" t="str">
        <f t="shared" si="6"/>
        <v>AUT_CA_CC_ClaimActions_5_ValidateClaim_Exposure</v>
      </c>
      <c r="K409" s="30"/>
      <c r="L409" s="30"/>
      <c r="M409" s="30"/>
    </row>
    <row r="410" spans="1:13" x14ac:dyDescent="0.25">
      <c r="A410" s="30" t="s">
        <v>643</v>
      </c>
      <c r="B410" s="30" t="s">
        <v>558</v>
      </c>
      <c r="C410" s="30" t="s">
        <v>116</v>
      </c>
      <c r="D410" s="41" t="s">
        <v>592</v>
      </c>
      <c r="E410" s="30">
        <v>6</v>
      </c>
      <c r="F410" s="41" t="s">
        <v>598</v>
      </c>
      <c r="G410" s="30" t="s">
        <v>38</v>
      </c>
      <c r="H410" s="30" t="s">
        <v>220</v>
      </c>
      <c r="I410" s="30" t="s">
        <v>44</v>
      </c>
      <c r="J410" s="30" t="str">
        <f t="shared" si="6"/>
        <v>AUT_CA_CC_ClaimActions_6_ValidatePolicy</v>
      </c>
      <c r="K410" s="30"/>
      <c r="L410" s="30"/>
      <c r="M410" s="30"/>
    </row>
    <row r="411" spans="1:13" x14ac:dyDescent="0.25">
      <c r="A411" s="30" t="s">
        <v>643</v>
      </c>
      <c r="B411" s="30" t="s">
        <v>558</v>
      </c>
      <c r="C411" s="30" t="s">
        <v>118</v>
      </c>
      <c r="D411" s="41" t="s">
        <v>580</v>
      </c>
      <c r="E411" s="30">
        <v>1</v>
      </c>
      <c r="F411" s="41" t="s">
        <v>599</v>
      </c>
      <c r="G411" s="30" t="s">
        <v>40</v>
      </c>
      <c r="H411" s="30" t="s">
        <v>220</v>
      </c>
      <c r="I411" s="30" t="s">
        <v>44</v>
      </c>
      <c r="J411" s="30" t="str">
        <f t="shared" si="6"/>
        <v>AUT_CA_CC_NewExposure_1_ChoosebyCoverageType</v>
      </c>
      <c r="K411" s="30"/>
      <c r="L411" s="30"/>
      <c r="M411" s="30"/>
    </row>
    <row r="412" spans="1:13" x14ac:dyDescent="0.25">
      <c r="A412" s="30" t="s">
        <v>643</v>
      </c>
      <c r="B412" s="30" t="s">
        <v>558</v>
      </c>
      <c r="C412" s="30" t="s">
        <v>118</v>
      </c>
      <c r="D412" s="41" t="s">
        <v>580</v>
      </c>
      <c r="E412" s="30">
        <v>2</v>
      </c>
      <c r="F412" s="41" t="s">
        <v>600</v>
      </c>
      <c r="G412" s="30" t="s">
        <v>40</v>
      </c>
      <c r="H412" s="30" t="s">
        <v>220</v>
      </c>
      <c r="I412" s="30" t="s">
        <v>44</v>
      </c>
      <c r="J412" s="30" t="str">
        <f t="shared" si="6"/>
        <v>AUT_CA_CC_NewExposure_2_ChoosebyCoverage</v>
      </c>
      <c r="K412" s="30"/>
      <c r="L412" s="30"/>
      <c r="M412" s="30"/>
    </row>
    <row r="413" spans="1:13" x14ac:dyDescent="0.25">
      <c r="A413" s="30" t="s">
        <v>643</v>
      </c>
      <c r="B413" s="30" t="s">
        <v>558</v>
      </c>
      <c r="C413" s="30" t="s">
        <v>120</v>
      </c>
      <c r="D413" s="41" t="s">
        <v>601</v>
      </c>
      <c r="E413" s="30">
        <v>1</v>
      </c>
      <c r="F413" s="41" t="s">
        <v>602</v>
      </c>
      <c r="G413" s="30" t="s">
        <v>38</v>
      </c>
      <c r="H413" s="30" t="s">
        <v>220</v>
      </c>
      <c r="I413" s="30" t="s">
        <v>44</v>
      </c>
      <c r="J413" s="30" t="str">
        <f t="shared" si="6"/>
        <v>AUT_CA_CC_NewTransaction_1_Reserve</v>
      </c>
      <c r="K413" s="30"/>
      <c r="L413" s="30"/>
      <c r="M413" s="30"/>
    </row>
    <row r="414" spans="1:13" x14ac:dyDescent="0.25">
      <c r="A414" s="30" t="s">
        <v>643</v>
      </c>
      <c r="B414" s="30" t="s">
        <v>558</v>
      </c>
      <c r="C414" s="30" t="s">
        <v>120</v>
      </c>
      <c r="D414" s="41" t="s">
        <v>601</v>
      </c>
      <c r="E414" s="30">
        <v>2</v>
      </c>
      <c r="F414" s="41" t="s">
        <v>148</v>
      </c>
      <c r="G414" s="30" t="s">
        <v>40</v>
      </c>
      <c r="H414" s="30" t="s">
        <v>220</v>
      </c>
      <c r="I414" s="30" t="s">
        <v>44</v>
      </c>
      <c r="J414" s="30" t="str">
        <f t="shared" si="6"/>
        <v>AUT_CA_CC_NewTransaction_2_Check</v>
      </c>
      <c r="K414" s="30"/>
      <c r="L414" s="30"/>
      <c r="M414" s="30"/>
    </row>
    <row r="415" spans="1:13" x14ac:dyDescent="0.25">
      <c r="A415" s="30" t="s">
        <v>643</v>
      </c>
      <c r="B415" s="30" t="s">
        <v>558</v>
      </c>
      <c r="C415" s="30" t="s">
        <v>120</v>
      </c>
      <c r="D415" s="41" t="s">
        <v>601</v>
      </c>
      <c r="E415" s="30">
        <v>3</v>
      </c>
      <c r="F415" s="41" t="s">
        <v>603</v>
      </c>
      <c r="G415" s="30" t="s">
        <v>40</v>
      </c>
      <c r="H415" s="30" t="s">
        <v>220</v>
      </c>
      <c r="I415" s="30" t="s">
        <v>44</v>
      </c>
      <c r="J415" s="30" t="str">
        <f t="shared" si="6"/>
        <v>AUT_CA_CC_NewTransaction_3_Other_CreateRecovery</v>
      </c>
      <c r="K415" s="30"/>
      <c r="L415" s="30"/>
      <c r="M415" s="30"/>
    </row>
    <row r="416" spans="1:13" x14ac:dyDescent="0.25">
      <c r="A416" s="30" t="s">
        <v>643</v>
      </c>
      <c r="B416" s="30" t="s">
        <v>558</v>
      </c>
      <c r="C416" s="30" t="s">
        <v>120</v>
      </c>
      <c r="D416" s="41" t="s">
        <v>601</v>
      </c>
      <c r="E416" s="30">
        <v>4</v>
      </c>
      <c r="F416" s="41" t="s">
        <v>604</v>
      </c>
      <c r="G416" s="30" t="s">
        <v>38</v>
      </c>
      <c r="H416" s="30" t="s">
        <v>220</v>
      </c>
      <c r="I416" s="30" t="s">
        <v>44</v>
      </c>
      <c r="J416" s="30" t="str">
        <f t="shared" si="6"/>
        <v>AUT_CA_CC_NewTransaction_4_Other_ReverseRecovery</v>
      </c>
      <c r="K416" s="30"/>
      <c r="L416" s="30"/>
      <c r="M416" s="30"/>
    </row>
    <row r="417" spans="1:13" x14ac:dyDescent="0.25">
      <c r="A417" s="30" t="s">
        <v>643</v>
      </c>
      <c r="B417" s="30" t="s">
        <v>558</v>
      </c>
      <c r="C417" s="30" t="s">
        <v>120</v>
      </c>
      <c r="D417" s="41" t="s">
        <v>601</v>
      </c>
      <c r="E417" s="30">
        <v>5</v>
      </c>
      <c r="F417" s="41" t="s">
        <v>605</v>
      </c>
      <c r="G417" s="30" t="s">
        <v>40</v>
      </c>
      <c r="H417" s="30" t="s">
        <v>220</v>
      </c>
      <c r="I417" s="30" t="s">
        <v>44</v>
      </c>
      <c r="J417" s="30" t="str">
        <f t="shared" si="6"/>
        <v>AUT_CA_CC_NewTransaction_5_Other_ManualCheck</v>
      </c>
      <c r="K417" s="30"/>
      <c r="L417" s="30"/>
      <c r="M417" s="30"/>
    </row>
    <row r="418" spans="1:13" x14ac:dyDescent="0.25">
      <c r="A418" s="30" t="s">
        <v>643</v>
      </c>
      <c r="B418" s="30" t="s">
        <v>558</v>
      </c>
      <c r="C418" s="30" t="s">
        <v>120</v>
      </c>
      <c r="D418" s="41" t="s">
        <v>601</v>
      </c>
      <c r="E418" s="30">
        <v>6</v>
      </c>
      <c r="F418" s="41" t="s">
        <v>606</v>
      </c>
      <c r="G418" s="30" t="s">
        <v>40</v>
      </c>
      <c r="H418" s="30" t="s">
        <v>220</v>
      </c>
      <c r="I418" s="30" t="s">
        <v>44</v>
      </c>
      <c r="J418" s="30" t="str">
        <f t="shared" si="6"/>
        <v>AUT_CA_CC_NewTransaction_6_ManualCheck_EnterPayeeInformation</v>
      </c>
      <c r="K418" s="30"/>
      <c r="L418" s="30"/>
      <c r="M418" s="30"/>
    </row>
    <row r="419" spans="1:13" x14ac:dyDescent="0.25">
      <c r="A419" s="30" t="s">
        <v>643</v>
      </c>
      <c r="B419" s="30" t="s">
        <v>558</v>
      </c>
      <c r="C419" s="30" t="s">
        <v>120</v>
      </c>
      <c r="D419" s="41" t="s">
        <v>601</v>
      </c>
      <c r="E419" s="30">
        <v>7</v>
      </c>
      <c r="F419" s="41" t="s">
        <v>607</v>
      </c>
      <c r="G419" s="30" t="s">
        <v>38</v>
      </c>
      <c r="H419" s="30" t="s">
        <v>220</v>
      </c>
      <c r="I419" s="30" t="s">
        <v>44</v>
      </c>
      <c r="J419" s="30" t="str">
        <f t="shared" si="6"/>
        <v>AUT_CA_CC_NewTransaction_7_ManualCheck_EnterPaymentInformation</v>
      </c>
      <c r="K419" s="30"/>
      <c r="L419" s="30"/>
      <c r="M419" s="30"/>
    </row>
    <row r="420" spans="1:13" x14ac:dyDescent="0.25">
      <c r="A420" s="30" t="s">
        <v>643</v>
      </c>
      <c r="B420" s="30" t="s">
        <v>558</v>
      </c>
      <c r="C420" s="30" t="s">
        <v>120</v>
      </c>
      <c r="D420" s="41" t="s">
        <v>601</v>
      </c>
      <c r="E420" s="30">
        <v>8</v>
      </c>
      <c r="F420" s="41" t="s">
        <v>608</v>
      </c>
      <c r="G420" s="30" t="s">
        <v>40</v>
      </c>
      <c r="H420" s="30" t="s">
        <v>220</v>
      </c>
      <c r="I420" s="30" t="s">
        <v>44</v>
      </c>
      <c r="J420" s="30" t="str">
        <f t="shared" si="6"/>
        <v>AUT_CA_CC_NewTransaction_8_ManualCheck_SetCheckInstructions</v>
      </c>
      <c r="K420" s="30"/>
      <c r="L420" s="30"/>
      <c r="M420" s="30"/>
    </row>
    <row r="421" spans="1:13" x14ac:dyDescent="0.25">
      <c r="A421" s="30" t="s">
        <v>643</v>
      </c>
      <c r="B421" s="30" t="s">
        <v>558</v>
      </c>
      <c r="C421" s="30" t="s">
        <v>128</v>
      </c>
      <c r="D421" s="41" t="s">
        <v>541</v>
      </c>
      <c r="E421" s="30">
        <v>1</v>
      </c>
      <c r="F421" s="41" t="s">
        <v>609</v>
      </c>
      <c r="G421" s="30" t="s">
        <v>40</v>
      </c>
      <c r="H421" s="30" t="s">
        <v>220</v>
      </c>
      <c r="I421" s="30" t="s">
        <v>44</v>
      </c>
      <c r="J421" s="30" t="str">
        <f t="shared" si="6"/>
        <v>AUT_CA_CC_New_1_Matter</v>
      </c>
      <c r="K421" s="30"/>
      <c r="L421" s="30"/>
      <c r="M421" s="30"/>
    </row>
    <row r="422" spans="1:13" x14ac:dyDescent="0.25">
      <c r="A422" s="30" t="s">
        <v>643</v>
      </c>
      <c r="B422" s="30" t="s">
        <v>558</v>
      </c>
      <c r="C422" s="30" t="s">
        <v>128</v>
      </c>
      <c r="D422" s="41" t="s">
        <v>541</v>
      </c>
      <c r="E422" s="30">
        <v>2</v>
      </c>
      <c r="F422" s="41" t="s">
        <v>610</v>
      </c>
      <c r="G422" s="30" t="s">
        <v>38</v>
      </c>
      <c r="H422" s="30" t="s">
        <v>220</v>
      </c>
      <c r="I422" s="30" t="s">
        <v>44</v>
      </c>
      <c r="J422" s="30" t="str">
        <f t="shared" si="6"/>
        <v>AUT_CA_CC_New_2_Evaluation</v>
      </c>
      <c r="K422" s="30"/>
      <c r="L422" s="30"/>
      <c r="M422" s="30"/>
    </row>
    <row r="423" spans="1:13" x14ac:dyDescent="0.25">
      <c r="A423" s="30" t="s">
        <v>643</v>
      </c>
      <c r="B423" s="30" t="s">
        <v>558</v>
      </c>
      <c r="C423" s="30" t="s">
        <v>128</v>
      </c>
      <c r="D423" s="41" t="s">
        <v>541</v>
      </c>
      <c r="E423" s="30">
        <v>3</v>
      </c>
      <c r="F423" s="41" t="s">
        <v>611</v>
      </c>
      <c r="G423" s="30" t="s">
        <v>40</v>
      </c>
      <c r="H423" s="30" t="s">
        <v>220</v>
      </c>
      <c r="I423" s="30" t="s">
        <v>44</v>
      </c>
      <c r="J423" s="30" t="str">
        <f t="shared" si="6"/>
        <v>AUT_CA_CC_New_3_Negotiation</v>
      </c>
      <c r="K423" s="30"/>
      <c r="L423" s="30"/>
      <c r="M423" s="30"/>
    </row>
    <row r="424" spans="1:13" x14ac:dyDescent="0.25">
      <c r="A424" s="30" t="s">
        <v>643</v>
      </c>
      <c r="B424" s="30" t="s">
        <v>558</v>
      </c>
      <c r="C424" s="30" t="s">
        <v>128</v>
      </c>
      <c r="D424" s="41" t="s">
        <v>612</v>
      </c>
      <c r="E424" s="30">
        <v>1</v>
      </c>
      <c r="F424" s="41" t="s">
        <v>305</v>
      </c>
      <c r="G424" s="30" t="s">
        <v>40</v>
      </c>
      <c r="H424" s="30" t="s">
        <v>220</v>
      </c>
      <c r="I424" s="30" t="s">
        <v>44</v>
      </c>
      <c r="J424" s="30" t="str">
        <f t="shared" si="6"/>
        <v>AUT_CA_CC_PartiesInvolved_1_Contacts</v>
      </c>
      <c r="K424" s="30"/>
      <c r="L424" s="30"/>
      <c r="M424" s="30"/>
    </row>
    <row r="425" spans="1:13" x14ac:dyDescent="0.25">
      <c r="A425" s="30" t="s">
        <v>643</v>
      </c>
      <c r="B425" s="30" t="s">
        <v>558</v>
      </c>
      <c r="C425" s="30" t="s">
        <v>128</v>
      </c>
      <c r="D425" s="41" t="s">
        <v>613</v>
      </c>
      <c r="E425" s="30">
        <v>1</v>
      </c>
      <c r="F425" s="41" t="s">
        <v>614</v>
      </c>
      <c r="G425" s="30" t="s">
        <v>38</v>
      </c>
      <c r="H425" s="30" t="s">
        <v>220</v>
      </c>
      <c r="I425" s="30" t="s">
        <v>44</v>
      </c>
      <c r="J425" s="30" t="str">
        <f t="shared" si="6"/>
        <v>AUT_CA_CC_LossDetails_1_General</v>
      </c>
      <c r="K425" s="30"/>
      <c r="L425" s="30"/>
      <c r="M425" s="30"/>
    </row>
    <row r="426" spans="1:13" x14ac:dyDescent="0.25">
      <c r="A426" s="30" t="s">
        <v>643</v>
      </c>
      <c r="B426" s="30" t="s">
        <v>558</v>
      </c>
      <c r="C426" s="30" t="s">
        <v>128</v>
      </c>
      <c r="D426" s="17" t="s">
        <v>615</v>
      </c>
      <c r="E426" s="30">
        <v>1</v>
      </c>
      <c r="F426" s="41" t="s">
        <v>616</v>
      </c>
      <c r="G426" s="30" t="s">
        <v>40</v>
      </c>
      <c r="H426" s="30" t="s">
        <v>220</v>
      </c>
      <c r="I426" s="30" t="s">
        <v>44</v>
      </c>
      <c r="J426" s="30" t="str">
        <f t="shared" si="6"/>
        <v>AUT_CA_CC_NewElevation_1_SupervisorReserve_AC</v>
      </c>
      <c r="K426" s="30"/>
      <c r="L426" s="30"/>
      <c r="M426" s="30"/>
    </row>
    <row r="427" spans="1:13" x14ac:dyDescent="0.25">
      <c r="A427" s="30" t="s">
        <v>643</v>
      </c>
      <c r="B427" s="30" t="s">
        <v>558</v>
      </c>
      <c r="C427" s="30" t="s">
        <v>130</v>
      </c>
      <c r="D427" s="17" t="s">
        <v>150</v>
      </c>
      <c r="E427" s="30">
        <v>2</v>
      </c>
      <c r="F427" s="64" t="s">
        <v>617</v>
      </c>
      <c r="G427" s="30" t="s">
        <v>40</v>
      </c>
      <c r="H427" s="30" t="s">
        <v>220</v>
      </c>
      <c r="I427" s="30" t="s">
        <v>44</v>
      </c>
      <c r="J427" s="30" t="str">
        <f t="shared" si="6"/>
        <v>AUT_CA_CC_Exposure_2_NewExposure_Close</v>
      </c>
      <c r="K427" s="30"/>
      <c r="L427" s="30"/>
      <c r="M427" s="30"/>
    </row>
    <row r="428" spans="1:13" x14ac:dyDescent="0.25">
      <c r="A428" s="30" t="s">
        <v>643</v>
      </c>
      <c r="B428" s="30" t="s">
        <v>558</v>
      </c>
      <c r="C428" s="30" t="s">
        <v>130</v>
      </c>
      <c r="D428" s="17" t="s">
        <v>151</v>
      </c>
      <c r="E428" s="30">
        <v>3</v>
      </c>
      <c r="F428" s="64" t="s">
        <v>618</v>
      </c>
      <c r="G428" s="30" t="s">
        <v>38</v>
      </c>
      <c r="H428" s="30" t="s">
        <v>220</v>
      </c>
      <c r="I428" s="30" t="s">
        <v>44</v>
      </c>
      <c r="J428" s="30" t="str">
        <f t="shared" si="6"/>
        <v>AUT_CA_CC_Recovery_3_CreateRecovery_ Subrogation or Salvage</v>
      </c>
      <c r="K428" s="30"/>
      <c r="L428" s="30"/>
      <c r="M428" s="30"/>
    </row>
    <row r="429" spans="1:13" x14ac:dyDescent="0.25">
      <c r="A429" s="30" t="s">
        <v>643</v>
      </c>
      <c r="B429" s="30" t="s">
        <v>558</v>
      </c>
      <c r="C429" s="30" t="s">
        <v>130</v>
      </c>
      <c r="D429" s="17" t="s">
        <v>152</v>
      </c>
      <c r="E429" s="30">
        <v>4</v>
      </c>
      <c r="F429" s="64" t="s">
        <v>619</v>
      </c>
      <c r="G429" s="30" t="s">
        <v>40</v>
      </c>
      <c r="H429" s="30" t="s">
        <v>220</v>
      </c>
      <c r="I429" s="30" t="s">
        <v>44</v>
      </c>
      <c r="J429" s="30" t="str">
        <f t="shared" si="6"/>
        <v>AUT_CA_CC_Quick Check_4_Create QuickCheck from Financial Summary screen on Open Exposures with Reserves only and does not work on Closed Exposure or Open Exposure without Reserves</v>
      </c>
      <c r="K429" s="30"/>
      <c r="L429" s="30"/>
      <c r="M429" s="30"/>
    </row>
    <row r="430" spans="1:13" x14ac:dyDescent="0.25">
      <c r="A430" s="30" t="s">
        <v>643</v>
      </c>
      <c r="B430" s="30" t="s">
        <v>558</v>
      </c>
      <c r="C430" s="30" t="s">
        <v>130</v>
      </c>
      <c r="D430" s="17" t="s">
        <v>620</v>
      </c>
      <c r="E430" s="30">
        <v>5</v>
      </c>
      <c r="F430" s="64" t="s">
        <v>621</v>
      </c>
      <c r="G430" s="30" t="s">
        <v>40</v>
      </c>
      <c r="H430" s="30" t="s">
        <v>220</v>
      </c>
      <c r="I430" s="30" t="s">
        <v>44</v>
      </c>
      <c r="J430" s="30" t="str">
        <f t="shared" si="6"/>
        <v>AUT_CA_CC_Supervisor App Check_5_Approve "Pending Approval" Check upto 2 levels</v>
      </c>
      <c r="K430" s="30"/>
      <c r="L430" s="30"/>
      <c r="M430" s="30"/>
    </row>
    <row r="431" spans="1:13" x14ac:dyDescent="0.25">
      <c r="A431" s="30" t="s">
        <v>643</v>
      </c>
      <c r="B431" s="30" t="s">
        <v>558</v>
      </c>
      <c r="C431" s="30" t="s">
        <v>130</v>
      </c>
      <c r="D431" s="17" t="s">
        <v>622</v>
      </c>
      <c r="E431" s="30">
        <v>6</v>
      </c>
      <c r="F431" s="64" t="s">
        <v>623</v>
      </c>
      <c r="G431" s="30" t="s">
        <v>38</v>
      </c>
      <c r="H431" s="30" t="s">
        <v>220</v>
      </c>
      <c r="I431" s="30" t="s">
        <v>44</v>
      </c>
      <c r="J431" s="30" t="str">
        <f t="shared" si="6"/>
        <v>AUT_CA_CC_Adjuster Check_6_Create System Check from Financial Summary screen on Open or Closed Exposure but not on Open Exposure without Reserves</v>
      </c>
      <c r="K431" s="30"/>
      <c r="L431" s="30"/>
      <c r="M431" s="30"/>
    </row>
    <row r="432" spans="1:13" x14ac:dyDescent="0.25">
      <c r="A432" s="30" t="s">
        <v>643</v>
      </c>
      <c r="B432" s="30" t="s">
        <v>558</v>
      </c>
      <c r="C432" s="30" t="s">
        <v>130</v>
      </c>
      <c r="D432" s="17" t="s">
        <v>624</v>
      </c>
      <c r="E432" s="30">
        <v>7</v>
      </c>
      <c r="F432" s="64" t="s">
        <v>625</v>
      </c>
      <c r="G432" s="30" t="s">
        <v>40</v>
      </c>
      <c r="H432" s="30" t="s">
        <v>220</v>
      </c>
      <c r="I432" s="30" t="s">
        <v>44</v>
      </c>
      <c r="J432" s="30" t="str">
        <f t="shared" si="6"/>
        <v>AUT_CA_CC_Manual Adjuster Check_7_Create Manual Check from Actions Menu only on Open Exposure with Reserves based on Test data</v>
      </c>
      <c r="K432" s="30"/>
      <c r="L432" s="30"/>
      <c r="M432" s="30"/>
    </row>
    <row r="433" spans="1:13" x14ac:dyDescent="0.25">
      <c r="A433" s="30" t="s">
        <v>643</v>
      </c>
      <c r="B433" s="30" t="s">
        <v>558</v>
      </c>
      <c r="C433" s="30" t="s">
        <v>130</v>
      </c>
      <c r="D433" s="17" t="s">
        <v>244</v>
      </c>
      <c r="E433" s="30">
        <v>8</v>
      </c>
      <c r="F433" s="64" t="s">
        <v>626</v>
      </c>
      <c r="G433" s="30" t="s">
        <v>40</v>
      </c>
      <c r="H433" s="30" t="s">
        <v>220</v>
      </c>
      <c r="I433" s="30" t="s">
        <v>44</v>
      </c>
      <c r="J433" s="30" t="str">
        <f t="shared" si="6"/>
        <v>AUT_CA_CC_Activity_8_Search for Existing Activity &amp; Reassin the same.Create New Manual Activity &amp; Complete the same</v>
      </c>
      <c r="K433" s="30"/>
      <c r="L433" s="30"/>
      <c r="M433" s="30"/>
    </row>
    <row r="434" spans="1:13" x14ac:dyDescent="0.25">
      <c r="A434" s="30" t="s">
        <v>643</v>
      </c>
      <c r="B434" s="30" t="s">
        <v>558</v>
      </c>
      <c r="C434" s="30" t="s">
        <v>130</v>
      </c>
      <c r="D434" s="17" t="s">
        <v>627</v>
      </c>
      <c r="E434" s="30">
        <v>9</v>
      </c>
      <c r="F434" s="64" t="s">
        <v>628</v>
      </c>
      <c r="G434" s="30" t="s">
        <v>38</v>
      </c>
      <c r="H434" s="30" t="s">
        <v>220</v>
      </c>
      <c r="I434" s="30" t="s">
        <v>44</v>
      </c>
      <c r="J434" s="30" t="str">
        <f t="shared" si="6"/>
        <v>AUT_CA_CC_Validate Escalation Job_9_Verify System/Quick Check Status "Issued" or not</v>
      </c>
      <c r="K434" s="30"/>
      <c r="L434" s="30"/>
      <c r="M434" s="30"/>
    </row>
    <row r="435" spans="1:13" x14ac:dyDescent="0.25">
      <c r="A435" s="30" t="s">
        <v>643</v>
      </c>
      <c r="B435" s="30" t="s">
        <v>558</v>
      </c>
      <c r="C435" s="30" t="s">
        <v>130</v>
      </c>
      <c r="D435" s="17" t="s">
        <v>153</v>
      </c>
      <c r="E435" s="30">
        <v>10</v>
      </c>
      <c r="F435" s="64" t="s">
        <v>629</v>
      </c>
      <c r="G435" s="30" t="s">
        <v>40</v>
      </c>
      <c r="H435" s="30" t="s">
        <v>220</v>
      </c>
      <c r="I435" s="30" t="s">
        <v>44</v>
      </c>
      <c r="J435" s="30" t="str">
        <f t="shared" si="6"/>
        <v>AUT_CA_CC_Close Claim_10_Close Claim by closing all Open Exposures by Zero down available Reserves,Close Services and Complete all open Activities</v>
      </c>
      <c r="K435" s="30"/>
      <c r="L435" s="30"/>
      <c r="M435" s="30"/>
    </row>
    <row r="436" spans="1:13" x14ac:dyDescent="0.25">
      <c r="A436" s="30" t="s">
        <v>643</v>
      </c>
      <c r="B436" s="30" t="s">
        <v>558</v>
      </c>
      <c r="C436" s="30" t="s">
        <v>130</v>
      </c>
      <c r="D436" s="17" t="s">
        <v>155</v>
      </c>
      <c r="E436" s="30">
        <v>11</v>
      </c>
      <c r="F436" s="64" t="s">
        <v>630</v>
      </c>
      <c r="G436" s="30" t="s">
        <v>40</v>
      </c>
      <c r="H436" s="30" t="s">
        <v>220</v>
      </c>
      <c r="I436" s="30" t="s">
        <v>44</v>
      </c>
      <c r="J436" s="30" t="str">
        <f t="shared" si="6"/>
        <v>AUT_CA_CC_Reopen Claim_11_Reopen Closed Claim</v>
      </c>
      <c r="K436" s="30"/>
      <c r="L436" s="30"/>
      <c r="M436" s="30"/>
    </row>
    <row r="437" spans="1:13" x14ac:dyDescent="0.25">
      <c r="A437" s="30" t="s">
        <v>643</v>
      </c>
      <c r="B437" s="30" t="s">
        <v>558</v>
      </c>
      <c r="C437" s="30" t="s">
        <v>130</v>
      </c>
      <c r="D437" s="17" t="s">
        <v>631</v>
      </c>
      <c r="E437" s="30">
        <v>12</v>
      </c>
      <c r="F437" s="64" t="s">
        <v>632</v>
      </c>
      <c r="G437" s="30" t="s">
        <v>38</v>
      </c>
      <c r="H437" s="30" t="s">
        <v>220</v>
      </c>
      <c r="I437" s="30" t="s">
        <v>44</v>
      </c>
      <c r="J437" s="30" t="str">
        <f t="shared" si="6"/>
        <v>AUT_CA_CC_Supervisor AC_12_Assign Claim</v>
      </c>
      <c r="K437" s="30"/>
      <c r="L437" s="30"/>
      <c r="M437" s="30"/>
    </row>
    <row r="438" spans="1:13" x14ac:dyDescent="0.25">
      <c r="A438" s="30" t="s">
        <v>643</v>
      </c>
      <c r="B438" s="30" t="s">
        <v>558</v>
      </c>
      <c r="C438" s="30" t="s">
        <v>130</v>
      </c>
      <c r="D438" s="17" t="s">
        <v>632</v>
      </c>
      <c r="E438" s="30">
        <v>14</v>
      </c>
      <c r="F438" s="64" t="s">
        <v>633</v>
      </c>
      <c r="G438" s="30" t="s">
        <v>40</v>
      </c>
      <c r="H438" s="30" t="s">
        <v>220</v>
      </c>
      <c r="I438" s="30" t="s">
        <v>44</v>
      </c>
      <c r="J438" s="30" t="str">
        <f t="shared" si="6"/>
        <v>AUT_CA_CC_Assign Claim_14_Search Policy Assign Claims</v>
      </c>
      <c r="K438" s="30"/>
      <c r="L438" s="30"/>
      <c r="M438" s="3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D8DE3F0-A235-49CA-B6CF-D1AA2DEC79CC}">
          <x14:formula1>
            <xm:f>Config!$C$2:$C$12</xm:f>
          </x14:formula1>
          <xm:sqref>G2:G438</xm:sqref>
        </x14:dataValidation>
        <x14:dataValidation type="list" allowBlank="1" showInputMessage="1" showErrorMessage="1" xr:uid="{9BAE20EB-E7F2-4140-8B61-F4B377DB0F02}">
          <x14:formula1>
            <xm:f>Config!$D$2:$D$12</xm:f>
          </x14:formula1>
          <xm:sqref>I2:I438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C5ED7-B72C-4B3A-8D09-465B5852B896}">
  <dimension ref="A1:M438"/>
  <sheetViews>
    <sheetView workbookViewId="0">
      <selection activeCell="I1" sqref="I1"/>
    </sheetView>
  </sheetViews>
  <sheetFormatPr defaultRowHeight="15" x14ac:dyDescent="0.25"/>
  <cols>
    <col min="1" max="1" width="4.42578125" style="9" bestFit="1" customWidth="1"/>
    <col min="2" max="2" width="11.140625" style="9" bestFit="1" customWidth="1"/>
    <col min="3" max="3" width="8.28515625" style="9" bestFit="1" customWidth="1"/>
    <col min="4" max="4" width="44.5703125" style="9" bestFit="1" customWidth="1"/>
    <col min="5" max="5" width="7.42578125" style="9" bestFit="1" customWidth="1"/>
    <col min="6" max="6" width="54.85546875" style="9" bestFit="1" customWidth="1"/>
    <col min="7" max="7" width="13.85546875" style="9" bestFit="1" customWidth="1"/>
    <col min="8" max="8" width="7.5703125" style="9" bestFit="1" customWidth="1"/>
    <col min="9" max="9" width="11.7109375" style="9" bestFit="1" customWidth="1"/>
    <col min="10" max="10" width="86" style="9" bestFit="1" customWidth="1"/>
    <col min="11" max="11" width="5.140625" style="9" bestFit="1" customWidth="1"/>
    <col min="12" max="12" width="12.7109375" style="9" bestFit="1" customWidth="1"/>
    <col min="13" max="13" width="14.7109375" style="9" bestFit="1" customWidth="1"/>
    <col min="14" max="16384" width="9.140625" style="9"/>
  </cols>
  <sheetData>
    <row r="1" spans="1:13" s="63" customFormat="1" x14ac:dyDescent="0.25">
      <c r="A1" s="62" t="s">
        <v>161</v>
      </c>
      <c r="B1" s="62" t="s">
        <v>160</v>
      </c>
      <c r="C1" s="62" t="s">
        <v>208</v>
      </c>
      <c r="D1" s="62" t="s">
        <v>209</v>
      </c>
      <c r="E1" s="62" t="s">
        <v>210</v>
      </c>
      <c r="F1" s="62" t="s">
        <v>211</v>
      </c>
      <c r="G1" s="62" t="s">
        <v>108</v>
      </c>
      <c r="H1" s="62" t="s">
        <v>212</v>
      </c>
      <c r="I1" s="62" t="s">
        <v>30</v>
      </c>
      <c r="J1" s="62" t="s">
        <v>213</v>
      </c>
      <c r="K1" s="62" t="s">
        <v>215</v>
      </c>
      <c r="L1" s="62" t="s">
        <v>48</v>
      </c>
      <c r="M1" s="62" t="s">
        <v>50</v>
      </c>
    </row>
    <row r="2" spans="1:13" x14ac:dyDescent="0.25">
      <c r="A2" s="30" t="s">
        <v>644</v>
      </c>
      <c r="B2" s="30" t="s">
        <v>217</v>
      </c>
      <c r="C2" s="30" t="s">
        <v>113</v>
      </c>
      <c r="D2" s="30" t="s">
        <v>218</v>
      </c>
      <c r="E2" s="30">
        <v>1</v>
      </c>
      <c r="F2" s="30" t="s">
        <v>219</v>
      </c>
      <c r="G2" s="30" t="s">
        <v>38</v>
      </c>
      <c r="H2" s="30" t="s">
        <v>220</v>
      </c>
      <c r="I2" s="30" t="s">
        <v>44</v>
      </c>
      <c r="J2" s="30" t="str">
        <f t="shared" ref="J2:J65" si="0">"AUT_"&amp;A2 &amp; "_" &amp;B2 &amp; "_" &amp;D2 &amp; "_" &amp;E2 &amp;"_" &amp;F2</f>
        <v>AUT_CO_PC_Account_1_CreateNewPersonAccount</v>
      </c>
      <c r="K2" s="30"/>
      <c r="L2" s="30"/>
      <c r="M2" s="30"/>
    </row>
    <row r="3" spans="1:13" x14ac:dyDescent="0.25">
      <c r="A3" s="30" t="s">
        <v>644</v>
      </c>
      <c r="B3" s="30" t="s">
        <v>217</v>
      </c>
      <c r="C3" s="30" t="s">
        <v>113</v>
      </c>
      <c r="D3" s="30" t="s">
        <v>218</v>
      </c>
      <c r="E3" s="30">
        <v>2</v>
      </c>
      <c r="F3" s="30" t="s">
        <v>221</v>
      </c>
      <c r="G3" s="30" t="s">
        <v>40</v>
      </c>
      <c r="H3" s="30" t="s">
        <v>220</v>
      </c>
      <c r="I3" s="30" t="s">
        <v>44</v>
      </c>
      <c r="J3" s="30" t="str">
        <f t="shared" si="0"/>
        <v>AUT_CO_PC_Account_2_SearchPerson</v>
      </c>
      <c r="K3" s="30"/>
      <c r="L3" s="30"/>
      <c r="M3" s="30"/>
    </row>
    <row r="4" spans="1:13" x14ac:dyDescent="0.25">
      <c r="A4" s="30" t="s">
        <v>644</v>
      </c>
      <c r="B4" s="30" t="s">
        <v>217</v>
      </c>
      <c r="C4" s="30" t="s">
        <v>113</v>
      </c>
      <c r="D4" s="30" t="s">
        <v>218</v>
      </c>
      <c r="E4" s="30">
        <v>3</v>
      </c>
      <c r="F4" s="30" t="s">
        <v>296</v>
      </c>
      <c r="G4" s="30" t="s">
        <v>38</v>
      </c>
      <c r="H4" s="30" t="s">
        <v>220</v>
      </c>
      <c r="I4" s="30" t="s">
        <v>44</v>
      </c>
      <c r="J4" s="30" t="str">
        <f t="shared" si="0"/>
        <v>AUT_CO_PC_Account_3_ModifyPerson</v>
      </c>
      <c r="K4" s="30"/>
      <c r="L4" s="30"/>
      <c r="M4" s="30"/>
    </row>
    <row r="5" spans="1:13" x14ac:dyDescent="0.25">
      <c r="A5" s="30" t="s">
        <v>644</v>
      </c>
      <c r="B5" s="30" t="s">
        <v>217</v>
      </c>
      <c r="C5" s="30" t="s">
        <v>113</v>
      </c>
      <c r="D5" s="30" t="s">
        <v>218</v>
      </c>
      <c r="E5" s="30">
        <v>4</v>
      </c>
      <c r="F5" s="30" t="s">
        <v>224</v>
      </c>
      <c r="G5" s="30" t="s">
        <v>40</v>
      </c>
      <c r="H5" s="30" t="s">
        <v>220</v>
      </c>
      <c r="I5" s="30" t="s">
        <v>44</v>
      </c>
      <c r="J5" s="30" t="str">
        <f t="shared" si="0"/>
        <v>AUT_CO_PC_Account_4_WithdrawAccount</v>
      </c>
      <c r="K5" s="30"/>
      <c r="L5" s="30"/>
      <c r="M5" s="30"/>
    </row>
    <row r="6" spans="1:13" x14ac:dyDescent="0.25">
      <c r="A6" s="30" t="s">
        <v>644</v>
      </c>
      <c r="B6" s="30" t="s">
        <v>217</v>
      </c>
      <c r="C6" s="30" t="s">
        <v>113</v>
      </c>
      <c r="D6" s="30" t="s">
        <v>218</v>
      </c>
      <c r="E6" s="30">
        <v>5</v>
      </c>
      <c r="F6" s="30" t="s">
        <v>225</v>
      </c>
      <c r="G6" s="30" t="s">
        <v>38</v>
      </c>
      <c r="H6" s="30" t="s">
        <v>220</v>
      </c>
      <c r="I6" s="30" t="s">
        <v>44</v>
      </c>
      <c r="J6" s="30" t="str">
        <f t="shared" si="0"/>
        <v>AUT_CO_PC_Account_5_OrganizationModify</v>
      </c>
      <c r="K6" s="30"/>
      <c r="L6" s="30"/>
      <c r="M6" s="30"/>
    </row>
    <row r="7" spans="1:13" x14ac:dyDescent="0.25">
      <c r="A7" s="30" t="s">
        <v>644</v>
      </c>
      <c r="B7" s="30" t="s">
        <v>217</v>
      </c>
      <c r="C7" s="30" t="s">
        <v>113</v>
      </c>
      <c r="D7" s="30" t="s">
        <v>218</v>
      </c>
      <c r="E7" s="30">
        <v>6</v>
      </c>
      <c r="F7" s="30" t="s">
        <v>299</v>
      </c>
      <c r="G7" s="30" t="s">
        <v>40</v>
      </c>
      <c r="H7" s="30" t="s">
        <v>220</v>
      </c>
      <c r="I7" s="30" t="s">
        <v>44</v>
      </c>
      <c r="J7" s="30" t="str">
        <f t="shared" si="0"/>
        <v>AUT_CO_PC_Account_6_CheckforDuplicates</v>
      </c>
      <c r="K7" s="30"/>
      <c r="L7" s="30"/>
      <c r="M7" s="30"/>
    </row>
    <row r="8" spans="1:13" x14ac:dyDescent="0.25">
      <c r="A8" s="30" t="s">
        <v>644</v>
      </c>
      <c r="B8" s="30" t="s">
        <v>217</v>
      </c>
      <c r="C8" s="30" t="s">
        <v>113</v>
      </c>
      <c r="D8" s="30" t="s">
        <v>218</v>
      </c>
      <c r="E8" s="30">
        <v>7</v>
      </c>
      <c r="F8" s="30" t="s">
        <v>227</v>
      </c>
      <c r="G8" s="30" t="s">
        <v>40</v>
      </c>
      <c r="H8" s="30" t="s">
        <v>220</v>
      </c>
      <c r="I8" s="30" t="s">
        <v>44</v>
      </c>
      <c r="J8" s="30" t="str">
        <f t="shared" si="0"/>
        <v>AUT_CO_PC_Account_7_Summary</v>
      </c>
      <c r="K8" s="30"/>
      <c r="L8" s="30"/>
      <c r="M8" s="30"/>
    </row>
    <row r="9" spans="1:13" x14ac:dyDescent="0.25">
      <c r="A9" s="30" t="s">
        <v>644</v>
      </c>
      <c r="B9" s="30" t="s">
        <v>217</v>
      </c>
      <c r="C9" s="30" t="s">
        <v>113</v>
      </c>
      <c r="D9" s="30" t="s">
        <v>218</v>
      </c>
      <c r="E9" s="30">
        <v>8</v>
      </c>
      <c r="F9" s="30" t="s">
        <v>228</v>
      </c>
      <c r="G9" s="30" t="s">
        <v>40</v>
      </c>
      <c r="H9" s="30" t="s">
        <v>220</v>
      </c>
      <c r="I9" s="30" t="s">
        <v>44</v>
      </c>
      <c r="J9" s="30" t="str">
        <f t="shared" si="0"/>
        <v>AUT_CO_PC_Account_8_MyActivities</v>
      </c>
      <c r="K9" s="30"/>
      <c r="L9" s="30"/>
      <c r="M9" s="30"/>
    </row>
    <row r="10" spans="1:13" x14ac:dyDescent="0.25">
      <c r="A10" s="30" t="s">
        <v>644</v>
      </c>
      <c r="B10" s="30" t="s">
        <v>217</v>
      </c>
      <c r="C10" s="30" t="s">
        <v>113</v>
      </c>
      <c r="D10" s="30" t="s">
        <v>218</v>
      </c>
      <c r="E10" s="30">
        <v>9</v>
      </c>
      <c r="F10" s="30" t="s">
        <v>302</v>
      </c>
      <c r="G10" s="30" t="s">
        <v>40</v>
      </c>
      <c r="H10" s="30" t="s">
        <v>220</v>
      </c>
      <c r="I10" s="30" t="s">
        <v>44</v>
      </c>
      <c r="J10" s="30" t="str">
        <f t="shared" si="0"/>
        <v>AUT_CO_PC_Account_9_MySubmissions</v>
      </c>
      <c r="K10" s="30"/>
      <c r="L10" s="30"/>
      <c r="M10" s="30"/>
    </row>
    <row r="11" spans="1:13" x14ac:dyDescent="0.25">
      <c r="A11" s="30" t="s">
        <v>644</v>
      </c>
      <c r="B11" s="30" t="s">
        <v>217</v>
      </c>
      <c r="C11" s="30" t="s">
        <v>113</v>
      </c>
      <c r="D11" s="30" t="s">
        <v>218</v>
      </c>
      <c r="E11" s="30">
        <v>10</v>
      </c>
      <c r="F11" s="30" t="s">
        <v>230</v>
      </c>
      <c r="G11" s="30" t="s">
        <v>40</v>
      </c>
      <c r="H11" s="30" t="s">
        <v>220</v>
      </c>
      <c r="I11" s="30" t="s">
        <v>44</v>
      </c>
      <c r="J11" s="30" t="str">
        <f t="shared" si="0"/>
        <v>AUT_CO_PC_Account_10_MyRenewals</v>
      </c>
      <c r="K11" s="30"/>
      <c r="L11" s="30"/>
      <c r="M11" s="30"/>
    </row>
    <row r="12" spans="1:13" x14ac:dyDescent="0.25">
      <c r="A12" s="30" t="s">
        <v>644</v>
      </c>
      <c r="B12" s="30" t="s">
        <v>217</v>
      </c>
      <c r="C12" s="30" t="s">
        <v>113</v>
      </c>
      <c r="D12" s="30" t="s">
        <v>218</v>
      </c>
      <c r="E12" s="30">
        <v>11</v>
      </c>
      <c r="F12" s="30" t="s">
        <v>231</v>
      </c>
      <c r="G12" s="30" t="s">
        <v>40</v>
      </c>
      <c r="H12" s="30" t="s">
        <v>220</v>
      </c>
      <c r="I12" s="30" t="s">
        <v>44</v>
      </c>
      <c r="J12" s="30" t="str">
        <f t="shared" si="0"/>
        <v>AUT_CO_PC_Account_11_OtherPolicyTransactions</v>
      </c>
      <c r="K12" s="30"/>
      <c r="L12" s="30"/>
      <c r="M12" s="30"/>
    </row>
    <row r="13" spans="1:13" x14ac:dyDescent="0.25">
      <c r="A13" s="30" t="s">
        <v>644</v>
      </c>
      <c r="B13" s="30" t="s">
        <v>217</v>
      </c>
      <c r="C13" s="30" t="s">
        <v>113</v>
      </c>
      <c r="D13" s="30" t="s">
        <v>218</v>
      </c>
      <c r="E13" s="30">
        <v>12</v>
      </c>
      <c r="F13" s="30" t="s">
        <v>305</v>
      </c>
      <c r="G13" s="30" t="s">
        <v>40</v>
      </c>
      <c r="H13" s="30" t="s">
        <v>220</v>
      </c>
      <c r="I13" s="30" t="s">
        <v>44</v>
      </c>
      <c r="J13" s="30" t="str">
        <f t="shared" si="0"/>
        <v>AUT_CO_PC_Account_12_Contacts</v>
      </c>
      <c r="K13" s="30"/>
      <c r="L13" s="30"/>
      <c r="M13" s="30"/>
    </row>
    <row r="14" spans="1:13" x14ac:dyDescent="0.25">
      <c r="A14" s="30" t="s">
        <v>644</v>
      </c>
      <c r="B14" s="30" t="s">
        <v>217</v>
      </c>
      <c r="C14" s="30" t="s">
        <v>113</v>
      </c>
      <c r="D14" s="30" t="s">
        <v>218</v>
      </c>
      <c r="E14" s="30">
        <v>13</v>
      </c>
      <c r="F14" s="30" t="s">
        <v>233</v>
      </c>
      <c r="G14" s="30" t="s">
        <v>40</v>
      </c>
      <c r="H14" s="30" t="s">
        <v>220</v>
      </c>
      <c r="I14" s="30" t="s">
        <v>44</v>
      </c>
      <c r="J14" s="30" t="str">
        <f t="shared" si="0"/>
        <v>AUT_CO_PC_Account_13_Locations</v>
      </c>
      <c r="K14" s="30"/>
      <c r="L14" s="30"/>
      <c r="M14" s="30"/>
    </row>
    <row r="15" spans="1:13" x14ac:dyDescent="0.25">
      <c r="A15" s="30" t="s">
        <v>644</v>
      </c>
      <c r="B15" s="30" t="s">
        <v>217</v>
      </c>
      <c r="C15" s="30" t="s">
        <v>113</v>
      </c>
      <c r="D15" s="30" t="s">
        <v>218</v>
      </c>
      <c r="E15" s="30">
        <v>14</v>
      </c>
      <c r="F15" s="30" t="s">
        <v>234</v>
      </c>
      <c r="G15" s="30" t="s">
        <v>40</v>
      </c>
      <c r="H15" s="30" t="s">
        <v>220</v>
      </c>
      <c r="I15" s="30" t="s">
        <v>44</v>
      </c>
      <c r="J15" s="30" t="str">
        <f t="shared" si="0"/>
        <v>AUT_CO_PC_Account_14_Participants</v>
      </c>
      <c r="K15" s="30"/>
      <c r="L15" s="30"/>
      <c r="M15" s="30"/>
    </row>
    <row r="16" spans="1:13" x14ac:dyDescent="0.25">
      <c r="A16" s="30" t="s">
        <v>644</v>
      </c>
      <c r="B16" s="30" t="s">
        <v>217</v>
      </c>
      <c r="C16" s="30" t="s">
        <v>113</v>
      </c>
      <c r="D16" s="30" t="s">
        <v>218</v>
      </c>
      <c r="E16" s="30">
        <v>15</v>
      </c>
      <c r="F16" s="30" t="s">
        <v>308</v>
      </c>
      <c r="G16" s="30" t="s">
        <v>40</v>
      </c>
      <c r="H16" s="30" t="s">
        <v>220</v>
      </c>
      <c r="I16" s="30" t="s">
        <v>44</v>
      </c>
      <c r="J16" s="30" t="str">
        <f t="shared" si="0"/>
        <v>AUT_CO_PC_Account_15_PolicyTransactions</v>
      </c>
      <c r="K16" s="30"/>
      <c r="L16" s="30"/>
      <c r="M16" s="30"/>
    </row>
    <row r="17" spans="1:13" x14ac:dyDescent="0.25">
      <c r="A17" s="30" t="s">
        <v>644</v>
      </c>
      <c r="B17" s="30" t="s">
        <v>217</v>
      </c>
      <c r="C17" s="30" t="s">
        <v>113</v>
      </c>
      <c r="D17" s="30" t="s">
        <v>218</v>
      </c>
      <c r="E17" s="30">
        <v>16</v>
      </c>
      <c r="F17" s="30" t="s">
        <v>237</v>
      </c>
      <c r="G17" s="30" t="s">
        <v>40</v>
      </c>
      <c r="H17" s="30" t="s">
        <v>220</v>
      </c>
      <c r="I17" s="30" t="s">
        <v>44</v>
      </c>
      <c r="J17" s="30" t="str">
        <f t="shared" si="0"/>
        <v>AUT_CO_PC_Account_16_SubmissionManager</v>
      </c>
      <c r="K17" s="30"/>
      <c r="L17" s="30"/>
      <c r="M17" s="30"/>
    </row>
    <row r="18" spans="1:13" x14ac:dyDescent="0.25">
      <c r="A18" s="30" t="s">
        <v>644</v>
      </c>
      <c r="B18" s="30" t="s">
        <v>217</v>
      </c>
      <c r="C18" s="30" t="s">
        <v>113</v>
      </c>
      <c r="D18" s="30" t="s">
        <v>218</v>
      </c>
      <c r="E18" s="30">
        <v>17</v>
      </c>
      <c r="F18" s="30" t="s">
        <v>238</v>
      </c>
      <c r="G18" s="30" t="s">
        <v>38</v>
      </c>
      <c r="H18" s="30" t="s">
        <v>220</v>
      </c>
      <c r="I18" s="30" t="s">
        <v>44</v>
      </c>
      <c r="J18" s="30" t="str">
        <f t="shared" si="0"/>
        <v>AUT_CO_PC_Account_17_UnderwritingFiles</v>
      </c>
      <c r="K18" s="30"/>
      <c r="L18" s="30"/>
      <c r="M18" s="30"/>
    </row>
    <row r="19" spans="1:13" x14ac:dyDescent="0.25">
      <c r="A19" s="30" t="s">
        <v>644</v>
      </c>
      <c r="B19" s="30" t="s">
        <v>217</v>
      </c>
      <c r="C19" s="30" t="s">
        <v>113</v>
      </c>
      <c r="D19" s="30" t="s">
        <v>218</v>
      </c>
      <c r="E19" s="30">
        <v>18</v>
      </c>
      <c r="F19" s="30" t="s">
        <v>311</v>
      </c>
      <c r="G19" s="30" t="s">
        <v>40</v>
      </c>
      <c r="H19" s="30" t="s">
        <v>220</v>
      </c>
      <c r="I19" s="30" t="s">
        <v>44</v>
      </c>
      <c r="J19" s="30" t="str">
        <f t="shared" si="0"/>
        <v>AUT_CO_PC_Account_18_RelatedAccounts</v>
      </c>
      <c r="K19" s="30"/>
      <c r="L19" s="30"/>
      <c r="M19" s="30"/>
    </row>
    <row r="20" spans="1:13" x14ac:dyDescent="0.25">
      <c r="A20" s="30" t="s">
        <v>644</v>
      </c>
      <c r="B20" s="30" t="s">
        <v>217</v>
      </c>
      <c r="C20" s="30" t="s">
        <v>113</v>
      </c>
      <c r="D20" s="30" t="s">
        <v>218</v>
      </c>
      <c r="E20" s="30">
        <v>19</v>
      </c>
      <c r="F20" s="30" t="s">
        <v>240</v>
      </c>
      <c r="G20" s="30" t="s">
        <v>38</v>
      </c>
      <c r="H20" s="30" t="s">
        <v>220</v>
      </c>
      <c r="I20" s="30" t="s">
        <v>44</v>
      </c>
      <c r="J20" s="30" t="str">
        <f t="shared" si="0"/>
        <v>AUT_CO_PC_Account_19_Documents</v>
      </c>
      <c r="K20" s="30"/>
      <c r="L20" s="30"/>
      <c r="M20" s="30"/>
    </row>
    <row r="21" spans="1:13" x14ac:dyDescent="0.25">
      <c r="A21" s="30" t="s">
        <v>644</v>
      </c>
      <c r="B21" s="30" t="s">
        <v>217</v>
      </c>
      <c r="C21" s="30" t="s">
        <v>113</v>
      </c>
      <c r="D21" s="30" t="s">
        <v>218</v>
      </c>
      <c r="E21" s="30">
        <v>20</v>
      </c>
      <c r="F21" s="30" t="s">
        <v>241</v>
      </c>
      <c r="G21" s="30" t="s">
        <v>40</v>
      </c>
      <c r="H21" s="30" t="s">
        <v>220</v>
      </c>
      <c r="I21" s="30" t="s">
        <v>44</v>
      </c>
      <c r="J21" s="30" t="str">
        <f t="shared" si="0"/>
        <v>AUT_CO_PC_Account_20_Notes</v>
      </c>
      <c r="K21" s="30"/>
      <c r="L21" s="30"/>
      <c r="M21" s="30"/>
    </row>
    <row r="22" spans="1:13" x14ac:dyDescent="0.25">
      <c r="A22" s="30" t="s">
        <v>644</v>
      </c>
      <c r="B22" s="30" t="s">
        <v>217</v>
      </c>
      <c r="C22" s="30" t="s">
        <v>113</v>
      </c>
      <c r="D22" s="30" t="s">
        <v>218</v>
      </c>
      <c r="E22" s="30">
        <v>21</v>
      </c>
      <c r="F22" s="30" t="s">
        <v>314</v>
      </c>
      <c r="G22" s="30" t="s">
        <v>38</v>
      </c>
      <c r="H22" s="30" t="s">
        <v>220</v>
      </c>
      <c r="I22" s="30" t="s">
        <v>44</v>
      </c>
      <c r="J22" s="30" t="str">
        <f t="shared" si="0"/>
        <v>AUT_CO_PC_Account_21_Billing</v>
      </c>
      <c r="K22" s="30"/>
      <c r="L22" s="30"/>
      <c r="M22" s="30"/>
    </row>
    <row r="23" spans="1:13" x14ac:dyDescent="0.25">
      <c r="A23" s="30" t="s">
        <v>644</v>
      </c>
      <c r="B23" s="30" t="s">
        <v>217</v>
      </c>
      <c r="C23" s="30" t="s">
        <v>113</v>
      </c>
      <c r="D23" s="30" t="s">
        <v>218</v>
      </c>
      <c r="E23" s="30">
        <v>22</v>
      </c>
      <c r="F23" s="30" t="s">
        <v>243</v>
      </c>
      <c r="G23" s="30" t="s">
        <v>40</v>
      </c>
      <c r="H23" s="30" t="s">
        <v>220</v>
      </c>
      <c r="I23" s="30" t="s">
        <v>44</v>
      </c>
      <c r="J23" s="30" t="str">
        <f t="shared" si="0"/>
        <v>AUT_CO_PC_Account_22_History</v>
      </c>
      <c r="K23" s="30"/>
      <c r="L23" s="30"/>
      <c r="M23" s="30"/>
    </row>
    <row r="24" spans="1:13" x14ac:dyDescent="0.25">
      <c r="A24" s="30" t="s">
        <v>644</v>
      </c>
      <c r="B24" s="30" t="s">
        <v>217</v>
      </c>
      <c r="C24" s="30" t="s">
        <v>113</v>
      </c>
      <c r="D24" s="30" t="s">
        <v>218</v>
      </c>
      <c r="E24" s="30">
        <v>23</v>
      </c>
      <c r="F24" s="30" t="s">
        <v>244</v>
      </c>
      <c r="G24" s="30" t="s">
        <v>38</v>
      </c>
      <c r="H24" s="30" t="s">
        <v>220</v>
      </c>
      <c r="I24" s="30" t="s">
        <v>44</v>
      </c>
      <c r="J24" s="30" t="str">
        <f t="shared" si="0"/>
        <v>AUT_CO_PC_Account_23_Activity</v>
      </c>
      <c r="K24" s="30"/>
      <c r="L24" s="30"/>
      <c r="M24" s="30"/>
    </row>
    <row r="25" spans="1:13" x14ac:dyDescent="0.25">
      <c r="A25" s="30" t="s">
        <v>644</v>
      </c>
      <c r="B25" s="30" t="s">
        <v>217</v>
      </c>
      <c r="C25" s="30" t="s">
        <v>113</v>
      </c>
      <c r="D25" s="30" t="s">
        <v>218</v>
      </c>
      <c r="E25" s="30">
        <v>24</v>
      </c>
      <c r="F25" s="30" t="s">
        <v>317</v>
      </c>
      <c r="G25" s="30" t="s">
        <v>40</v>
      </c>
      <c r="H25" s="30" t="s">
        <v>220</v>
      </c>
      <c r="I25" s="30" t="s">
        <v>44</v>
      </c>
      <c r="J25" s="30" t="str">
        <f t="shared" si="0"/>
        <v>AUT_CO_PC_Account_24_Document</v>
      </c>
      <c r="K25" s="30"/>
      <c r="L25" s="30"/>
      <c r="M25" s="30"/>
    </row>
    <row r="26" spans="1:13" x14ac:dyDescent="0.25">
      <c r="A26" s="30" t="s">
        <v>644</v>
      </c>
      <c r="B26" s="30" t="s">
        <v>217</v>
      </c>
      <c r="C26" s="30" t="s">
        <v>113</v>
      </c>
      <c r="D26" s="30" t="s">
        <v>218</v>
      </c>
      <c r="E26" s="30">
        <v>25</v>
      </c>
      <c r="F26" s="30" t="s">
        <v>246</v>
      </c>
      <c r="G26" s="30" t="s">
        <v>38</v>
      </c>
      <c r="H26" s="30" t="s">
        <v>220</v>
      </c>
      <c r="I26" s="30" t="s">
        <v>44</v>
      </c>
      <c r="J26" s="30" t="str">
        <f t="shared" si="0"/>
        <v>AUT_CO_PC_Account_25_Email</v>
      </c>
      <c r="K26" s="30"/>
      <c r="L26" s="30"/>
      <c r="M26" s="30"/>
    </row>
    <row r="27" spans="1:13" x14ac:dyDescent="0.25">
      <c r="A27" s="30" t="s">
        <v>644</v>
      </c>
      <c r="B27" s="30" t="s">
        <v>217</v>
      </c>
      <c r="C27" s="30" t="s">
        <v>113</v>
      </c>
      <c r="D27" s="30" t="s">
        <v>218</v>
      </c>
      <c r="E27" s="30">
        <v>26</v>
      </c>
      <c r="F27" s="30" t="s">
        <v>247</v>
      </c>
      <c r="G27" s="30" t="s">
        <v>40</v>
      </c>
      <c r="H27" s="30" t="s">
        <v>220</v>
      </c>
      <c r="I27" s="30" t="s">
        <v>44</v>
      </c>
      <c r="J27" s="30" t="str">
        <f t="shared" si="0"/>
        <v>AUT_CO_PC_Account_26_MovePoliciestoThisAccount</v>
      </c>
      <c r="K27" s="30"/>
      <c r="L27" s="30"/>
      <c r="M27" s="30"/>
    </row>
    <row r="28" spans="1:13" x14ac:dyDescent="0.25">
      <c r="A28" s="30" t="s">
        <v>644</v>
      </c>
      <c r="B28" s="30" t="s">
        <v>217</v>
      </c>
      <c r="C28" s="30" t="s">
        <v>113</v>
      </c>
      <c r="D28" s="30" t="s">
        <v>218</v>
      </c>
      <c r="E28" s="30">
        <v>27</v>
      </c>
      <c r="F28" s="30" t="s">
        <v>320</v>
      </c>
      <c r="G28" s="30" t="s">
        <v>38</v>
      </c>
      <c r="H28" s="30" t="s">
        <v>220</v>
      </c>
      <c r="I28" s="30" t="s">
        <v>44</v>
      </c>
      <c r="J28" s="30" t="str">
        <f t="shared" si="0"/>
        <v>AUT_CO_PC_Account_27_ReWritePoliciestoThisAccount</v>
      </c>
      <c r="K28" s="30"/>
      <c r="L28" s="30"/>
      <c r="M28" s="30"/>
    </row>
    <row r="29" spans="1:13" x14ac:dyDescent="0.25">
      <c r="A29" s="30" t="s">
        <v>644</v>
      </c>
      <c r="B29" s="30" t="s">
        <v>217</v>
      </c>
      <c r="C29" s="30" t="s">
        <v>113</v>
      </c>
      <c r="D29" s="30" t="s">
        <v>218</v>
      </c>
      <c r="E29" s="30">
        <v>28</v>
      </c>
      <c r="F29" s="30" t="s">
        <v>249</v>
      </c>
      <c r="G29" s="30" t="s">
        <v>40</v>
      </c>
      <c r="H29" s="30" t="s">
        <v>220</v>
      </c>
      <c r="I29" s="30" t="s">
        <v>44</v>
      </c>
      <c r="J29" s="30" t="str">
        <f t="shared" si="0"/>
        <v>AUT_CO_PC_Account_28_MergeAccounttoThisAccount</v>
      </c>
      <c r="K29" s="30"/>
      <c r="L29" s="30"/>
      <c r="M29" s="30"/>
    </row>
    <row r="30" spans="1:13" x14ac:dyDescent="0.25">
      <c r="A30" s="30" t="s">
        <v>644</v>
      </c>
      <c r="B30" s="30" t="s">
        <v>217</v>
      </c>
      <c r="C30" s="30" t="s">
        <v>115</v>
      </c>
      <c r="D30" s="30" t="s">
        <v>222</v>
      </c>
      <c r="E30" s="30">
        <v>1</v>
      </c>
      <c r="F30" s="30" t="s">
        <v>250</v>
      </c>
      <c r="G30" s="30" t="s">
        <v>38</v>
      </c>
      <c r="H30" s="30" t="s">
        <v>220</v>
      </c>
      <c r="I30" s="30" t="s">
        <v>44</v>
      </c>
      <c r="J30" s="30" t="str">
        <f t="shared" si="0"/>
        <v>AUT_CO_PC_NewSubmission_1_Account_OpenPolicyTransaction_NewSubmission</v>
      </c>
      <c r="K30" s="30"/>
      <c r="L30" s="30"/>
      <c r="M30" s="30"/>
    </row>
    <row r="31" spans="1:13" x14ac:dyDescent="0.25">
      <c r="A31" s="30" t="s">
        <v>644</v>
      </c>
      <c r="B31" s="30" t="s">
        <v>217</v>
      </c>
      <c r="C31" s="30" t="s">
        <v>115</v>
      </c>
      <c r="D31" s="30" t="s">
        <v>222</v>
      </c>
      <c r="E31" s="30">
        <v>2</v>
      </c>
      <c r="F31" s="30" t="s">
        <v>223</v>
      </c>
      <c r="G31" s="30" t="s">
        <v>40</v>
      </c>
      <c r="H31" s="30" t="s">
        <v>220</v>
      </c>
      <c r="I31" s="30" t="s">
        <v>44</v>
      </c>
      <c r="J31" s="30" t="str">
        <f t="shared" si="0"/>
        <v>AUT_CO_PC_NewSubmission_2_NewAccount_NewSubmission</v>
      </c>
      <c r="K31" s="30"/>
      <c r="L31" s="30"/>
      <c r="M31" s="30"/>
    </row>
    <row r="32" spans="1:13" x14ac:dyDescent="0.25">
      <c r="A32" s="30" t="s">
        <v>644</v>
      </c>
      <c r="B32" s="30" t="s">
        <v>217</v>
      </c>
      <c r="C32" s="30" t="s">
        <v>115</v>
      </c>
      <c r="D32" s="30" t="s">
        <v>222</v>
      </c>
      <c r="E32" s="30">
        <v>3</v>
      </c>
      <c r="F32" s="30" t="s">
        <v>252</v>
      </c>
      <c r="G32" s="30" t="s">
        <v>38</v>
      </c>
      <c r="H32" s="30" t="s">
        <v>220</v>
      </c>
      <c r="I32" s="30" t="s">
        <v>44</v>
      </c>
      <c r="J32" s="30" t="str">
        <f t="shared" si="0"/>
        <v>AUT_CO_PC_NewSubmission_3_SearchAccount_NewSubmission</v>
      </c>
      <c r="K32" s="30"/>
      <c r="L32" s="30"/>
      <c r="M32" s="30"/>
    </row>
    <row r="33" spans="1:13" x14ac:dyDescent="0.25">
      <c r="A33" s="30" t="s">
        <v>644</v>
      </c>
      <c r="B33" s="30" t="s">
        <v>217</v>
      </c>
      <c r="C33" s="30" t="s">
        <v>115</v>
      </c>
      <c r="D33" s="30" t="s">
        <v>222</v>
      </c>
      <c r="E33" s="30">
        <v>4</v>
      </c>
      <c r="F33" s="30" t="s">
        <v>253</v>
      </c>
      <c r="G33" s="30" t="s">
        <v>40</v>
      </c>
      <c r="H33" s="30" t="s">
        <v>220</v>
      </c>
      <c r="I33" s="30" t="s">
        <v>44</v>
      </c>
      <c r="J33" s="30" t="str">
        <f t="shared" si="0"/>
        <v>AUT_CO_PC_NewSubmission_4_Organization_Modify</v>
      </c>
      <c r="K33" s="30"/>
      <c r="L33" s="30"/>
      <c r="M33" s="30"/>
    </row>
    <row r="34" spans="1:13" x14ac:dyDescent="0.25">
      <c r="A34" s="30" t="s">
        <v>644</v>
      </c>
      <c r="B34" s="30" t="s">
        <v>217</v>
      </c>
      <c r="C34" s="30" t="s">
        <v>115</v>
      </c>
      <c r="D34" s="30" t="s">
        <v>222</v>
      </c>
      <c r="E34" s="30">
        <v>5</v>
      </c>
      <c r="F34" s="30" t="s">
        <v>323</v>
      </c>
      <c r="G34" s="30" t="s">
        <v>38</v>
      </c>
      <c r="H34" s="30" t="s">
        <v>220</v>
      </c>
      <c r="I34" s="30" t="s">
        <v>44</v>
      </c>
      <c r="J34" s="30" t="str">
        <f t="shared" si="0"/>
        <v>AUT_CO_PC_NewSubmission_5_Producercode_Modify</v>
      </c>
      <c r="K34" s="30"/>
      <c r="L34" s="30"/>
      <c r="M34" s="30"/>
    </row>
    <row r="35" spans="1:13" x14ac:dyDescent="0.25">
      <c r="A35" s="30" t="s">
        <v>644</v>
      </c>
      <c r="B35" s="30" t="s">
        <v>217</v>
      </c>
      <c r="C35" s="30" t="s">
        <v>115</v>
      </c>
      <c r="D35" s="30" t="s">
        <v>222</v>
      </c>
      <c r="E35" s="30">
        <v>6</v>
      </c>
      <c r="F35" s="30" t="s">
        <v>255</v>
      </c>
      <c r="G35" s="30" t="s">
        <v>40</v>
      </c>
      <c r="H35" s="30" t="s">
        <v>220</v>
      </c>
      <c r="I35" s="30" t="s">
        <v>44</v>
      </c>
      <c r="J35" s="30" t="str">
        <f t="shared" si="0"/>
        <v>AUT_CO_PC_NewSubmission_6_Single_QuickQuote</v>
      </c>
      <c r="K35" s="30"/>
      <c r="L35" s="30"/>
      <c r="M35" s="30"/>
    </row>
    <row r="36" spans="1:13" x14ac:dyDescent="0.25">
      <c r="A36" s="30" t="s">
        <v>644</v>
      </c>
      <c r="B36" s="30" t="s">
        <v>217</v>
      </c>
      <c r="C36" s="30" t="s">
        <v>115</v>
      </c>
      <c r="D36" s="30" t="s">
        <v>222</v>
      </c>
      <c r="E36" s="30">
        <v>7</v>
      </c>
      <c r="F36" s="30" t="s">
        <v>256</v>
      </c>
      <c r="G36" s="30" t="s">
        <v>38</v>
      </c>
      <c r="H36" s="30" t="s">
        <v>220</v>
      </c>
      <c r="I36" s="30" t="s">
        <v>44</v>
      </c>
      <c r="J36" s="30" t="str">
        <f t="shared" si="0"/>
        <v>AUT_CO_PC_NewSubmission_7_Single_QuickQuote_DefaultBaseState_Modify</v>
      </c>
      <c r="K36" s="30"/>
      <c r="L36" s="30"/>
      <c r="M36" s="30"/>
    </row>
    <row r="37" spans="1:13" x14ac:dyDescent="0.25">
      <c r="A37" s="30" t="s">
        <v>644</v>
      </c>
      <c r="B37" s="30" t="s">
        <v>217</v>
      </c>
      <c r="C37" s="30" t="s">
        <v>115</v>
      </c>
      <c r="D37" s="30" t="s">
        <v>222</v>
      </c>
      <c r="E37" s="30">
        <v>8</v>
      </c>
      <c r="F37" s="30" t="s">
        <v>226</v>
      </c>
      <c r="G37" s="30" t="s">
        <v>40</v>
      </c>
      <c r="H37" s="30" t="s">
        <v>220</v>
      </c>
      <c r="I37" s="30" t="s">
        <v>44</v>
      </c>
      <c r="J37" s="30" t="str">
        <f t="shared" si="0"/>
        <v>AUT_CO_PC_NewSubmission_8_Single_QuickQuote_DefaultEffectiveDate_Modify</v>
      </c>
      <c r="K37" s="30"/>
      <c r="L37" s="30"/>
      <c r="M37" s="30"/>
    </row>
    <row r="38" spans="1:13" x14ac:dyDescent="0.25">
      <c r="A38" s="30" t="s">
        <v>644</v>
      </c>
      <c r="B38" s="30" t="s">
        <v>217</v>
      </c>
      <c r="C38" s="30" t="s">
        <v>115</v>
      </c>
      <c r="D38" s="30" t="s">
        <v>222</v>
      </c>
      <c r="E38" s="30">
        <v>9</v>
      </c>
      <c r="F38" s="30" t="s">
        <v>635</v>
      </c>
      <c r="G38" s="30" t="s">
        <v>38</v>
      </c>
      <c r="H38" s="30" t="s">
        <v>220</v>
      </c>
      <c r="I38" s="30" t="s">
        <v>44</v>
      </c>
      <c r="J38" s="30" t="str">
        <f t="shared" si="0"/>
        <v>AUT_CO_PC_NewSubmission_9_Single_QuickQuote_DriverInfo_Add</v>
      </c>
      <c r="K38" s="30"/>
      <c r="L38" s="30"/>
      <c r="M38" s="30"/>
    </row>
    <row r="39" spans="1:13" x14ac:dyDescent="0.25">
      <c r="A39" s="30" t="s">
        <v>644</v>
      </c>
      <c r="B39" s="30" t="s">
        <v>217</v>
      </c>
      <c r="C39" s="30" t="s">
        <v>115</v>
      </c>
      <c r="D39" s="30" t="s">
        <v>222</v>
      </c>
      <c r="E39" s="30">
        <v>10</v>
      </c>
      <c r="F39" s="30" t="s">
        <v>636</v>
      </c>
      <c r="G39" s="30" t="s">
        <v>40</v>
      </c>
      <c r="H39" s="30" t="s">
        <v>220</v>
      </c>
      <c r="I39" s="30" t="s">
        <v>44</v>
      </c>
      <c r="J39" s="30" t="str">
        <f t="shared" si="0"/>
        <v>AUT_CO_PC_NewSubmission_10_Single_QuickQuote_DriverInfoRemove</v>
      </c>
      <c r="K39" s="30"/>
      <c r="L39" s="30"/>
      <c r="M39" s="30"/>
    </row>
    <row r="40" spans="1:13" x14ac:dyDescent="0.25">
      <c r="A40" s="30" t="s">
        <v>644</v>
      </c>
      <c r="B40" s="30" t="s">
        <v>217</v>
      </c>
      <c r="C40" s="30" t="s">
        <v>115</v>
      </c>
      <c r="D40" s="30" t="s">
        <v>222</v>
      </c>
      <c r="E40" s="30">
        <v>11</v>
      </c>
      <c r="F40" s="30" t="s">
        <v>637</v>
      </c>
      <c r="G40" s="30" t="s">
        <v>38</v>
      </c>
      <c r="H40" s="30" t="s">
        <v>220</v>
      </c>
      <c r="I40" s="30" t="s">
        <v>44</v>
      </c>
      <c r="J40" s="30" t="str">
        <f t="shared" si="0"/>
        <v>AUT_CO_PC_NewSubmission_11_Single_QuickQuote_VehicleInfo_Add</v>
      </c>
      <c r="K40" s="30"/>
      <c r="L40" s="30"/>
      <c r="M40" s="30"/>
    </row>
    <row r="41" spans="1:13" x14ac:dyDescent="0.25">
      <c r="A41" s="30" t="s">
        <v>644</v>
      </c>
      <c r="B41" s="30" t="s">
        <v>217</v>
      </c>
      <c r="C41" s="30" t="s">
        <v>115</v>
      </c>
      <c r="D41" s="30" t="s">
        <v>222</v>
      </c>
      <c r="E41" s="30">
        <v>12</v>
      </c>
      <c r="F41" s="30" t="s">
        <v>638</v>
      </c>
      <c r="G41" s="30" t="s">
        <v>40</v>
      </c>
      <c r="H41" s="30" t="s">
        <v>220</v>
      </c>
      <c r="I41" s="30" t="s">
        <v>44</v>
      </c>
      <c r="J41" s="30" t="str">
        <f t="shared" si="0"/>
        <v>AUT_CO_PC_NewSubmission_12_Single_QuickQuote_VehicleInfoRemove</v>
      </c>
      <c r="K41" s="30"/>
      <c r="L41" s="30"/>
      <c r="M41" s="30"/>
    </row>
    <row r="42" spans="1:13" x14ac:dyDescent="0.25">
      <c r="A42" s="30" t="s">
        <v>644</v>
      </c>
      <c r="B42" s="30" t="s">
        <v>217</v>
      </c>
      <c r="C42" s="30" t="s">
        <v>115</v>
      </c>
      <c r="D42" s="30" t="s">
        <v>222</v>
      </c>
      <c r="E42" s="30">
        <v>13</v>
      </c>
      <c r="F42" s="30" t="s">
        <v>262</v>
      </c>
      <c r="G42" s="30" t="s">
        <v>38</v>
      </c>
      <c r="H42" s="30" t="s">
        <v>220</v>
      </c>
      <c r="I42" s="30" t="s">
        <v>44</v>
      </c>
      <c r="J42" s="30" t="str">
        <f t="shared" si="0"/>
        <v>AUT_CO_PC_NewSubmission_13_Single_QuickQuote_UseDefault</v>
      </c>
      <c r="K42" s="30"/>
      <c r="L42" s="30"/>
      <c r="M42" s="30"/>
    </row>
    <row r="43" spans="1:13" x14ac:dyDescent="0.25">
      <c r="A43" s="30" t="s">
        <v>644</v>
      </c>
      <c r="B43" s="30" t="s">
        <v>217</v>
      </c>
      <c r="C43" s="30" t="s">
        <v>115</v>
      </c>
      <c r="D43" s="30" t="s">
        <v>222</v>
      </c>
      <c r="E43" s="30">
        <v>14</v>
      </c>
      <c r="F43" s="30" t="s">
        <v>326</v>
      </c>
      <c r="G43" s="30" t="s">
        <v>40</v>
      </c>
      <c r="H43" s="30" t="s">
        <v>220</v>
      </c>
      <c r="I43" s="30" t="s">
        <v>44</v>
      </c>
      <c r="J43" s="30" t="str">
        <f t="shared" si="0"/>
        <v>AUT_CO_PC_NewSubmission_14_Single_QuickQuote_Quote</v>
      </c>
      <c r="K43" s="30"/>
      <c r="L43" s="30"/>
      <c r="M43" s="30"/>
    </row>
    <row r="44" spans="1:13" x14ac:dyDescent="0.25">
      <c r="A44" s="30" t="s">
        <v>644</v>
      </c>
      <c r="B44" s="30" t="s">
        <v>217</v>
      </c>
      <c r="C44" s="30" t="s">
        <v>115</v>
      </c>
      <c r="D44" s="30" t="s">
        <v>222</v>
      </c>
      <c r="E44" s="30">
        <v>15</v>
      </c>
      <c r="F44" s="30" t="s">
        <v>639</v>
      </c>
      <c r="G44" s="30" t="s">
        <v>38</v>
      </c>
      <c r="H44" s="30" t="s">
        <v>220</v>
      </c>
      <c r="I44" s="30" t="s">
        <v>44</v>
      </c>
      <c r="J44" s="30" t="str">
        <f t="shared" si="0"/>
        <v>AUT_CO_PC_NewSubmission_15_Single_QuickQuote_FullApp</v>
      </c>
      <c r="K44" s="30"/>
      <c r="L44" s="30"/>
      <c r="M44" s="30"/>
    </row>
    <row r="45" spans="1:13" x14ac:dyDescent="0.25">
      <c r="A45" s="30" t="s">
        <v>644</v>
      </c>
      <c r="B45" s="30" t="s">
        <v>217</v>
      </c>
      <c r="C45" s="30" t="s">
        <v>115</v>
      </c>
      <c r="D45" s="30" t="s">
        <v>222</v>
      </c>
      <c r="E45" s="30">
        <v>16</v>
      </c>
      <c r="F45" s="30" t="s">
        <v>265</v>
      </c>
      <c r="G45" s="30" t="s">
        <v>40</v>
      </c>
      <c r="H45" s="30" t="s">
        <v>220</v>
      </c>
      <c r="I45" s="30" t="s">
        <v>44</v>
      </c>
      <c r="J45" s="30" t="str">
        <f t="shared" si="0"/>
        <v>AUT_CO_PC_NewSubmission_16_Single_QuickQuote_Version</v>
      </c>
      <c r="K45" s="30"/>
      <c r="L45" s="30"/>
      <c r="M45" s="30"/>
    </row>
    <row r="46" spans="1:13" x14ac:dyDescent="0.25">
      <c r="A46" s="30" t="s">
        <v>644</v>
      </c>
      <c r="B46" s="30" t="s">
        <v>217</v>
      </c>
      <c r="C46" s="30" t="s">
        <v>115</v>
      </c>
      <c r="D46" s="30" t="s">
        <v>222</v>
      </c>
      <c r="E46" s="30">
        <v>17</v>
      </c>
      <c r="F46" s="30" t="s">
        <v>640</v>
      </c>
      <c r="G46" s="30" t="s">
        <v>38</v>
      </c>
      <c r="H46" s="30" t="s">
        <v>220</v>
      </c>
      <c r="I46" s="30" t="s">
        <v>44</v>
      </c>
      <c r="J46" s="30" t="str">
        <f t="shared" si="0"/>
        <v>AUT_CO_PC_NewSubmission_17_Single_QuickQuote_Version_FullApp</v>
      </c>
      <c r="K46" s="30"/>
      <c r="L46" s="30"/>
      <c r="M46" s="30"/>
    </row>
    <row r="47" spans="1:13" x14ac:dyDescent="0.25">
      <c r="A47" s="30" t="s">
        <v>644</v>
      </c>
      <c r="B47" s="30" t="s">
        <v>217</v>
      </c>
      <c r="C47" s="30" t="s">
        <v>115</v>
      </c>
      <c r="D47" s="30" t="s">
        <v>222</v>
      </c>
      <c r="E47" s="30">
        <v>18</v>
      </c>
      <c r="F47" s="30" t="s">
        <v>267</v>
      </c>
      <c r="G47" s="30" t="s">
        <v>40</v>
      </c>
      <c r="H47" s="30" t="s">
        <v>220</v>
      </c>
      <c r="I47" s="30" t="s">
        <v>44</v>
      </c>
      <c r="J47" s="30" t="str">
        <f t="shared" si="0"/>
        <v>AUT_CO_PC_NewSubmission_18_Single_FullApplication</v>
      </c>
      <c r="K47" s="30"/>
      <c r="L47" s="30"/>
      <c r="M47" s="30"/>
    </row>
    <row r="48" spans="1:13" x14ac:dyDescent="0.25">
      <c r="A48" s="30" t="s">
        <v>644</v>
      </c>
      <c r="B48" s="30" t="s">
        <v>217</v>
      </c>
      <c r="C48" s="30" t="s">
        <v>115</v>
      </c>
      <c r="D48" s="30" t="s">
        <v>222</v>
      </c>
      <c r="E48" s="30">
        <v>19</v>
      </c>
      <c r="F48" s="30" t="s">
        <v>268</v>
      </c>
      <c r="G48" s="30" t="s">
        <v>38</v>
      </c>
      <c r="H48" s="30" t="s">
        <v>220</v>
      </c>
      <c r="I48" s="30" t="s">
        <v>44</v>
      </c>
      <c r="J48" s="30" t="str">
        <f t="shared" si="0"/>
        <v>AUT_CO_PC_NewSubmission_19_Single_FullApplication_DefaultBaseState_Modify</v>
      </c>
      <c r="K48" s="30"/>
      <c r="L48" s="30"/>
      <c r="M48" s="30"/>
    </row>
    <row r="49" spans="1:13" x14ac:dyDescent="0.25">
      <c r="A49" s="30" t="s">
        <v>644</v>
      </c>
      <c r="B49" s="30" t="s">
        <v>217</v>
      </c>
      <c r="C49" s="30" t="s">
        <v>115</v>
      </c>
      <c r="D49" s="30" t="s">
        <v>222</v>
      </c>
      <c r="E49" s="30">
        <v>20</v>
      </c>
      <c r="F49" s="30" t="s">
        <v>232</v>
      </c>
      <c r="G49" s="30" t="s">
        <v>40</v>
      </c>
      <c r="H49" s="30" t="s">
        <v>220</v>
      </c>
      <c r="I49" s="30" t="s">
        <v>44</v>
      </c>
      <c r="J49" s="30" t="str">
        <f t="shared" si="0"/>
        <v>AUT_CO_PC_NewSubmission_20_Single_FullApplication_DefaultEffectiveDate_Modify</v>
      </c>
      <c r="K49" s="30"/>
      <c r="L49" s="30"/>
      <c r="M49" s="30"/>
    </row>
    <row r="50" spans="1:13" x14ac:dyDescent="0.25">
      <c r="A50" s="30" t="s">
        <v>644</v>
      </c>
      <c r="B50" s="30" t="s">
        <v>217</v>
      </c>
      <c r="C50" s="30" t="s">
        <v>115</v>
      </c>
      <c r="D50" s="30" t="s">
        <v>222</v>
      </c>
      <c r="E50" s="30">
        <v>21</v>
      </c>
      <c r="F50" s="30" t="s">
        <v>270</v>
      </c>
      <c r="G50" s="30" t="s">
        <v>38</v>
      </c>
      <c r="H50" s="30" t="s">
        <v>220</v>
      </c>
      <c r="I50" s="30" t="s">
        <v>44</v>
      </c>
      <c r="J50" s="30" t="str">
        <f t="shared" si="0"/>
        <v>AUT_CO_PC_NewSubmission_21_Offering_BasicProgram</v>
      </c>
      <c r="K50" s="30"/>
      <c r="L50" s="30"/>
      <c r="M50" s="30"/>
    </row>
    <row r="51" spans="1:13" x14ac:dyDescent="0.25">
      <c r="A51" s="30" t="s">
        <v>644</v>
      </c>
      <c r="B51" s="30" t="s">
        <v>217</v>
      </c>
      <c r="C51" s="30" t="s">
        <v>115</v>
      </c>
      <c r="D51" s="30" t="s">
        <v>222</v>
      </c>
      <c r="E51" s="30">
        <v>22</v>
      </c>
      <c r="F51" s="30" t="s">
        <v>271</v>
      </c>
      <c r="G51" s="30" t="s">
        <v>40</v>
      </c>
      <c r="H51" s="30" t="s">
        <v>220</v>
      </c>
      <c r="I51" s="30" t="s">
        <v>44</v>
      </c>
      <c r="J51" s="30" t="str">
        <f t="shared" si="0"/>
        <v>AUT_CO_PC_NewSubmission_22_Offering_PremiumProgram</v>
      </c>
      <c r="K51" s="30"/>
      <c r="L51" s="30"/>
      <c r="M51" s="30"/>
    </row>
    <row r="52" spans="1:13" x14ac:dyDescent="0.25">
      <c r="A52" s="30" t="s">
        <v>644</v>
      </c>
      <c r="B52" s="30" t="s">
        <v>217</v>
      </c>
      <c r="C52" s="30" t="s">
        <v>115</v>
      </c>
      <c r="D52" s="30" t="s">
        <v>222</v>
      </c>
      <c r="E52" s="30">
        <v>23</v>
      </c>
      <c r="F52" s="30" t="s">
        <v>287</v>
      </c>
      <c r="G52" s="30" t="s">
        <v>38</v>
      </c>
      <c r="H52" s="30" t="s">
        <v>220</v>
      </c>
      <c r="I52" s="30" t="s">
        <v>44</v>
      </c>
      <c r="J52" s="30" t="str">
        <f t="shared" si="0"/>
        <v>AUT_CO_PC_NewSubmission_23_Offering_StandardProgram</v>
      </c>
      <c r="K52" s="30"/>
      <c r="L52" s="30"/>
      <c r="M52" s="30"/>
    </row>
    <row r="53" spans="1:13" x14ac:dyDescent="0.25">
      <c r="A53" s="30" t="s">
        <v>644</v>
      </c>
      <c r="B53" s="30" t="s">
        <v>217</v>
      </c>
      <c r="C53" s="30" t="s">
        <v>115</v>
      </c>
      <c r="D53" s="30" t="s">
        <v>222</v>
      </c>
      <c r="E53" s="30">
        <v>24</v>
      </c>
      <c r="F53" s="30" t="s">
        <v>273</v>
      </c>
      <c r="G53" s="30" t="s">
        <v>40</v>
      </c>
      <c r="H53" s="30" t="s">
        <v>220</v>
      </c>
      <c r="I53" s="30" t="s">
        <v>44</v>
      </c>
      <c r="J53" s="30" t="str">
        <f t="shared" si="0"/>
        <v>AUT_CO_PC_NewSubmission_24_PA_PreQualification_Yes</v>
      </c>
      <c r="K53" s="30"/>
      <c r="L53" s="30"/>
      <c r="M53" s="30"/>
    </row>
    <row r="54" spans="1:13" x14ac:dyDescent="0.25">
      <c r="A54" s="30" t="s">
        <v>644</v>
      </c>
      <c r="B54" s="30" t="s">
        <v>217</v>
      </c>
      <c r="C54" s="30" t="s">
        <v>115</v>
      </c>
      <c r="D54" s="30" t="s">
        <v>222</v>
      </c>
      <c r="E54" s="30">
        <v>25</v>
      </c>
      <c r="F54" s="30" t="s">
        <v>274</v>
      </c>
      <c r="G54" s="30" t="s">
        <v>38</v>
      </c>
      <c r="H54" s="30" t="s">
        <v>220</v>
      </c>
      <c r="I54" s="30" t="s">
        <v>44</v>
      </c>
      <c r="J54" s="30" t="str">
        <f t="shared" si="0"/>
        <v>AUT_CO_PC_NewSubmission_25_PA_PreQualification_NoNewDriver</v>
      </c>
      <c r="K54" s="30"/>
      <c r="L54" s="30"/>
      <c r="M54" s="30"/>
    </row>
    <row r="55" spans="1:13" x14ac:dyDescent="0.25">
      <c r="A55" s="30" t="s">
        <v>644</v>
      </c>
      <c r="B55" s="30" t="s">
        <v>217</v>
      </c>
      <c r="C55" s="30" t="s">
        <v>115</v>
      </c>
      <c r="D55" s="30" t="s">
        <v>222</v>
      </c>
      <c r="E55" s="30">
        <v>26</v>
      </c>
      <c r="F55" s="30" t="s">
        <v>235</v>
      </c>
      <c r="G55" s="30" t="s">
        <v>40</v>
      </c>
      <c r="H55" s="30" t="s">
        <v>220</v>
      </c>
      <c r="I55" s="30" t="s">
        <v>44</v>
      </c>
      <c r="J55" s="30" t="str">
        <f t="shared" si="0"/>
        <v>AUT_CO_PC_NewSubmission_26_PA_PreQualification_PreviousPolicydidnotrenew</v>
      </c>
      <c r="K55" s="30"/>
      <c r="L55" s="30"/>
      <c r="M55" s="30"/>
    </row>
    <row r="56" spans="1:13" x14ac:dyDescent="0.25">
      <c r="A56" s="30" t="s">
        <v>644</v>
      </c>
      <c r="B56" s="30" t="s">
        <v>217</v>
      </c>
      <c r="C56" s="30" t="s">
        <v>115</v>
      </c>
      <c r="D56" s="30" t="s">
        <v>222</v>
      </c>
      <c r="E56" s="30">
        <v>27</v>
      </c>
      <c r="F56" s="30" t="s">
        <v>276</v>
      </c>
      <c r="G56" s="30" t="s">
        <v>38</v>
      </c>
      <c r="H56" s="30" t="s">
        <v>220</v>
      </c>
      <c r="I56" s="30" t="s">
        <v>44</v>
      </c>
      <c r="J56" s="30" t="str">
        <f t="shared" si="0"/>
        <v>AUT_CO_PC_NewSubmission_27_PA_PreQualification_NotKnown</v>
      </c>
      <c r="K56" s="30"/>
      <c r="L56" s="30"/>
      <c r="M56" s="30"/>
    </row>
    <row r="57" spans="1:13" x14ac:dyDescent="0.25">
      <c r="A57" s="30" t="s">
        <v>644</v>
      </c>
      <c r="B57" s="30" t="s">
        <v>217</v>
      </c>
      <c r="C57" s="30" t="s">
        <v>115</v>
      </c>
      <c r="D57" s="30" t="s">
        <v>222</v>
      </c>
      <c r="E57" s="30">
        <v>28</v>
      </c>
      <c r="F57" s="30" t="s">
        <v>277</v>
      </c>
      <c r="G57" s="30" t="s">
        <v>40</v>
      </c>
      <c r="H57" s="30" t="s">
        <v>220</v>
      </c>
      <c r="I57" s="30" t="s">
        <v>44</v>
      </c>
      <c r="J57" s="30" t="str">
        <f t="shared" si="0"/>
        <v>AUT_CO_PC_NewSubmission_28_PA_PreQualification_ApplicantLicense_CurrentCanceled</v>
      </c>
      <c r="K57" s="30"/>
      <c r="L57" s="30"/>
      <c r="M57" s="30"/>
    </row>
    <row r="58" spans="1:13" x14ac:dyDescent="0.25">
      <c r="A58" s="30" t="s">
        <v>644</v>
      </c>
      <c r="B58" s="30" t="s">
        <v>217</v>
      </c>
      <c r="C58" s="30" t="s">
        <v>115</v>
      </c>
      <c r="D58" s="30" t="s">
        <v>222</v>
      </c>
      <c r="E58" s="30">
        <v>29</v>
      </c>
      <c r="F58" s="30" t="s">
        <v>332</v>
      </c>
      <c r="G58" s="30" t="s">
        <v>38</v>
      </c>
      <c r="H58" s="30" t="s">
        <v>220</v>
      </c>
      <c r="I58" s="30" t="s">
        <v>44</v>
      </c>
      <c r="J58" s="30" t="str">
        <f t="shared" si="0"/>
        <v>AUT_CO_PC_NewSubmission_29_PA_PreQualification_ApplicantLicense_EverCanceled</v>
      </c>
      <c r="K58" s="30"/>
      <c r="L58" s="30"/>
      <c r="M58" s="30"/>
    </row>
    <row r="59" spans="1:13" x14ac:dyDescent="0.25">
      <c r="A59" s="30" t="s">
        <v>644</v>
      </c>
      <c r="B59" s="30" t="s">
        <v>217</v>
      </c>
      <c r="C59" s="30" t="s">
        <v>115</v>
      </c>
      <c r="D59" s="30" t="s">
        <v>222</v>
      </c>
      <c r="E59" s="30">
        <v>30</v>
      </c>
      <c r="F59" s="30" t="s">
        <v>279</v>
      </c>
      <c r="G59" s="30" t="s">
        <v>40</v>
      </c>
      <c r="H59" s="30" t="s">
        <v>220</v>
      </c>
      <c r="I59" s="30" t="s">
        <v>44</v>
      </c>
      <c r="J59" s="30" t="str">
        <f t="shared" si="0"/>
        <v>AUT_CO_PC_NewSubmission_30_PA_PreQualification_DriverCovictions</v>
      </c>
      <c r="K59" s="30"/>
      <c r="L59" s="30"/>
      <c r="M59" s="30"/>
    </row>
    <row r="60" spans="1:13" x14ac:dyDescent="0.25">
      <c r="A60" s="30" t="s">
        <v>644</v>
      </c>
      <c r="B60" s="30" t="s">
        <v>217</v>
      </c>
      <c r="C60" s="30" t="s">
        <v>115</v>
      </c>
      <c r="D60" s="30" t="s">
        <v>222</v>
      </c>
      <c r="E60" s="30">
        <v>31</v>
      </c>
      <c r="F60" s="30" t="s">
        <v>280</v>
      </c>
      <c r="G60" s="30" t="s">
        <v>38</v>
      </c>
      <c r="H60" s="30" t="s">
        <v>220</v>
      </c>
      <c r="I60" s="30" t="s">
        <v>44</v>
      </c>
      <c r="J60" s="30" t="str">
        <f t="shared" si="0"/>
        <v>AUT_CO_PC_NewSubmission_31_PA_PreQualification_PolicyCanceled</v>
      </c>
      <c r="K60" s="30"/>
      <c r="L60" s="30"/>
      <c r="M60" s="30"/>
    </row>
    <row r="61" spans="1:13" x14ac:dyDescent="0.25">
      <c r="A61" s="30" t="s">
        <v>644</v>
      </c>
      <c r="B61" s="30" t="s">
        <v>217</v>
      </c>
      <c r="C61" s="30" t="s">
        <v>115</v>
      </c>
      <c r="D61" s="30" t="s">
        <v>222</v>
      </c>
      <c r="E61" s="30">
        <v>32</v>
      </c>
      <c r="F61" s="30" t="s">
        <v>335</v>
      </c>
      <c r="G61" s="30" t="s">
        <v>40</v>
      </c>
      <c r="H61" s="30" t="s">
        <v>220</v>
      </c>
      <c r="I61" s="30" t="s">
        <v>44</v>
      </c>
      <c r="J61" s="30" t="str">
        <f t="shared" si="0"/>
        <v>AUT_CO_PC_NewSubmission_32_PA_PreQualification_Negative</v>
      </c>
      <c r="K61" s="30"/>
      <c r="L61" s="30"/>
      <c r="M61" s="30"/>
    </row>
    <row r="62" spans="1:13" x14ac:dyDescent="0.25">
      <c r="A62" s="30" t="s">
        <v>644</v>
      </c>
      <c r="B62" s="30" t="s">
        <v>217</v>
      </c>
      <c r="C62" s="30" t="s">
        <v>115</v>
      </c>
      <c r="D62" s="30" t="s">
        <v>222</v>
      </c>
      <c r="E62" s="30">
        <v>33</v>
      </c>
      <c r="F62" s="30" t="s">
        <v>282</v>
      </c>
      <c r="G62" s="30" t="s">
        <v>38</v>
      </c>
      <c r="H62" s="30" t="s">
        <v>220</v>
      </c>
      <c r="I62" s="30" t="s">
        <v>44</v>
      </c>
      <c r="J62" s="30" t="str">
        <f t="shared" si="0"/>
        <v>AUT_CO_PC_NewSubmission_33_PI_QuoteNeeded_BackDated</v>
      </c>
      <c r="K62" s="30"/>
      <c r="L62" s="30"/>
      <c r="M62" s="30"/>
    </row>
    <row r="63" spans="1:13" x14ac:dyDescent="0.25">
      <c r="A63" s="30" t="s">
        <v>644</v>
      </c>
      <c r="B63" s="30" t="s">
        <v>217</v>
      </c>
      <c r="C63" s="30" t="s">
        <v>115</v>
      </c>
      <c r="D63" s="30" t="s">
        <v>222</v>
      </c>
      <c r="E63" s="30">
        <v>34</v>
      </c>
      <c r="F63" s="30" t="s">
        <v>283</v>
      </c>
      <c r="G63" s="30" t="s">
        <v>40</v>
      </c>
      <c r="H63" s="30" t="s">
        <v>220</v>
      </c>
      <c r="I63" s="30" t="s">
        <v>44</v>
      </c>
      <c r="J63" s="30" t="str">
        <f t="shared" si="0"/>
        <v>AUT_CO_PC_NewSubmission_34_PI_QuoteNeeded_FutureDate</v>
      </c>
      <c r="K63" s="30"/>
      <c r="L63" s="30"/>
      <c r="M63" s="30"/>
    </row>
    <row r="64" spans="1:13" x14ac:dyDescent="0.25">
      <c r="A64" s="30" t="s">
        <v>644</v>
      </c>
      <c r="B64" s="30" t="s">
        <v>217</v>
      </c>
      <c r="C64" s="30" t="s">
        <v>115</v>
      </c>
      <c r="D64" s="30" t="s">
        <v>222</v>
      </c>
      <c r="E64" s="30">
        <v>35</v>
      </c>
      <c r="F64" s="30" t="s">
        <v>338</v>
      </c>
      <c r="G64" s="30" t="s">
        <v>38</v>
      </c>
      <c r="H64" s="30" t="s">
        <v>220</v>
      </c>
      <c r="I64" s="30" t="s">
        <v>44</v>
      </c>
      <c r="J64" s="30" t="str">
        <f t="shared" si="0"/>
        <v>AUT_CO_PC_NewSubmission_35_PI_PrimaryNamedInsured_ChangeTo_NewPerson</v>
      </c>
      <c r="K64" s="30"/>
      <c r="L64" s="30"/>
      <c r="M64" s="30"/>
    </row>
    <row r="65" spans="1:13" x14ac:dyDescent="0.25">
      <c r="A65" s="30" t="s">
        <v>644</v>
      </c>
      <c r="B65" s="30" t="s">
        <v>217</v>
      </c>
      <c r="C65" s="30" t="s">
        <v>115</v>
      </c>
      <c r="D65" s="30" t="s">
        <v>222</v>
      </c>
      <c r="E65" s="30">
        <v>36</v>
      </c>
      <c r="F65" s="30" t="s">
        <v>285</v>
      </c>
      <c r="G65" s="30" t="s">
        <v>40</v>
      </c>
      <c r="H65" s="30" t="s">
        <v>220</v>
      </c>
      <c r="I65" s="30" t="s">
        <v>44</v>
      </c>
      <c r="J65" s="30" t="str">
        <f t="shared" si="0"/>
        <v>AUT_CO_PC_NewSubmission_36_PI_PrimaryNamedInsured_ChangeTo_From_AddressBook</v>
      </c>
      <c r="K65" s="30"/>
      <c r="L65" s="30"/>
      <c r="M65" s="30"/>
    </row>
    <row r="66" spans="1:13" x14ac:dyDescent="0.25">
      <c r="A66" s="30" t="s">
        <v>644</v>
      </c>
      <c r="B66" s="30" t="s">
        <v>217</v>
      </c>
      <c r="C66" s="30" t="s">
        <v>115</v>
      </c>
      <c r="D66" s="30" t="s">
        <v>222</v>
      </c>
      <c r="E66" s="30">
        <v>37</v>
      </c>
      <c r="F66" s="30" t="s">
        <v>286</v>
      </c>
      <c r="G66" s="30" t="s">
        <v>38</v>
      </c>
      <c r="H66" s="30" t="s">
        <v>220</v>
      </c>
      <c r="I66" s="30" t="s">
        <v>44</v>
      </c>
      <c r="J66" s="30" t="str">
        <f t="shared" ref="J66:J124" si="1">"AUT_"&amp;A66 &amp; "_" &amp;B66 &amp; "_" &amp;D66 &amp; "_" &amp;E66 &amp;"_" &amp;F66</f>
        <v>AUT_CO_PC_NewSubmission_37_PI_Policy_Address_ChangeTo_Existing_Address</v>
      </c>
      <c r="K66" s="30"/>
      <c r="L66" s="30"/>
      <c r="M66" s="30"/>
    </row>
    <row r="67" spans="1:13" x14ac:dyDescent="0.25">
      <c r="A67" s="30" t="s">
        <v>644</v>
      </c>
      <c r="B67" s="30" t="s">
        <v>217</v>
      </c>
      <c r="C67" s="30" t="s">
        <v>115</v>
      </c>
      <c r="D67" s="30" t="s">
        <v>222</v>
      </c>
      <c r="E67" s="30">
        <v>38</v>
      </c>
      <c r="F67" s="30" t="s">
        <v>341</v>
      </c>
      <c r="G67" s="30" t="s">
        <v>40</v>
      </c>
      <c r="H67" s="30" t="s">
        <v>220</v>
      </c>
      <c r="I67" s="30" t="s">
        <v>44</v>
      </c>
      <c r="J67" s="30" t="str">
        <f t="shared" si="1"/>
        <v>AUT_CO_PC_NewSubmission_38_PI_Policy_Address_ChangeTo_New_Address</v>
      </c>
      <c r="K67" s="30"/>
      <c r="L67" s="30"/>
      <c r="M67" s="30"/>
    </row>
    <row r="68" spans="1:13" x14ac:dyDescent="0.25">
      <c r="A68" s="30" t="s">
        <v>644</v>
      </c>
      <c r="B68" s="30" t="s">
        <v>217</v>
      </c>
      <c r="C68" s="30" t="s">
        <v>115</v>
      </c>
      <c r="D68" s="30" t="s">
        <v>222</v>
      </c>
      <c r="E68" s="30">
        <v>39</v>
      </c>
      <c r="F68" s="30" t="s">
        <v>288</v>
      </c>
      <c r="G68" s="30" t="s">
        <v>38</v>
      </c>
      <c r="H68" s="30" t="s">
        <v>220</v>
      </c>
      <c r="I68" s="30" t="s">
        <v>44</v>
      </c>
      <c r="J68" s="30" t="str">
        <f t="shared" si="1"/>
        <v>AUT_CO_PC_NewSubmission_39_PI_Policy_Address_ChangeTo_EditCurrent_Address</v>
      </c>
      <c r="K68" s="30"/>
      <c r="L68" s="30"/>
      <c r="M68" s="30"/>
    </row>
    <row r="69" spans="1:13" x14ac:dyDescent="0.25">
      <c r="A69" s="30" t="s">
        <v>644</v>
      </c>
      <c r="B69" s="30" t="s">
        <v>217</v>
      </c>
      <c r="C69" s="30" t="s">
        <v>115</v>
      </c>
      <c r="D69" s="30" t="s">
        <v>222</v>
      </c>
      <c r="E69" s="30">
        <v>40</v>
      </c>
      <c r="F69" s="30" t="s">
        <v>288</v>
      </c>
      <c r="G69" s="30" t="s">
        <v>40</v>
      </c>
      <c r="H69" s="30" t="s">
        <v>220</v>
      </c>
      <c r="I69" s="30" t="s">
        <v>44</v>
      </c>
      <c r="J69" s="30" t="str">
        <f t="shared" si="1"/>
        <v>AUT_CO_PC_NewSubmission_40_PI_Policy_Address_ChangeTo_EditCurrent_Address</v>
      </c>
      <c r="K69" s="30"/>
      <c r="L69" s="30"/>
      <c r="M69" s="30"/>
    </row>
    <row r="70" spans="1:13" x14ac:dyDescent="0.25">
      <c r="A70" s="30" t="s">
        <v>644</v>
      </c>
      <c r="B70" s="30" t="s">
        <v>217</v>
      </c>
      <c r="C70" s="30" t="s">
        <v>115</v>
      </c>
      <c r="D70" s="30" t="s">
        <v>222</v>
      </c>
      <c r="E70" s="30">
        <v>41</v>
      </c>
      <c r="F70" s="30" t="s">
        <v>289</v>
      </c>
      <c r="G70" s="30" t="s">
        <v>38</v>
      </c>
      <c r="H70" s="30" t="s">
        <v>220</v>
      </c>
      <c r="I70" s="30" t="s">
        <v>44</v>
      </c>
      <c r="J70" s="30" t="str">
        <f t="shared" si="1"/>
        <v>AUT_CO_PC_NewSubmission_41_PI_AdditionalInsured_Add</v>
      </c>
      <c r="K70" s="30"/>
      <c r="L70" s="30"/>
      <c r="M70" s="30"/>
    </row>
    <row r="71" spans="1:13" x14ac:dyDescent="0.25">
      <c r="A71" s="30" t="s">
        <v>644</v>
      </c>
      <c r="B71" s="30" t="s">
        <v>217</v>
      </c>
      <c r="C71" s="30" t="s">
        <v>115</v>
      </c>
      <c r="D71" s="30" t="s">
        <v>222</v>
      </c>
      <c r="E71" s="30">
        <v>42</v>
      </c>
      <c r="F71" s="30" t="s">
        <v>344</v>
      </c>
      <c r="G71" s="30" t="s">
        <v>40</v>
      </c>
      <c r="H71" s="30" t="s">
        <v>220</v>
      </c>
      <c r="I71" s="30" t="s">
        <v>44</v>
      </c>
      <c r="J71" s="30" t="str">
        <f t="shared" si="1"/>
        <v>AUT_CO_PC_NewSubmission_42_PI_AdditionalInsured_Modify</v>
      </c>
      <c r="K71" s="30"/>
      <c r="L71" s="30"/>
      <c r="M71" s="30"/>
    </row>
    <row r="72" spans="1:13" x14ac:dyDescent="0.25">
      <c r="A72" s="30" t="s">
        <v>644</v>
      </c>
      <c r="B72" s="30" t="s">
        <v>217</v>
      </c>
      <c r="C72" s="30" t="s">
        <v>115</v>
      </c>
      <c r="D72" s="30" t="s">
        <v>222</v>
      </c>
      <c r="E72" s="30">
        <v>43</v>
      </c>
      <c r="F72" s="30" t="s">
        <v>291</v>
      </c>
      <c r="G72" s="30" t="s">
        <v>38</v>
      </c>
      <c r="H72" s="30" t="s">
        <v>220</v>
      </c>
      <c r="I72" s="30" t="s">
        <v>44</v>
      </c>
      <c r="J72" s="30" t="str">
        <f t="shared" si="1"/>
        <v>AUT_CO_PC_NewSubmission_43_PI_AdditionalInsured_Delete</v>
      </c>
      <c r="K72" s="30"/>
      <c r="L72" s="30"/>
      <c r="M72" s="30"/>
    </row>
    <row r="73" spans="1:13" x14ac:dyDescent="0.25">
      <c r="A73" s="30" t="s">
        <v>644</v>
      </c>
      <c r="B73" s="30" t="s">
        <v>217</v>
      </c>
      <c r="C73" s="30" t="s">
        <v>115</v>
      </c>
      <c r="D73" s="30" t="s">
        <v>222</v>
      </c>
      <c r="E73" s="30">
        <v>44</v>
      </c>
      <c r="F73" s="30" t="s">
        <v>292</v>
      </c>
      <c r="G73" s="30" t="s">
        <v>40</v>
      </c>
      <c r="H73" s="30" t="s">
        <v>220</v>
      </c>
      <c r="I73" s="30" t="s">
        <v>44</v>
      </c>
      <c r="J73" s="30" t="str">
        <f t="shared" si="1"/>
        <v>AUT_CO_PC_NewSubmission_44_PI_SecondaryNamedInsured_Add</v>
      </c>
      <c r="K73" s="30"/>
      <c r="L73" s="30"/>
      <c r="M73" s="30"/>
    </row>
    <row r="74" spans="1:13" x14ac:dyDescent="0.25">
      <c r="A74" s="30" t="s">
        <v>644</v>
      </c>
      <c r="B74" s="30" t="s">
        <v>217</v>
      </c>
      <c r="C74" s="30" t="s">
        <v>115</v>
      </c>
      <c r="D74" s="30" t="s">
        <v>222</v>
      </c>
      <c r="E74" s="30">
        <v>45</v>
      </c>
      <c r="F74" s="30" t="s">
        <v>347</v>
      </c>
      <c r="G74" s="30" t="s">
        <v>38</v>
      </c>
      <c r="H74" s="30" t="s">
        <v>220</v>
      </c>
      <c r="I74" s="30" t="s">
        <v>44</v>
      </c>
      <c r="J74" s="30" t="str">
        <f t="shared" si="1"/>
        <v>AUT_CO_PC_NewSubmission_45_PI_SecondaryNamedInsured_Modify</v>
      </c>
      <c r="K74" s="30"/>
      <c r="L74" s="30"/>
      <c r="M74" s="30"/>
    </row>
    <row r="75" spans="1:13" x14ac:dyDescent="0.25">
      <c r="A75" s="30" t="s">
        <v>644</v>
      </c>
      <c r="B75" s="30" t="s">
        <v>217</v>
      </c>
      <c r="C75" s="30" t="s">
        <v>115</v>
      </c>
      <c r="D75" s="30" t="s">
        <v>222</v>
      </c>
      <c r="E75" s="30">
        <v>46</v>
      </c>
      <c r="F75" s="30" t="s">
        <v>294</v>
      </c>
      <c r="G75" s="30" t="s">
        <v>40</v>
      </c>
      <c r="H75" s="30" t="s">
        <v>220</v>
      </c>
      <c r="I75" s="30" t="s">
        <v>44</v>
      </c>
      <c r="J75" s="30" t="str">
        <f t="shared" si="1"/>
        <v>AUT_CO_PC_NewSubmission_46_PI_SecondaryNamedInsured_Delete</v>
      </c>
      <c r="K75" s="30"/>
      <c r="L75" s="30"/>
      <c r="M75" s="30"/>
    </row>
    <row r="76" spans="1:13" x14ac:dyDescent="0.25">
      <c r="A76" s="30" t="s">
        <v>644</v>
      </c>
      <c r="B76" s="30" t="s">
        <v>217</v>
      </c>
      <c r="C76" s="30" t="s">
        <v>115</v>
      </c>
      <c r="D76" s="30" t="s">
        <v>222</v>
      </c>
      <c r="E76" s="30">
        <v>47</v>
      </c>
      <c r="F76" s="30" t="s">
        <v>295</v>
      </c>
      <c r="G76" s="30" t="s">
        <v>38</v>
      </c>
      <c r="H76" s="30" t="s">
        <v>220</v>
      </c>
      <c r="I76" s="30" t="s">
        <v>44</v>
      </c>
      <c r="J76" s="30" t="str">
        <f t="shared" si="1"/>
        <v>AUT_CO_PC_NewSubmission_47_PI_TermType_Annual</v>
      </c>
      <c r="K76" s="30"/>
      <c r="L76" s="30"/>
      <c r="M76" s="30"/>
    </row>
    <row r="77" spans="1:13" x14ac:dyDescent="0.25">
      <c r="A77" s="30" t="s">
        <v>644</v>
      </c>
      <c r="B77" s="30" t="s">
        <v>217</v>
      </c>
      <c r="C77" s="30" t="s">
        <v>115</v>
      </c>
      <c r="D77" s="30" t="s">
        <v>222</v>
      </c>
      <c r="E77" s="30">
        <v>48</v>
      </c>
      <c r="F77" s="30" t="s">
        <v>350</v>
      </c>
      <c r="G77" s="30" t="s">
        <v>40</v>
      </c>
      <c r="H77" s="30" t="s">
        <v>220</v>
      </c>
      <c r="I77" s="30" t="s">
        <v>44</v>
      </c>
      <c r="J77" s="30" t="str">
        <f t="shared" si="1"/>
        <v>AUT_CO_PC_NewSubmission_48_PI_EffectiveDate_BackDated</v>
      </c>
      <c r="K77" s="30"/>
      <c r="L77" s="30"/>
      <c r="M77" s="30"/>
    </row>
    <row r="78" spans="1:13" x14ac:dyDescent="0.25">
      <c r="A78" s="30" t="s">
        <v>644</v>
      </c>
      <c r="B78" s="30" t="s">
        <v>217</v>
      </c>
      <c r="C78" s="30" t="s">
        <v>115</v>
      </c>
      <c r="D78" s="30" t="s">
        <v>222</v>
      </c>
      <c r="E78" s="30">
        <v>49</v>
      </c>
      <c r="F78" s="30" t="s">
        <v>297</v>
      </c>
      <c r="G78" s="30" t="s">
        <v>38</v>
      </c>
      <c r="H78" s="30" t="s">
        <v>220</v>
      </c>
      <c r="I78" s="30" t="s">
        <v>44</v>
      </c>
      <c r="J78" s="30" t="str">
        <f t="shared" si="1"/>
        <v>AUT_CO_PC_NewSubmission_49_PI_EffectiveDate_FutureDated</v>
      </c>
      <c r="K78" s="30"/>
      <c r="L78" s="30"/>
      <c r="M78" s="30"/>
    </row>
    <row r="79" spans="1:13" x14ac:dyDescent="0.25">
      <c r="A79" s="30" t="s">
        <v>644</v>
      </c>
      <c r="B79" s="30" t="s">
        <v>217</v>
      </c>
      <c r="C79" s="30" t="s">
        <v>115</v>
      </c>
      <c r="D79" s="30" t="s">
        <v>222</v>
      </c>
      <c r="E79" s="30">
        <v>50</v>
      </c>
      <c r="F79" s="30" t="s">
        <v>298</v>
      </c>
      <c r="G79" s="30" t="s">
        <v>40</v>
      </c>
      <c r="H79" s="30" t="s">
        <v>220</v>
      </c>
      <c r="I79" s="30" t="s">
        <v>44</v>
      </c>
      <c r="J79" s="30" t="str">
        <f t="shared" si="1"/>
        <v>AUT_CO_PC_NewSubmission_50_PI_WrittenDate_BackDated</v>
      </c>
      <c r="K79" s="30"/>
      <c r="L79" s="30"/>
      <c r="M79" s="30"/>
    </row>
    <row r="80" spans="1:13" x14ac:dyDescent="0.25">
      <c r="A80" s="30" t="s">
        <v>644</v>
      </c>
      <c r="B80" s="30" t="s">
        <v>217</v>
      </c>
      <c r="C80" s="30" t="s">
        <v>115</v>
      </c>
      <c r="D80" s="30" t="s">
        <v>222</v>
      </c>
      <c r="E80" s="30">
        <v>51</v>
      </c>
      <c r="F80" s="30" t="s">
        <v>353</v>
      </c>
      <c r="G80" s="30" t="s">
        <v>38</v>
      </c>
      <c r="H80" s="30" t="s">
        <v>220</v>
      </c>
      <c r="I80" s="30" t="s">
        <v>44</v>
      </c>
      <c r="J80" s="30" t="str">
        <f t="shared" si="1"/>
        <v>AUT_CO_PC_NewSubmission_51_PI_WrittenDate_FutureDated</v>
      </c>
      <c r="K80" s="30"/>
      <c r="L80" s="30"/>
      <c r="M80" s="30"/>
    </row>
    <row r="81" spans="1:13" x14ac:dyDescent="0.25">
      <c r="A81" s="30" t="s">
        <v>644</v>
      </c>
      <c r="B81" s="30" t="s">
        <v>217</v>
      </c>
      <c r="C81" s="30" t="s">
        <v>115</v>
      </c>
      <c r="D81" s="30" t="s">
        <v>222</v>
      </c>
      <c r="E81" s="30">
        <v>52</v>
      </c>
      <c r="F81" s="30" t="s">
        <v>300</v>
      </c>
      <c r="G81" s="30" t="s">
        <v>40</v>
      </c>
      <c r="H81" s="30" t="s">
        <v>220</v>
      </c>
      <c r="I81" s="30" t="s">
        <v>44</v>
      </c>
      <c r="J81" s="30" t="str">
        <f t="shared" si="1"/>
        <v>AUT_CO_PC_NewSubmission_52_PI_AffinityGoup</v>
      </c>
      <c r="K81" s="30"/>
      <c r="L81" s="30"/>
      <c r="M81" s="30"/>
    </row>
    <row r="82" spans="1:13" x14ac:dyDescent="0.25">
      <c r="A82" s="30" t="s">
        <v>644</v>
      </c>
      <c r="B82" s="30" t="s">
        <v>217</v>
      </c>
      <c r="C82" s="30" t="s">
        <v>115</v>
      </c>
      <c r="D82" s="30" t="s">
        <v>222</v>
      </c>
      <c r="E82" s="30">
        <v>53</v>
      </c>
      <c r="F82" s="30" t="s">
        <v>301</v>
      </c>
      <c r="G82" s="30" t="s">
        <v>38</v>
      </c>
      <c r="H82" s="30" t="s">
        <v>220</v>
      </c>
      <c r="I82" s="30" t="s">
        <v>44</v>
      </c>
      <c r="J82" s="30" t="str">
        <f t="shared" si="1"/>
        <v>AUT_CO_PC_NewSubmission_53_PI_Organization_Modify</v>
      </c>
      <c r="K82" s="30"/>
      <c r="L82" s="30"/>
      <c r="M82" s="30"/>
    </row>
    <row r="83" spans="1:13" x14ac:dyDescent="0.25">
      <c r="A83" s="30" t="s">
        <v>644</v>
      </c>
      <c r="B83" s="30" t="s">
        <v>217</v>
      </c>
      <c r="C83" s="30" t="s">
        <v>115</v>
      </c>
      <c r="D83" s="30" t="s">
        <v>222</v>
      </c>
      <c r="E83" s="30">
        <v>54</v>
      </c>
      <c r="F83" s="30" t="s">
        <v>239</v>
      </c>
      <c r="G83" s="30" t="s">
        <v>40</v>
      </c>
      <c r="H83" s="30" t="s">
        <v>220</v>
      </c>
      <c r="I83" s="30" t="s">
        <v>44</v>
      </c>
      <c r="J83" s="30" t="str">
        <f t="shared" si="1"/>
        <v>AUT_CO_PC_NewSubmission_54_PI_UnderwritingCompany</v>
      </c>
      <c r="K83" s="30"/>
      <c r="L83" s="30"/>
      <c r="M83" s="30"/>
    </row>
    <row r="84" spans="1:13" x14ac:dyDescent="0.25">
      <c r="A84" s="30" t="s">
        <v>644</v>
      </c>
      <c r="B84" s="30" t="s">
        <v>217</v>
      </c>
      <c r="C84" s="30" t="s">
        <v>115</v>
      </c>
      <c r="D84" s="30" t="s">
        <v>222</v>
      </c>
      <c r="E84" s="30">
        <v>55</v>
      </c>
      <c r="F84" s="30" t="s">
        <v>303</v>
      </c>
      <c r="G84" s="30" t="s">
        <v>38</v>
      </c>
      <c r="H84" s="30" t="s">
        <v>220</v>
      </c>
      <c r="I84" s="30" t="s">
        <v>44</v>
      </c>
      <c r="J84" s="30" t="str">
        <f t="shared" si="1"/>
        <v>AUT_CO_PC_NewSubmission_55_PI_Negative_EffectiveDate</v>
      </c>
      <c r="K84" s="30"/>
      <c r="L84" s="30"/>
      <c r="M84" s="30"/>
    </row>
    <row r="85" spans="1:13" x14ac:dyDescent="0.25">
      <c r="A85" s="30" t="s">
        <v>644</v>
      </c>
      <c r="B85" s="30" t="s">
        <v>217</v>
      </c>
      <c r="C85" s="30" t="s">
        <v>115</v>
      </c>
      <c r="D85" s="30" t="s">
        <v>222</v>
      </c>
      <c r="E85" s="30">
        <v>56</v>
      </c>
      <c r="F85" s="30" t="s">
        <v>304</v>
      </c>
      <c r="G85" s="30" t="s">
        <v>40</v>
      </c>
      <c r="H85" s="30" t="s">
        <v>220</v>
      </c>
      <c r="I85" s="30" t="s">
        <v>44</v>
      </c>
      <c r="J85" s="30" t="str">
        <f t="shared" si="1"/>
        <v>AUT_CO_PC_NewSubmission_56_PA_Driver_Add_NewPerson</v>
      </c>
      <c r="K85" s="30"/>
      <c r="L85" s="30"/>
      <c r="M85" s="30"/>
    </row>
    <row r="86" spans="1:13" x14ac:dyDescent="0.25">
      <c r="A86" s="30" t="s">
        <v>644</v>
      </c>
      <c r="B86" s="30" t="s">
        <v>217</v>
      </c>
      <c r="C86" s="30" t="s">
        <v>115</v>
      </c>
      <c r="D86" s="30" t="s">
        <v>222</v>
      </c>
      <c r="E86" s="30">
        <v>57</v>
      </c>
      <c r="F86" s="30" t="s">
        <v>356</v>
      </c>
      <c r="G86" s="30" t="s">
        <v>38</v>
      </c>
      <c r="H86" s="30" t="s">
        <v>220</v>
      </c>
      <c r="I86" s="30" t="s">
        <v>44</v>
      </c>
      <c r="J86" s="30" t="str">
        <f t="shared" si="1"/>
        <v>AUT_CO_PC_NewSubmission_57_PA_Driver_Add_From_Addressbook</v>
      </c>
      <c r="K86" s="30"/>
      <c r="L86" s="30"/>
      <c r="M86" s="30"/>
    </row>
    <row r="87" spans="1:13" x14ac:dyDescent="0.25">
      <c r="A87" s="30" t="s">
        <v>644</v>
      </c>
      <c r="B87" s="30" t="s">
        <v>217</v>
      </c>
      <c r="C87" s="30" t="s">
        <v>115</v>
      </c>
      <c r="D87" s="30" t="s">
        <v>222</v>
      </c>
      <c r="E87" s="30">
        <v>58</v>
      </c>
      <c r="F87" s="30" t="s">
        <v>306</v>
      </c>
      <c r="G87" s="30" t="s">
        <v>40</v>
      </c>
      <c r="H87" s="30" t="s">
        <v>220</v>
      </c>
      <c r="I87" s="30" t="s">
        <v>44</v>
      </c>
      <c r="J87" s="30" t="str">
        <f t="shared" si="1"/>
        <v>AUT_CO_PC_NewSubmission_58_PA_Driver_Add_ExistingDriver</v>
      </c>
      <c r="K87" s="30"/>
      <c r="L87" s="30"/>
      <c r="M87" s="30"/>
    </row>
    <row r="88" spans="1:13" x14ac:dyDescent="0.25">
      <c r="A88" s="30" t="s">
        <v>644</v>
      </c>
      <c r="B88" s="30" t="s">
        <v>217</v>
      </c>
      <c r="C88" s="30" t="s">
        <v>115</v>
      </c>
      <c r="D88" s="30" t="s">
        <v>222</v>
      </c>
      <c r="E88" s="30">
        <v>59</v>
      </c>
      <c r="F88" s="30" t="s">
        <v>307</v>
      </c>
      <c r="G88" s="30" t="s">
        <v>38</v>
      </c>
      <c r="H88" s="30" t="s">
        <v>220</v>
      </c>
      <c r="I88" s="30" t="s">
        <v>44</v>
      </c>
      <c r="J88" s="30" t="str">
        <f t="shared" si="1"/>
        <v>AUT_CO_PC_NewSubmission_59_PA_Driver_Modify</v>
      </c>
      <c r="K88" s="30"/>
      <c r="L88" s="30"/>
      <c r="M88" s="30"/>
    </row>
    <row r="89" spans="1:13" x14ac:dyDescent="0.25">
      <c r="A89" s="30" t="s">
        <v>644</v>
      </c>
      <c r="B89" s="30" t="s">
        <v>217</v>
      </c>
      <c r="C89" s="30" t="s">
        <v>115</v>
      </c>
      <c r="D89" s="30" t="s">
        <v>222</v>
      </c>
      <c r="E89" s="30">
        <v>60</v>
      </c>
      <c r="F89" s="30" t="s">
        <v>242</v>
      </c>
      <c r="G89" s="30" t="s">
        <v>40</v>
      </c>
      <c r="H89" s="30" t="s">
        <v>220</v>
      </c>
      <c r="I89" s="30" t="s">
        <v>44</v>
      </c>
      <c r="J89" s="30" t="str">
        <f t="shared" si="1"/>
        <v>AUT_CO_PC_NewSubmission_60_PA_Driver_Modify_ContactDetails</v>
      </c>
      <c r="K89" s="30"/>
      <c r="L89" s="30"/>
      <c r="M89" s="30"/>
    </row>
    <row r="90" spans="1:13" x14ac:dyDescent="0.25">
      <c r="A90" s="30" t="s">
        <v>644</v>
      </c>
      <c r="B90" s="30" t="s">
        <v>217</v>
      </c>
      <c r="C90" s="30" t="s">
        <v>115</v>
      </c>
      <c r="D90" s="30" t="s">
        <v>222</v>
      </c>
      <c r="E90" s="30">
        <v>61</v>
      </c>
      <c r="F90" s="30" t="s">
        <v>309</v>
      </c>
      <c r="G90" s="30" t="s">
        <v>38</v>
      </c>
      <c r="H90" s="30" t="s">
        <v>220</v>
      </c>
      <c r="I90" s="30" t="s">
        <v>44</v>
      </c>
      <c r="J90" s="30" t="str">
        <f t="shared" si="1"/>
        <v>AUT_CO_PC_NewSubmission_61_PA_Driver_Modify_Roles</v>
      </c>
      <c r="K90" s="30"/>
      <c r="L90" s="30"/>
      <c r="M90" s="30"/>
    </row>
    <row r="91" spans="1:13" x14ac:dyDescent="0.25">
      <c r="A91" s="30" t="s">
        <v>644</v>
      </c>
      <c r="B91" s="30" t="s">
        <v>217</v>
      </c>
      <c r="C91" s="30" t="s">
        <v>115</v>
      </c>
      <c r="D91" s="30" t="s">
        <v>222</v>
      </c>
      <c r="E91" s="30">
        <v>62</v>
      </c>
      <c r="F91" s="30" t="s">
        <v>310</v>
      </c>
      <c r="G91" s="30" t="s">
        <v>40</v>
      </c>
      <c r="H91" s="30" t="s">
        <v>220</v>
      </c>
      <c r="I91" s="30" t="s">
        <v>44</v>
      </c>
      <c r="J91" s="30" t="str">
        <f t="shared" si="1"/>
        <v>AUT_CO_PC_NewSubmission_62_PA_Driver_Modify_Addresses_Add</v>
      </c>
      <c r="K91" s="30"/>
      <c r="L91" s="30"/>
      <c r="M91" s="30"/>
    </row>
    <row r="92" spans="1:13" x14ac:dyDescent="0.25">
      <c r="A92" s="30" t="s">
        <v>644</v>
      </c>
      <c r="B92" s="30" t="s">
        <v>217</v>
      </c>
      <c r="C92" s="30" t="s">
        <v>115</v>
      </c>
      <c r="D92" s="30" t="s">
        <v>222</v>
      </c>
      <c r="E92" s="30">
        <v>63</v>
      </c>
      <c r="F92" s="30" t="s">
        <v>290</v>
      </c>
      <c r="G92" s="30" t="s">
        <v>38</v>
      </c>
      <c r="H92" s="30" t="s">
        <v>220</v>
      </c>
      <c r="I92" s="30" t="s">
        <v>44</v>
      </c>
      <c r="J92" s="30" t="str">
        <f t="shared" si="1"/>
        <v>AUT_CO_PC_NewSubmission_63_PA_Driver_Modify_Addresses_Modify</v>
      </c>
      <c r="K92" s="30"/>
      <c r="L92" s="30"/>
      <c r="M92" s="30"/>
    </row>
    <row r="93" spans="1:13" x14ac:dyDescent="0.25">
      <c r="A93" s="30" t="s">
        <v>644</v>
      </c>
      <c r="B93" s="30" t="s">
        <v>217</v>
      </c>
      <c r="C93" s="30" t="s">
        <v>115</v>
      </c>
      <c r="D93" s="30" t="s">
        <v>222</v>
      </c>
      <c r="E93" s="30">
        <v>64</v>
      </c>
      <c r="F93" s="30" t="s">
        <v>312</v>
      </c>
      <c r="G93" s="30" t="s">
        <v>40</v>
      </c>
      <c r="H93" s="30" t="s">
        <v>220</v>
      </c>
      <c r="I93" s="30" t="s">
        <v>44</v>
      </c>
      <c r="J93" s="30" t="str">
        <f t="shared" si="1"/>
        <v>AUT_CO_PC_NewSubmission_64_PA_Driver_MVRReportDetails</v>
      </c>
      <c r="K93" s="30"/>
      <c r="L93" s="30"/>
      <c r="M93" s="30"/>
    </row>
    <row r="94" spans="1:13" x14ac:dyDescent="0.25">
      <c r="A94" s="30" t="s">
        <v>644</v>
      </c>
      <c r="B94" s="30" t="s">
        <v>217</v>
      </c>
      <c r="C94" s="30" t="s">
        <v>115</v>
      </c>
      <c r="D94" s="30" t="s">
        <v>222</v>
      </c>
      <c r="E94" s="30">
        <v>65</v>
      </c>
      <c r="F94" s="30" t="s">
        <v>313</v>
      </c>
      <c r="G94" s="30" t="s">
        <v>38</v>
      </c>
      <c r="H94" s="30" t="s">
        <v>220</v>
      </c>
      <c r="I94" s="30" t="s">
        <v>44</v>
      </c>
      <c r="J94" s="30" t="str">
        <f t="shared" si="1"/>
        <v>AUT_CO_PC_NewSubmission_65_PA_Driver_Remove</v>
      </c>
      <c r="K94" s="30"/>
      <c r="L94" s="30"/>
      <c r="M94" s="30"/>
    </row>
    <row r="95" spans="1:13" x14ac:dyDescent="0.25">
      <c r="A95" s="30" t="s">
        <v>644</v>
      </c>
      <c r="B95" s="30" t="s">
        <v>217</v>
      </c>
      <c r="C95" s="30" t="s">
        <v>115</v>
      </c>
      <c r="D95" s="30" t="s">
        <v>222</v>
      </c>
      <c r="E95" s="30">
        <v>66</v>
      </c>
      <c r="F95" s="30" t="s">
        <v>359</v>
      </c>
      <c r="G95" s="30" t="s">
        <v>40</v>
      </c>
      <c r="H95" s="30" t="s">
        <v>220</v>
      </c>
      <c r="I95" s="30" t="s">
        <v>44</v>
      </c>
      <c r="J95" s="30" t="str">
        <f t="shared" si="1"/>
        <v>AUT_CO_PC_NewSubmission_66_PA_Driver_Negative_Atleast1Driver</v>
      </c>
      <c r="K95" s="30"/>
      <c r="L95" s="30"/>
      <c r="M95" s="30"/>
    </row>
    <row r="96" spans="1:13" x14ac:dyDescent="0.25">
      <c r="A96" s="30" t="s">
        <v>644</v>
      </c>
      <c r="B96" s="30" t="s">
        <v>217</v>
      </c>
      <c r="C96" s="30" t="s">
        <v>115</v>
      </c>
      <c r="D96" s="30" t="s">
        <v>222</v>
      </c>
      <c r="E96" s="30">
        <v>67</v>
      </c>
      <c r="F96" s="30" t="s">
        <v>315</v>
      </c>
      <c r="G96" s="30" t="s">
        <v>38</v>
      </c>
      <c r="H96" s="30" t="s">
        <v>220</v>
      </c>
      <c r="I96" s="30" t="s">
        <v>44</v>
      </c>
      <c r="J96" s="30" t="str">
        <f t="shared" si="1"/>
        <v>AUT_CO_PC_NewSubmission_67_PA_Driver_Negative_Roles</v>
      </c>
      <c r="K96" s="30"/>
      <c r="L96" s="30"/>
      <c r="M96" s="30"/>
    </row>
    <row r="97" spans="1:13" x14ac:dyDescent="0.25">
      <c r="A97" s="30" t="s">
        <v>644</v>
      </c>
      <c r="B97" s="30" t="s">
        <v>217</v>
      </c>
      <c r="C97" s="30" t="s">
        <v>115</v>
      </c>
      <c r="D97" s="30" t="s">
        <v>222</v>
      </c>
      <c r="E97" s="30">
        <v>68</v>
      </c>
      <c r="F97" s="30" t="s">
        <v>316</v>
      </c>
      <c r="G97" s="30" t="s">
        <v>40</v>
      </c>
      <c r="H97" s="30" t="s">
        <v>220</v>
      </c>
      <c r="I97" s="30" t="s">
        <v>44</v>
      </c>
      <c r="J97" s="30" t="str">
        <f t="shared" si="1"/>
        <v>AUT_CO_PC_NewSubmission_68_PA_Driver_Negative_AgeLessThan25</v>
      </c>
      <c r="K97" s="30"/>
      <c r="L97" s="30"/>
      <c r="M97" s="30"/>
    </row>
    <row r="98" spans="1:13" x14ac:dyDescent="0.25">
      <c r="A98" s="30" t="s">
        <v>644</v>
      </c>
      <c r="B98" s="30" t="s">
        <v>217</v>
      </c>
      <c r="C98" s="30" t="s">
        <v>115</v>
      </c>
      <c r="D98" s="30" t="s">
        <v>222</v>
      </c>
      <c r="E98" s="30">
        <v>69</v>
      </c>
      <c r="F98" s="30" t="s">
        <v>293</v>
      </c>
      <c r="G98" s="30" t="s">
        <v>38</v>
      </c>
      <c r="H98" s="30" t="s">
        <v>220</v>
      </c>
      <c r="I98" s="30" t="s">
        <v>44</v>
      </c>
      <c r="J98" s="30" t="str">
        <f t="shared" si="1"/>
        <v>AUT_CO_PC_NewSubmission_69_PA_CreateVehicle</v>
      </c>
      <c r="K98" s="30"/>
      <c r="L98" s="30"/>
      <c r="M98" s="30"/>
    </row>
    <row r="99" spans="1:13" x14ac:dyDescent="0.25">
      <c r="A99" s="30" t="s">
        <v>644</v>
      </c>
      <c r="B99" s="30" t="s">
        <v>217</v>
      </c>
      <c r="C99" s="30" t="s">
        <v>115</v>
      </c>
      <c r="D99" s="30" t="s">
        <v>222</v>
      </c>
      <c r="E99" s="30">
        <v>70</v>
      </c>
      <c r="F99" s="30" t="s">
        <v>318</v>
      </c>
      <c r="G99" s="30" t="s">
        <v>40</v>
      </c>
      <c r="H99" s="30" t="s">
        <v>220</v>
      </c>
      <c r="I99" s="30" t="s">
        <v>44</v>
      </c>
      <c r="J99" s="30" t="str">
        <f t="shared" si="1"/>
        <v>AUT_CO_PC_NewSubmission_70_PA_Vehicle_Modify</v>
      </c>
      <c r="K99" s="30"/>
      <c r="L99" s="30"/>
      <c r="M99" s="30"/>
    </row>
    <row r="100" spans="1:13" x14ac:dyDescent="0.25">
      <c r="A100" s="30" t="s">
        <v>644</v>
      </c>
      <c r="B100" s="30" t="s">
        <v>217</v>
      </c>
      <c r="C100" s="30" t="s">
        <v>115</v>
      </c>
      <c r="D100" s="30" t="s">
        <v>222</v>
      </c>
      <c r="E100" s="30">
        <v>71</v>
      </c>
      <c r="F100" s="30" t="s">
        <v>319</v>
      </c>
      <c r="G100" s="30" t="s">
        <v>38</v>
      </c>
      <c r="H100" s="30" t="s">
        <v>220</v>
      </c>
      <c r="I100" s="30" t="s">
        <v>44</v>
      </c>
      <c r="J100" s="30" t="str">
        <f t="shared" si="1"/>
        <v>AUT_CO_PC_NewSubmission_71_PA_RemoveVehicle</v>
      </c>
      <c r="K100" s="30"/>
      <c r="L100" s="30"/>
      <c r="M100" s="30"/>
    </row>
    <row r="101" spans="1:13" x14ac:dyDescent="0.25">
      <c r="A101" s="30" t="s">
        <v>644</v>
      </c>
      <c r="B101" s="30" t="s">
        <v>217</v>
      </c>
      <c r="C101" s="30" t="s">
        <v>115</v>
      </c>
      <c r="D101" s="30" t="s">
        <v>222</v>
      </c>
      <c r="E101" s="30">
        <v>72</v>
      </c>
      <c r="F101" s="30" t="s">
        <v>362</v>
      </c>
      <c r="G101" s="30" t="s">
        <v>40</v>
      </c>
      <c r="H101" s="30" t="s">
        <v>220</v>
      </c>
      <c r="I101" s="30" t="s">
        <v>44</v>
      </c>
      <c r="J101" s="30" t="str">
        <f t="shared" si="1"/>
        <v>AUT_CO_PC_NewSubmission_72_PA_Vehicle_AdditionalInterest_Add_NewPerson</v>
      </c>
      <c r="K101" s="30"/>
      <c r="L101" s="30"/>
      <c r="M101" s="30"/>
    </row>
    <row r="102" spans="1:13" x14ac:dyDescent="0.25">
      <c r="A102" s="30" t="s">
        <v>644</v>
      </c>
      <c r="B102" s="30" t="s">
        <v>217</v>
      </c>
      <c r="C102" s="30" t="s">
        <v>115</v>
      </c>
      <c r="D102" s="30" t="s">
        <v>222</v>
      </c>
      <c r="E102" s="30">
        <v>73</v>
      </c>
      <c r="F102" s="30" t="s">
        <v>321</v>
      </c>
      <c r="G102" s="30" t="s">
        <v>38</v>
      </c>
      <c r="H102" s="30" t="s">
        <v>220</v>
      </c>
      <c r="I102" s="30" t="s">
        <v>44</v>
      </c>
      <c r="J102" s="30" t="str">
        <f t="shared" si="1"/>
        <v>AUT_CO_PC_NewSubmission_73_PA_Vehicle_AdditionalInterest_Add_NewCompany</v>
      </c>
      <c r="K102" s="30"/>
      <c r="L102" s="30"/>
      <c r="M102" s="30"/>
    </row>
    <row r="103" spans="1:13" x14ac:dyDescent="0.25">
      <c r="A103" s="30" t="s">
        <v>644</v>
      </c>
      <c r="B103" s="30" t="s">
        <v>217</v>
      </c>
      <c r="C103" s="30" t="s">
        <v>115</v>
      </c>
      <c r="D103" s="30" t="s">
        <v>222</v>
      </c>
      <c r="E103" s="30">
        <v>74</v>
      </c>
      <c r="F103" s="30" t="s">
        <v>322</v>
      </c>
      <c r="G103" s="30" t="s">
        <v>40</v>
      </c>
      <c r="H103" s="30" t="s">
        <v>220</v>
      </c>
      <c r="I103" s="30" t="s">
        <v>44</v>
      </c>
      <c r="J103" s="30" t="str">
        <f t="shared" si="1"/>
        <v>AUT_CO_PC_NewSubmission_74_PA_Vehicle_AdditionalInterest_Add_From_Addressbook</v>
      </c>
      <c r="K103" s="30"/>
      <c r="L103" s="30"/>
      <c r="M103" s="30"/>
    </row>
    <row r="104" spans="1:13" x14ac:dyDescent="0.25">
      <c r="A104" s="30" t="s">
        <v>644</v>
      </c>
      <c r="B104" s="30" t="s">
        <v>217</v>
      </c>
      <c r="C104" s="30" t="s">
        <v>115</v>
      </c>
      <c r="D104" s="30" t="s">
        <v>222</v>
      </c>
      <c r="E104" s="30">
        <v>75</v>
      </c>
      <c r="F104" s="30" t="s">
        <v>245</v>
      </c>
      <c r="G104" s="30" t="s">
        <v>38</v>
      </c>
      <c r="H104" s="30" t="s">
        <v>220</v>
      </c>
      <c r="I104" s="30" t="s">
        <v>44</v>
      </c>
      <c r="J104" s="30" t="str">
        <f t="shared" si="1"/>
        <v>AUT_CO_PC_NewSubmission_75_PA_Vehicle_AdditionalInterest_Add_OtherContacts</v>
      </c>
      <c r="K104" s="30"/>
      <c r="L104" s="30"/>
      <c r="M104" s="30"/>
    </row>
    <row r="105" spans="1:13" x14ac:dyDescent="0.25">
      <c r="A105" s="30" t="s">
        <v>644</v>
      </c>
      <c r="B105" s="30" t="s">
        <v>217</v>
      </c>
      <c r="C105" s="30" t="s">
        <v>115</v>
      </c>
      <c r="D105" s="30" t="s">
        <v>222</v>
      </c>
      <c r="E105" s="30">
        <v>76</v>
      </c>
      <c r="F105" s="30" t="s">
        <v>324</v>
      </c>
      <c r="G105" s="30" t="s">
        <v>40</v>
      </c>
      <c r="H105" s="30" t="s">
        <v>220</v>
      </c>
      <c r="I105" s="30" t="s">
        <v>44</v>
      </c>
      <c r="J105" s="30" t="str">
        <f t="shared" si="1"/>
        <v>AUT_CO_PC_NewSubmission_76_PA_Vehicle_Negative_Atleast1Vehicle</v>
      </c>
      <c r="K105" s="30"/>
      <c r="L105" s="30"/>
      <c r="M105" s="30"/>
    </row>
    <row r="106" spans="1:13" x14ac:dyDescent="0.25">
      <c r="A106" s="30" t="s">
        <v>644</v>
      </c>
      <c r="B106" s="30" t="s">
        <v>217</v>
      </c>
      <c r="C106" s="30" t="s">
        <v>115</v>
      </c>
      <c r="D106" s="30" t="s">
        <v>222</v>
      </c>
      <c r="E106" s="30">
        <v>77</v>
      </c>
      <c r="F106" s="30" t="s">
        <v>325</v>
      </c>
      <c r="G106" s="30" t="s">
        <v>38</v>
      </c>
      <c r="H106" s="30" t="s">
        <v>220</v>
      </c>
      <c r="I106" s="30" t="s">
        <v>44</v>
      </c>
      <c r="J106" s="30" t="str">
        <f t="shared" si="1"/>
        <v>AUT_CO_PC_NewSubmission_77_PA_Vehicle_Negative_AssignDriver</v>
      </c>
      <c r="K106" s="30"/>
      <c r="L106" s="30"/>
      <c r="M106" s="30"/>
    </row>
    <row r="107" spans="1:13" x14ac:dyDescent="0.25">
      <c r="A107" s="30" t="s">
        <v>644</v>
      </c>
      <c r="B107" s="30" t="s">
        <v>217</v>
      </c>
      <c r="C107" s="30" t="s">
        <v>115</v>
      </c>
      <c r="D107" s="30" t="s">
        <v>222</v>
      </c>
      <c r="E107" s="30">
        <v>78</v>
      </c>
      <c r="F107" s="30" t="s">
        <v>366</v>
      </c>
      <c r="G107" s="30" t="s">
        <v>40</v>
      </c>
      <c r="H107" s="30" t="s">
        <v>220</v>
      </c>
      <c r="I107" s="30" t="s">
        <v>44</v>
      </c>
      <c r="J107" s="30" t="str">
        <f t="shared" si="1"/>
        <v>AUT_CO_PC_NewSubmission_78_PA_Vehicle_Negative_VIN</v>
      </c>
      <c r="K107" s="30"/>
      <c r="L107" s="30"/>
      <c r="M107" s="30"/>
    </row>
    <row r="108" spans="1:13" x14ac:dyDescent="0.25">
      <c r="A108" s="30" t="s">
        <v>644</v>
      </c>
      <c r="B108" s="30" t="s">
        <v>217</v>
      </c>
      <c r="C108" s="30" t="s">
        <v>115</v>
      </c>
      <c r="D108" s="30" t="s">
        <v>222</v>
      </c>
      <c r="E108" s="30">
        <v>79</v>
      </c>
      <c r="F108" s="30" t="s">
        <v>327</v>
      </c>
      <c r="G108" s="30" t="s">
        <v>38</v>
      </c>
      <c r="H108" s="30" t="s">
        <v>220</v>
      </c>
      <c r="I108" s="30" t="s">
        <v>44</v>
      </c>
      <c r="J108" s="30" t="str">
        <f t="shared" si="1"/>
        <v>AUT_CO_PC_NewSubmission_79_PA_Vehicle_Negative_LicenseState</v>
      </c>
      <c r="K108" s="30"/>
      <c r="L108" s="30"/>
      <c r="M108" s="30"/>
    </row>
    <row r="109" spans="1:13" x14ac:dyDescent="0.25">
      <c r="A109" s="30" t="s">
        <v>644</v>
      </c>
      <c r="B109" s="30" t="s">
        <v>217</v>
      </c>
      <c r="C109" s="30" t="s">
        <v>115</v>
      </c>
      <c r="D109" s="30" t="s">
        <v>222</v>
      </c>
      <c r="E109" s="30">
        <v>80</v>
      </c>
      <c r="F109" s="30" t="s">
        <v>328</v>
      </c>
      <c r="G109" s="30" t="s">
        <v>40</v>
      </c>
      <c r="H109" s="30" t="s">
        <v>220</v>
      </c>
      <c r="I109" s="30" t="s">
        <v>44</v>
      </c>
      <c r="J109" s="30" t="str">
        <f t="shared" si="1"/>
        <v>AUT_CO_PC_NewSubmission_80_PA_Vehicle_Negative_CostNew</v>
      </c>
      <c r="K109" s="30"/>
      <c r="L109" s="30"/>
      <c r="M109" s="30"/>
    </row>
    <row r="110" spans="1:13" x14ac:dyDescent="0.25">
      <c r="A110" s="30" t="s">
        <v>644</v>
      </c>
      <c r="B110" s="30" t="s">
        <v>217</v>
      </c>
      <c r="C110" s="30" t="s">
        <v>115</v>
      </c>
      <c r="D110" s="30" t="s">
        <v>222</v>
      </c>
      <c r="E110" s="30">
        <v>81</v>
      </c>
      <c r="F110" s="30" t="s">
        <v>248</v>
      </c>
      <c r="G110" s="30" t="s">
        <v>38</v>
      </c>
      <c r="H110" s="30" t="s">
        <v>220</v>
      </c>
      <c r="I110" s="30" t="s">
        <v>44</v>
      </c>
      <c r="J110" s="30" t="str">
        <f t="shared" si="1"/>
        <v>AUT_CO_PC_NewSubmission_81_PA_Coverages_AllVehicles_Add</v>
      </c>
      <c r="K110" s="30"/>
      <c r="L110" s="30"/>
      <c r="M110" s="30"/>
    </row>
    <row r="111" spans="1:13" x14ac:dyDescent="0.25">
      <c r="A111" s="30" t="s">
        <v>644</v>
      </c>
      <c r="B111" s="30" t="s">
        <v>217</v>
      </c>
      <c r="C111" s="30" t="s">
        <v>115</v>
      </c>
      <c r="D111" s="30" t="s">
        <v>222</v>
      </c>
      <c r="E111" s="30">
        <v>82</v>
      </c>
      <c r="F111" s="30" t="s">
        <v>330</v>
      </c>
      <c r="G111" s="30" t="s">
        <v>40</v>
      </c>
      <c r="H111" s="30" t="s">
        <v>220</v>
      </c>
      <c r="I111" s="30" t="s">
        <v>44</v>
      </c>
      <c r="J111" s="30" t="str">
        <f t="shared" si="1"/>
        <v>AUT_CO_PC_NewSubmission_82_PA_Coverages_AllVehicles_Modify</v>
      </c>
      <c r="K111" s="30"/>
      <c r="L111" s="30"/>
      <c r="M111" s="30"/>
    </row>
    <row r="112" spans="1:13" x14ac:dyDescent="0.25">
      <c r="A112" s="30" t="s">
        <v>644</v>
      </c>
      <c r="B112" s="30" t="s">
        <v>217</v>
      </c>
      <c r="C112" s="30" t="s">
        <v>115</v>
      </c>
      <c r="D112" s="30" t="s">
        <v>222</v>
      </c>
      <c r="E112" s="30">
        <v>83</v>
      </c>
      <c r="F112" s="30" t="s">
        <v>331</v>
      </c>
      <c r="G112" s="30" t="s">
        <v>38</v>
      </c>
      <c r="H112" s="30" t="s">
        <v>220</v>
      </c>
      <c r="I112" s="30" t="s">
        <v>44</v>
      </c>
      <c r="J112" s="30" t="str">
        <f t="shared" si="1"/>
        <v>AUT_CO_PC_NewSubmission_83_PA_Coverages_AllVehicles_Remove</v>
      </c>
      <c r="K112" s="30"/>
      <c r="L112" s="30"/>
      <c r="M112" s="30"/>
    </row>
    <row r="113" spans="1:13" x14ac:dyDescent="0.25">
      <c r="A113" s="30" t="s">
        <v>644</v>
      </c>
      <c r="B113" s="30" t="s">
        <v>217</v>
      </c>
      <c r="C113" s="30" t="s">
        <v>115</v>
      </c>
      <c r="D113" s="30" t="s">
        <v>222</v>
      </c>
      <c r="E113" s="30">
        <v>84</v>
      </c>
      <c r="F113" s="30" t="s">
        <v>251</v>
      </c>
      <c r="G113" s="30" t="s">
        <v>40</v>
      </c>
      <c r="H113" s="30" t="s">
        <v>220</v>
      </c>
      <c r="I113" s="30" t="s">
        <v>44</v>
      </c>
      <c r="J113" s="30" t="str">
        <f t="shared" si="1"/>
        <v>AUT_CO_PC_NewSubmission_84_PA_Coverages_PerVehicle_Add</v>
      </c>
      <c r="K113" s="30"/>
      <c r="L113" s="30"/>
      <c r="M113" s="30"/>
    </row>
    <row r="114" spans="1:13" x14ac:dyDescent="0.25">
      <c r="A114" s="30" t="s">
        <v>644</v>
      </c>
      <c r="B114" s="30" t="s">
        <v>217</v>
      </c>
      <c r="C114" s="30" t="s">
        <v>115</v>
      </c>
      <c r="D114" s="30" t="s">
        <v>222</v>
      </c>
      <c r="E114" s="30">
        <v>85</v>
      </c>
      <c r="F114" s="30" t="s">
        <v>333</v>
      </c>
      <c r="G114" s="30" t="s">
        <v>38</v>
      </c>
      <c r="H114" s="30" t="s">
        <v>220</v>
      </c>
      <c r="I114" s="30" t="s">
        <v>44</v>
      </c>
      <c r="J114" s="30" t="str">
        <f t="shared" si="1"/>
        <v>AUT_CO_PC_NewSubmission_85_PA_Coverages_PerVehicle_Modify</v>
      </c>
      <c r="K114" s="30"/>
      <c r="L114" s="30"/>
      <c r="M114" s="30"/>
    </row>
    <row r="115" spans="1:13" x14ac:dyDescent="0.25">
      <c r="A115" s="30" t="s">
        <v>644</v>
      </c>
      <c r="B115" s="30" t="s">
        <v>217</v>
      </c>
      <c r="C115" s="30" t="s">
        <v>115</v>
      </c>
      <c r="D115" s="30" t="s">
        <v>222</v>
      </c>
      <c r="E115" s="30">
        <v>86</v>
      </c>
      <c r="F115" s="30" t="s">
        <v>334</v>
      </c>
      <c r="G115" s="30" t="s">
        <v>40</v>
      </c>
      <c r="H115" s="30" t="s">
        <v>220</v>
      </c>
      <c r="I115" s="30" t="s">
        <v>44</v>
      </c>
      <c r="J115" s="30" t="str">
        <f t="shared" si="1"/>
        <v>AUT_CO_PC_NewSubmission_86_PA_Coverages_PerVehicle_Remove</v>
      </c>
      <c r="K115" s="30"/>
      <c r="L115" s="30"/>
      <c r="M115" s="30"/>
    </row>
    <row r="116" spans="1:13" x14ac:dyDescent="0.25">
      <c r="A116" s="30" t="s">
        <v>644</v>
      </c>
      <c r="B116" s="30" t="s">
        <v>217</v>
      </c>
      <c r="C116" s="30" t="s">
        <v>115</v>
      </c>
      <c r="D116" s="30" t="s">
        <v>222</v>
      </c>
      <c r="E116" s="30">
        <v>87</v>
      </c>
      <c r="F116" s="30" t="s">
        <v>254</v>
      </c>
      <c r="G116" s="30" t="s">
        <v>38</v>
      </c>
      <c r="H116" s="30" t="s">
        <v>220</v>
      </c>
      <c r="I116" s="30" t="s">
        <v>44</v>
      </c>
      <c r="J116" s="30" t="str">
        <f t="shared" si="1"/>
        <v>AUT_CO_PC_NewSubmission_87_PA_AdditionalCoverages_AllVehicles_Add</v>
      </c>
      <c r="K116" s="30"/>
      <c r="L116" s="30"/>
      <c r="M116" s="30"/>
    </row>
    <row r="117" spans="1:13" x14ac:dyDescent="0.25">
      <c r="A117" s="30" t="s">
        <v>644</v>
      </c>
      <c r="B117" s="30" t="s">
        <v>217</v>
      </c>
      <c r="C117" s="30" t="s">
        <v>115</v>
      </c>
      <c r="D117" s="30" t="s">
        <v>222</v>
      </c>
      <c r="E117" s="30">
        <v>88</v>
      </c>
      <c r="F117" s="30" t="s">
        <v>336</v>
      </c>
      <c r="G117" s="30" t="s">
        <v>40</v>
      </c>
      <c r="H117" s="30" t="s">
        <v>220</v>
      </c>
      <c r="I117" s="30" t="s">
        <v>44</v>
      </c>
      <c r="J117" s="30" t="str">
        <f t="shared" si="1"/>
        <v>AUT_CO_PC_NewSubmission_88_PA_AdditionalCoverages_AllVehicles_Modify</v>
      </c>
      <c r="K117" s="30"/>
      <c r="L117" s="30"/>
      <c r="M117" s="30"/>
    </row>
    <row r="118" spans="1:13" x14ac:dyDescent="0.25">
      <c r="A118" s="30" t="s">
        <v>644</v>
      </c>
      <c r="B118" s="30" t="s">
        <v>217</v>
      </c>
      <c r="C118" s="30" t="s">
        <v>115</v>
      </c>
      <c r="D118" s="30" t="s">
        <v>222</v>
      </c>
      <c r="E118" s="30">
        <v>89</v>
      </c>
      <c r="F118" s="30" t="s">
        <v>337</v>
      </c>
      <c r="G118" s="30" t="s">
        <v>38</v>
      </c>
      <c r="H118" s="30" t="s">
        <v>220</v>
      </c>
      <c r="I118" s="30" t="s">
        <v>44</v>
      </c>
      <c r="J118" s="30" t="str">
        <f t="shared" si="1"/>
        <v>AUT_CO_PC_NewSubmission_89_PA_AdditionalCoverages_AllVehicles_Remove</v>
      </c>
      <c r="K118" s="30"/>
      <c r="L118" s="30"/>
      <c r="M118" s="30"/>
    </row>
    <row r="119" spans="1:13" x14ac:dyDescent="0.25">
      <c r="A119" s="30" t="s">
        <v>644</v>
      </c>
      <c r="B119" s="30" t="s">
        <v>217</v>
      </c>
      <c r="C119" s="30" t="s">
        <v>115</v>
      </c>
      <c r="D119" s="30" t="s">
        <v>222</v>
      </c>
      <c r="E119" s="30">
        <v>90</v>
      </c>
      <c r="F119" s="30" t="s">
        <v>257</v>
      </c>
      <c r="G119" s="30" t="s">
        <v>40</v>
      </c>
      <c r="H119" s="30" t="s">
        <v>220</v>
      </c>
      <c r="I119" s="30" t="s">
        <v>44</v>
      </c>
      <c r="J119" s="30" t="str">
        <f t="shared" si="1"/>
        <v>AUT_CO_PC_NewSubmission_90_PA_AdditionalCoverages_PerVehicle_Add</v>
      </c>
      <c r="K119" s="30"/>
      <c r="L119" s="30"/>
      <c r="M119" s="30"/>
    </row>
    <row r="120" spans="1:13" x14ac:dyDescent="0.25">
      <c r="A120" s="30" t="s">
        <v>644</v>
      </c>
      <c r="B120" s="30" t="s">
        <v>217</v>
      </c>
      <c r="C120" s="30" t="s">
        <v>115</v>
      </c>
      <c r="D120" s="30" t="s">
        <v>222</v>
      </c>
      <c r="E120" s="30">
        <v>91</v>
      </c>
      <c r="F120" s="30" t="s">
        <v>339</v>
      </c>
      <c r="G120" s="30" t="s">
        <v>38</v>
      </c>
      <c r="H120" s="30" t="s">
        <v>220</v>
      </c>
      <c r="I120" s="30" t="s">
        <v>44</v>
      </c>
      <c r="J120" s="30" t="str">
        <f t="shared" si="1"/>
        <v>AUT_CO_PC_NewSubmission_91_PA_AdditionalCoverages_PerVehicle_Modify</v>
      </c>
      <c r="K120" s="30"/>
      <c r="L120" s="30"/>
      <c r="M120" s="30"/>
    </row>
    <row r="121" spans="1:13" x14ac:dyDescent="0.25">
      <c r="A121" s="30" t="s">
        <v>644</v>
      </c>
      <c r="B121" s="30" t="s">
        <v>217</v>
      </c>
      <c r="C121" s="30" t="s">
        <v>115</v>
      </c>
      <c r="D121" s="30" t="s">
        <v>222</v>
      </c>
      <c r="E121" s="30">
        <v>92</v>
      </c>
      <c r="F121" s="30" t="s">
        <v>340</v>
      </c>
      <c r="G121" s="30" t="s">
        <v>40</v>
      </c>
      <c r="H121" s="30" t="s">
        <v>220</v>
      </c>
      <c r="I121" s="30" t="s">
        <v>44</v>
      </c>
      <c r="J121" s="30" t="str">
        <f t="shared" si="1"/>
        <v>AUT_CO_PC_NewSubmission_92_PA_AdditionalCoverages_PerVehicle_Remove</v>
      </c>
      <c r="K121" s="30"/>
      <c r="L121" s="30"/>
      <c r="M121" s="30"/>
    </row>
    <row r="122" spans="1:13" x14ac:dyDescent="0.25">
      <c r="A122" s="30" t="s">
        <v>644</v>
      </c>
      <c r="B122" s="30" t="s">
        <v>217</v>
      </c>
      <c r="C122" s="30" t="s">
        <v>115</v>
      </c>
      <c r="D122" s="30" t="s">
        <v>222</v>
      </c>
      <c r="E122" s="30">
        <v>93</v>
      </c>
      <c r="F122" s="30" t="s">
        <v>369</v>
      </c>
      <c r="G122" s="30" t="s">
        <v>38</v>
      </c>
      <c r="H122" s="30" t="s">
        <v>220</v>
      </c>
      <c r="I122" s="30" t="s">
        <v>44</v>
      </c>
      <c r="J122" s="30" t="str">
        <f t="shared" si="1"/>
        <v>AUT_CO_PC_NewSubmission_93_PA_ExclusionandCondition_Add_Exclusion</v>
      </c>
      <c r="K122" s="30"/>
      <c r="L122" s="30"/>
      <c r="M122" s="30"/>
    </row>
    <row r="123" spans="1:13" x14ac:dyDescent="0.25">
      <c r="A123" s="30" t="s">
        <v>644</v>
      </c>
      <c r="B123" s="30" t="s">
        <v>217</v>
      </c>
      <c r="C123" s="30" t="s">
        <v>115</v>
      </c>
      <c r="D123" s="30" t="s">
        <v>222</v>
      </c>
      <c r="E123" s="30">
        <v>94</v>
      </c>
      <c r="F123" s="30" t="s">
        <v>342</v>
      </c>
      <c r="G123" s="30" t="s">
        <v>40</v>
      </c>
      <c r="H123" s="30" t="s">
        <v>220</v>
      </c>
      <c r="I123" s="30" t="s">
        <v>44</v>
      </c>
      <c r="J123" s="30" t="str">
        <f t="shared" si="1"/>
        <v>AUT_CO_PC_NewSubmission_94_PA_ExclusionandCondition_Add_Condition</v>
      </c>
      <c r="K123" s="30"/>
      <c r="L123" s="30"/>
      <c r="M123" s="30"/>
    </row>
    <row r="124" spans="1:13" x14ac:dyDescent="0.25">
      <c r="A124" s="30" t="s">
        <v>644</v>
      </c>
      <c r="B124" s="30" t="s">
        <v>217</v>
      </c>
      <c r="C124" s="30" t="s">
        <v>115</v>
      </c>
      <c r="D124" s="30" t="s">
        <v>222</v>
      </c>
      <c r="E124" s="30">
        <v>95</v>
      </c>
      <c r="F124" s="30" t="s">
        <v>343</v>
      </c>
      <c r="G124" s="30" t="s">
        <v>38</v>
      </c>
      <c r="H124" s="30" t="s">
        <v>220</v>
      </c>
      <c r="I124" s="30" t="s">
        <v>44</v>
      </c>
      <c r="J124" s="30" t="str">
        <f t="shared" si="1"/>
        <v>AUT_CO_PC_NewSubmission_95_PA_ExclusionandCondition_Add_ExclusionandCondition</v>
      </c>
      <c r="K124" s="30"/>
      <c r="L124" s="30"/>
      <c r="M124" s="30"/>
    </row>
    <row r="125" spans="1:13" x14ac:dyDescent="0.25">
      <c r="A125" s="30" t="s">
        <v>644</v>
      </c>
      <c r="B125" s="30" t="s">
        <v>217</v>
      </c>
      <c r="C125" s="30" t="s">
        <v>115</v>
      </c>
      <c r="D125" s="30" t="s">
        <v>222</v>
      </c>
      <c r="E125" s="30">
        <v>96</v>
      </c>
      <c r="F125" s="30" t="s">
        <v>372</v>
      </c>
      <c r="G125" s="30" t="s">
        <v>40</v>
      </c>
      <c r="H125" s="30" t="s">
        <v>220</v>
      </c>
      <c r="I125" s="30" t="s">
        <v>44</v>
      </c>
      <c r="J125" s="30" t="str">
        <f>"AUT_"&amp;A125 &amp; "_" &amp;B125 &amp; "_" &amp;D125 &amp; "_" &amp;E125 &amp;"_" &amp;F125</f>
        <v>AUT_CO_PC_NewSubmission_96_PA_ExclusionandCondition_Modify_Exclusion</v>
      </c>
      <c r="K125" s="30"/>
      <c r="L125" s="30"/>
      <c r="M125" s="30"/>
    </row>
    <row r="126" spans="1:13" x14ac:dyDescent="0.25">
      <c r="A126" s="30" t="s">
        <v>644</v>
      </c>
      <c r="B126" s="30" t="s">
        <v>217</v>
      </c>
      <c r="C126" s="30" t="s">
        <v>115</v>
      </c>
      <c r="D126" s="30" t="s">
        <v>222</v>
      </c>
      <c r="E126" s="30">
        <v>97</v>
      </c>
      <c r="F126" s="30" t="s">
        <v>345</v>
      </c>
      <c r="G126" s="30" t="s">
        <v>38</v>
      </c>
      <c r="H126" s="30" t="s">
        <v>220</v>
      </c>
      <c r="I126" s="30" t="s">
        <v>44</v>
      </c>
      <c r="J126" s="30" t="str">
        <f t="shared" ref="J126:J189" si="2">"AUT_"&amp;A126 &amp; "_" &amp;B126 &amp; "_" &amp;D126 &amp; "_" &amp;E126 &amp;"_" &amp;F126</f>
        <v>AUT_CO_PC_NewSubmission_97_PA_ExclusionandCondition_Modify_Condition</v>
      </c>
      <c r="K126" s="30"/>
      <c r="L126" s="30"/>
      <c r="M126" s="30"/>
    </row>
    <row r="127" spans="1:13" x14ac:dyDescent="0.25">
      <c r="A127" s="30" t="s">
        <v>644</v>
      </c>
      <c r="B127" s="30" t="s">
        <v>217</v>
      </c>
      <c r="C127" s="30" t="s">
        <v>115</v>
      </c>
      <c r="D127" s="30" t="s">
        <v>222</v>
      </c>
      <c r="E127" s="30">
        <v>98</v>
      </c>
      <c r="F127" s="30" t="s">
        <v>346</v>
      </c>
      <c r="G127" s="30" t="s">
        <v>40</v>
      </c>
      <c r="H127" s="30" t="s">
        <v>220</v>
      </c>
      <c r="I127" s="30" t="s">
        <v>44</v>
      </c>
      <c r="J127" s="30" t="str">
        <f t="shared" si="2"/>
        <v>AUT_CO_PC_NewSubmission_98_PA_ExclusionandCondition_Modify_ExclusionandCondition</v>
      </c>
      <c r="K127" s="30"/>
      <c r="L127" s="30"/>
      <c r="M127" s="30"/>
    </row>
    <row r="128" spans="1:13" x14ac:dyDescent="0.25">
      <c r="A128" s="30" t="s">
        <v>644</v>
      </c>
      <c r="B128" s="30" t="s">
        <v>217</v>
      </c>
      <c r="C128" s="30" t="s">
        <v>115</v>
      </c>
      <c r="D128" s="30" t="s">
        <v>222</v>
      </c>
      <c r="E128" s="30">
        <v>99</v>
      </c>
      <c r="F128" s="30" t="s">
        <v>375</v>
      </c>
      <c r="G128" s="30" t="s">
        <v>38</v>
      </c>
      <c r="H128" s="30" t="s">
        <v>220</v>
      </c>
      <c r="I128" s="30" t="s">
        <v>44</v>
      </c>
      <c r="J128" s="30" t="str">
        <f t="shared" si="2"/>
        <v>AUT_CO_PC_NewSubmission_99_PA_RiskAnalysis_ApproveUWIssue</v>
      </c>
      <c r="K128" s="30"/>
      <c r="L128" s="30"/>
      <c r="M128" s="30"/>
    </row>
    <row r="129" spans="1:13" x14ac:dyDescent="0.25">
      <c r="A129" s="30" t="s">
        <v>644</v>
      </c>
      <c r="B129" s="30" t="s">
        <v>217</v>
      </c>
      <c r="C129" s="30" t="s">
        <v>115</v>
      </c>
      <c r="D129" s="30" t="s">
        <v>222</v>
      </c>
      <c r="E129" s="30">
        <v>100</v>
      </c>
      <c r="F129" s="30" t="s">
        <v>348</v>
      </c>
      <c r="G129" s="30" t="s">
        <v>40</v>
      </c>
      <c r="H129" s="30" t="s">
        <v>220</v>
      </c>
      <c r="I129" s="30" t="s">
        <v>44</v>
      </c>
      <c r="J129" s="30" t="str">
        <f t="shared" si="2"/>
        <v>AUT_CO_PC_NewSubmission_100_RiskAnalysis_AddUWIssue</v>
      </c>
      <c r="K129" s="30"/>
      <c r="L129" s="30"/>
      <c r="M129" s="30"/>
    </row>
    <row r="130" spans="1:13" x14ac:dyDescent="0.25">
      <c r="A130" s="30" t="s">
        <v>644</v>
      </c>
      <c r="B130" s="30" t="s">
        <v>217</v>
      </c>
      <c r="C130" s="30" t="s">
        <v>115</v>
      </c>
      <c r="D130" s="30" t="s">
        <v>222</v>
      </c>
      <c r="E130" s="30">
        <v>101</v>
      </c>
      <c r="F130" s="30" t="s">
        <v>349</v>
      </c>
      <c r="G130" s="30" t="s">
        <v>38</v>
      </c>
      <c r="H130" s="30" t="s">
        <v>220</v>
      </c>
      <c r="I130" s="30" t="s">
        <v>44</v>
      </c>
      <c r="J130" s="30" t="str">
        <f t="shared" si="2"/>
        <v>AUT_CO_PC_NewSubmission_101_RiskAnalysis_ApproveUWIssue</v>
      </c>
      <c r="K130" s="30"/>
      <c r="L130" s="30"/>
      <c r="M130" s="30"/>
    </row>
    <row r="131" spans="1:13" x14ac:dyDescent="0.25">
      <c r="A131" s="30" t="s">
        <v>644</v>
      </c>
      <c r="B131" s="30" t="s">
        <v>217</v>
      </c>
      <c r="C131" s="30" t="s">
        <v>115</v>
      </c>
      <c r="D131" s="30" t="s">
        <v>222</v>
      </c>
      <c r="E131" s="30">
        <v>102</v>
      </c>
      <c r="F131" s="30" t="s">
        <v>260</v>
      </c>
      <c r="G131" s="30" t="s">
        <v>40</v>
      </c>
      <c r="H131" s="30" t="s">
        <v>220</v>
      </c>
      <c r="I131" s="30" t="s">
        <v>44</v>
      </c>
      <c r="J131" s="30" t="str">
        <f t="shared" si="2"/>
        <v>AUT_CO_PC_NewSubmission_102_RiskAnalysis_AddContingency</v>
      </c>
      <c r="K131" s="30"/>
      <c r="L131" s="30"/>
      <c r="M131" s="30"/>
    </row>
    <row r="132" spans="1:13" x14ac:dyDescent="0.25">
      <c r="A132" s="30" t="s">
        <v>644</v>
      </c>
      <c r="B132" s="30" t="s">
        <v>217</v>
      </c>
      <c r="C132" s="30" t="s">
        <v>115</v>
      </c>
      <c r="D132" s="30" t="s">
        <v>222</v>
      </c>
      <c r="E132" s="30">
        <v>103</v>
      </c>
      <c r="F132" s="30" t="s">
        <v>351</v>
      </c>
      <c r="G132" s="30" t="s">
        <v>38</v>
      </c>
      <c r="H132" s="30" t="s">
        <v>220</v>
      </c>
      <c r="I132" s="30" t="s">
        <v>44</v>
      </c>
      <c r="J132" s="30" t="str">
        <f t="shared" si="2"/>
        <v>AUT_CO_PC_NewSubmission_103_RiskAnalysis_LockforReview</v>
      </c>
      <c r="K132" s="30"/>
      <c r="L132" s="30"/>
      <c r="M132" s="30"/>
    </row>
    <row r="133" spans="1:13" x14ac:dyDescent="0.25">
      <c r="A133" s="30" t="s">
        <v>644</v>
      </c>
      <c r="B133" s="30" t="s">
        <v>217</v>
      </c>
      <c r="C133" s="30" t="s">
        <v>115</v>
      </c>
      <c r="D133" s="30" t="s">
        <v>222</v>
      </c>
      <c r="E133" s="30">
        <v>104</v>
      </c>
      <c r="F133" s="30" t="s">
        <v>352</v>
      </c>
      <c r="G133" s="30" t="s">
        <v>40</v>
      </c>
      <c r="H133" s="30" t="s">
        <v>220</v>
      </c>
      <c r="I133" s="30" t="s">
        <v>44</v>
      </c>
      <c r="J133" s="30" t="str">
        <f t="shared" si="2"/>
        <v>AUT_CO_PC_NewSubmission_104_RiskAnalysis_RequestApproval</v>
      </c>
      <c r="K133" s="30"/>
      <c r="L133" s="30"/>
      <c r="M133" s="30"/>
    </row>
    <row r="134" spans="1:13" x14ac:dyDescent="0.25">
      <c r="A134" s="30" t="s">
        <v>644</v>
      </c>
      <c r="B134" s="30" t="s">
        <v>217</v>
      </c>
      <c r="C134" s="30" t="s">
        <v>115</v>
      </c>
      <c r="D134" s="30" t="s">
        <v>222</v>
      </c>
      <c r="E134" s="30">
        <v>105</v>
      </c>
      <c r="F134" s="30" t="s">
        <v>263</v>
      </c>
      <c r="G134" s="30" t="s">
        <v>38</v>
      </c>
      <c r="H134" s="30" t="s">
        <v>220</v>
      </c>
      <c r="I134" s="30" t="s">
        <v>44</v>
      </c>
      <c r="J134" s="30" t="str">
        <f t="shared" si="2"/>
        <v>AUT_CO_PC_NewSubmission_105_RiskAnalysis_PriorPolicies_Add</v>
      </c>
      <c r="K134" s="30"/>
      <c r="L134" s="30"/>
      <c r="M134" s="30"/>
    </row>
    <row r="135" spans="1:13" x14ac:dyDescent="0.25">
      <c r="A135" s="30" t="s">
        <v>644</v>
      </c>
      <c r="B135" s="30" t="s">
        <v>217</v>
      </c>
      <c r="C135" s="30" t="s">
        <v>115</v>
      </c>
      <c r="D135" s="30" t="s">
        <v>222</v>
      </c>
      <c r="E135" s="30">
        <v>106</v>
      </c>
      <c r="F135" s="30" t="s">
        <v>354</v>
      </c>
      <c r="G135" s="30" t="s">
        <v>40</v>
      </c>
      <c r="H135" s="30" t="s">
        <v>220</v>
      </c>
      <c r="I135" s="30" t="s">
        <v>44</v>
      </c>
      <c r="J135" s="30" t="str">
        <f t="shared" si="2"/>
        <v>AUT_CO_PC_NewSubmission_106_RiskAnalysis_PriorPolicies_Modify</v>
      </c>
      <c r="K135" s="30"/>
      <c r="L135" s="30"/>
      <c r="M135" s="30"/>
    </row>
    <row r="136" spans="1:13" x14ac:dyDescent="0.25">
      <c r="A136" s="30" t="s">
        <v>644</v>
      </c>
      <c r="B136" s="30" t="s">
        <v>217</v>
      </c>
      <c r="C136" s="30" t="s">
        <v>115</v>
      </c>
      <c r="D136" s="30" t="s">
        <v>222</v>
      </c>
      <c r="E136" s="30">
        <v>107</v>
      </c>
      <c r="F136" s="30" t="s">
        <v>355</v>
      </c>
      <c r="G136" s="30" t="s">
        <v>38</v>
      </c>
      <c r="H136" s="30" t="s">
        <v>220</v>
      </c>
      <c r="I136" s="30" t="s">
        <v>44</v>
      </c>
      <c r="J136" s="30" t="str">
        <f t="shared" si="2"/>
        <v>AUT_CO_PC_NewSubmission_107_RiskAnalysis_PriorPolicies_Remove</v>
      </c>
      <c r="K136" s="30"/>
      <c r="L136" s="30"/>
      <c r="M136" s="30"/>
    </row>
    <row r="137" spans="1:13" x14ac:dyDescent="0.25">
      <c r="A137" s="30" t="s">
        <v>644</v>
      </c>
      <c r="B137" s="30" t="s">
        <v>217</v>
      </c>
      <c r="C137" s="30" t="s">
        <v>115</v>
      </c>
      <c r="D137" s="30" t="s">
        <v>222</v>
      </c>
      <c r="E137" s="30">
        <v>108</v>
      </c>
      <c r="F137" s="30" t="s">
        <v>378</v>
      </c>
      <c r="G137" s="30" t="s">
        <v>40</v>
      </c>
      <c r="H137" s="30" t="s">
        <v>220</v>
      </c>
      <c r="I137" s="30" t="s">
        <v>44</v>
      </c>
      <c r="J137" s="30" t="str">
        <f t="shared" si="2"/>
        <v>AUT_CO_PC_NewSubmission_108_RiskAnalysis_Claims</v>
      </c>
      <c r="K137" s="30"/>
      <c r="L137" s="30"/>
      <c r="M137" s="30"/>
    </row>
    <row r="138" spans="1:13" x14ac:dyDescent="0.25">
      <c r="A138" s="30" t="s">
        <v>644</v>
      </c>
      <c r="B138" s="30" t="s">
        <v>217</v>
      </c>
      <c r="C138" s="30" t="s">
        <v>115</v>
      </c>
      <c r="D138" s="30" t="s">
        <v>222</v>
      </c>
      <c r="E138" s="30">
        <v>109</v>
      </c>
      <c r="F138" s="30" t="s">
        <v>357</v>
      </c>
      <c r="G138" s="30" t="s">
        <v>38</v>
      </c>
      <c r="H138" s="30" t="s">
        <v>220</v>
      </c>
      <c r="I138" s="30" t="s">
        <v>44</v>
      </c>
      <c r="J138" s="30" t="str">
        <f t="shared" si="2"/>
        <v>AUT_CO_PC_NewSubmission_109_RiskAnalysis_PriorLosses_Add</v>
      </c>
      <c r="K138" s="30"/>
      <c r="L138" s="30"/>
      <c r="M138" s="30"/>
    </row>
    <row r="139" spans="1:13" x14ac:dyDescent="0.25">
      <c r="A139" s="30" t="s">
        <v>644</v>
      </c>
      <c r="B139" s="30" t="s">
        <v>217</v>
      </c>
      <c r="C139" s="30" t="s">
        <v>115</v>
      </c>
      <c r="D139" s="30" t="s">
        <v>222</v>
      </c>
      <c r="E139" s="30">
        <v>110</v>
      </c>
      <c r="F139" s="30" t="s">
        <v>358</v>
      </c>
      <c r="G139" s="30" t="s">
        <v>40</v>
      </c>
      <c r="H139" s="30" t="s">
        <v>220</v>
      </c>
      <c r="I139" s="30" t="s">
        <v>44</v>
      </c>
      <c r="J139" s="30" t="str">
        <f t="shared" si="2"/>
        <v>AUT_CO_PC_NewSubmission_110_RiskAnalysis_PriorLosses_Modify</v>
      </c>
      <c r="K139" s="30"/>
      <c r="L139" s="30"/>
      <c r="M139" s="30"/>
    </row>
    <row r="140" spans="1:13" x14ac:dyDescent="0.25">
      <c r="A140" s="30" t="s">
        <v>644</v>
      </c>
      <c r="B140" s="30" t="s">
        <v>217</v>
      </c>
      <c r="C140" s="30" t="s">
        <v>115</v>
      </c>
      <c r="D140" s="30" t="s">
        <v>222</v>
      </c>
      <c r="E140" s="30">
        <v>111</v>
      </c>
      <c r="F140" s="30" t="s">
        <v>381</v>
      </c>
      <c r="G140" s="30" t="s">
        <v>38</v>
      </c>
      <c r="H140" s="30" t="s">
        <v>220</v>
      </c>
      <c r="I140" s="30" t="s">
        <v>44</v>
      </c>
      <c r="J140" s="30" t="str">
        <f t="shared" si="2"/>
        <v>AUT_CO_PC_NewSubmission_111_RiskAnalysis_PriorLosses_Remove</v>
      </c>
      <c r="K140" s="30"/>
      <c r="L140" s="30"/>
      <c r="M140" s="30"/>
    </row>
    <row r="141" spans="1:13" x14ac:dyDescent="0.25">
      <c r="A141" s="30" t="s">
        <v>644</v>
      </c>
      <c r="B141" s="30" t="s">
        <v>217</v>
      </c>
      <c r="C141" s="30" t="s">
        <v>115</v>
      </c>
      <c r="D141" s="30" t="s">
        <v>222</v>
      </c>
      <c r="E141" s="30">
        <v>112</v>
      </c>
      <c r="F141" s="30" t="s">
        <v>360</v>
      </c>
      <c r="G141" s="30" t="s">
        <v>40</v>
      </c>
      <c r="H141" s="30" t="s">
        <v>220</v>
      </c>
      <c r="I141" s="30" t="s">
        <v>44</v>
      </c>
      <c r="J141" s="30" t="str">
        <f t="shared" si="2"/>
        <v>AUT_CO_PC_NewSubmission_112_PolicyReview_InsuredDetais</v>
      </c>
      <c r="K141" s="30"/>
      <c r="L141" s="30"/>
      <c r="M141" s="30"/>
    </row>
    <row r="142" spans="1:13" x14ac:dyDescent="0.25">
      <c r="A142" s="30" t="s">
        <v>644</v>
      </c>
      <c r="B142" s="30" t="s">
        <v>217</v>
      </c>
      <c r="C142" s="30" t="s">
        <v>115</v>
      </c>
      <c r="D142" s="30" t="s">
        <v>222</v>
      </c>
      <c r="E142" s="30">
        <v>113</v>
      </c>
      <c r="F142" s="30" t="s">
        <v>361</v>
      </c>
      <c r="G142" s="30" t="s">
        <v>38</v>
      </c>
      <c r="H142" s="30" t="s">
        <v>220</v>
      </c>
      <c r="I142" s="30" t="s">
        <v>44</v>
      </c>
      <c r="J142" s="30" t="str">
        <f t="shared" si="2"/>
        <v>AUT_CO_PC_NewSubmission_113_PA_PolicyReview</v>
      </c>
      <c r="K142" s="30"/>
      <c r="L142" s="30"/>
      <c r="M142" s="30"/>
    </row>
    <row r="143" spans="1:13" x14ac:dyDescent="0.25">
      <c r="A143" s="30" t="s">
        <v>644</v>
      </c>
      <c r="B143" s="30" t="s">
        <v>217</v>
      </c>
      <c r="C143" s="30" t="s">
        <v>115</v>
      </c>
      <c r="D143" s="30" t="s">
        <v>222</v>
      </c>
      <c r="E143" s="30">
        <v>114</v>
      </c>
      <c r="F143" s="30" t="s">
        <v>266</v>
      </c>
      <c r="G143" s="30" t="s">
        <v>40</v>
      </c>
      <c r="H143" s="30" t="s">
        <v>220</v>
      </c>
      <c r="I143" s="30" t="s">
        <v>44</v>
      </c>
      <c r="J143" s="30" t="str">
        <f t="shared" si="2"/>
        <v>AUT_CO_PC_NewSubmission_114_Quote_InsuredDetais</v>
      </c>
      <c r="K143" s="30"/>
      <c r="L143" s="30"/>
      <c r="M143" s="30"/>
    </row>
    <row r="144" spans="1:13" x14ac:dyDescent="0.25">
      <c r="A144" s="30" t="s">
        <v>644</v>
      </c>
      <c r="B144" s="30" t="s">
        <v>217</v>
      </c>
      <c r="C144" s="30" t="s">
        <v>115</v>
      </c>
      <c r="D144" s="30" t="s">
        <v>222</v>
      </c>
      <c r="E144" s="30">
        <v>115</v>
      </c>
      <c r="F144" s="30" t="s">
        <v>363</v>
      </c>
      <c r="G144" s="30" t="s">
        <v>38</v>
      </c>
      <c r="H144" s="30" t="s">
        <v>220</v>
      </c>
      <c r="I144" s="30" t="s">
        <v>44</v>
      </c>
      <c r="J144" s="30" t="str">
        <f t="shared" si="2"/>
        <v>AUT_CO_PC_NewSubmission_115_PA_Quote</v>
      </c>
      <c r="K144" s="30"/>
      <c r="L144" s="30"/>
      <c r="M144" s="30"/>
    </row>
    <row r="145" spans="1:13" x14ac:dyDescent="0.25">
      <c r="A145" s="30" t="s">
        <v>644</v>
      </c>
      <c r="B145" s="30" t="s">
        <v>217</v>
      </c>
      <c r="C145" s="30" t="s">
        <v>115</v>
      </c>
      <c r="D145" s="30" t="s">
        <v>222</v>
      </c>
      <c r="E145" s="30">
        <v>116</v>
      </c>
      <c r="F145" s="30" t="s">
        <v>364</v>
      </c>
      <c r="G145" s="30" t="s">
        <v>40</v>
      </c>
      <c r="H145" s="30" t="s">
        <v>220</v>
      </c>
      <c r="I145" s="30" t="s">
        <v>44</v>
      </c>
      <c r="J145" s="30" t="str">
        <f t="shared" si="2"/>
        <v>AUT_CO_PC_NewSubmission_116_PA_Forms</v>
      </c>
      <c r="K145" s="30"/>
      <c r="L145" s="30"/>
      <c r="M145" s="30"/>
    </row>
    <row r="146" spans="1:13" x14ac:dyDescent="0.25">
      <c r="A146" s="30" t="s">
        <v>644</v>
      </c>
      <c r="B146" s="30" t="s">
        <v>217</v>
      </c>
      <c r="C146" s="30" t="s">
        <v>115</v>
      </c>
      <c r="D146" s="30" t="s">
        <v>222</v>
      </c>
      <c r="E146" s="30">
        <v>117</v>
      </c>
      <c r="F146" s="30" t="s">
        <v>269</v>
      </c>
      <c r="G146" s="30" t="s">
        <v>38</v>
      </c>
      <c r="H146" s="30" t="s">
        <v>220</v>
      </c>
      <c r="I146" s="30" t="s">
        <v>44</v>
      </c>
      <c r="J146" s="30" t="str">
        <f t="shared" si="2"/>
        <v>AUT_CO_PC_NewSubmission_117_Pay_BillingMethod_DirectBill</v>
      </c>
      <c r="K146" s="30"/>
      <c r="L146" s="30"/>
      <c r="M146" s="30"/>
    </row>
    <row r="147" spans="1:13" x14ac:dyDescent="0.25">
      <c r="A147" s="30" t="s">
        <v>644</v>
      </c>
      <c r="B147" s="30" t="s">
        <v>217</v>
      </c>
      <c r="C147" s="30" t="s">
        <v>115</v>
      </c>
      <c r="D147" s="30" t="s">
        <v>222</v>
      </c>
      <c r="E147" s="30">
        <v>118</v>
      </c>
      <c r="F147" s="30" t="s">
        <v>367</v>
      </c>
      <c r="G147" s="30" t="s">
        <v>40</v>
      </c>
      <c r="H147" s="30" t="s">
        <v>220</v>
      </c>
      <c r="I147" s="30" t="s">
        <v>44</v>
      </c>
      <c r="J147" s="30" t="str">
        <f t="shared" si="2"/>
        <v>AUT_CO_PC_NewSubmission_118_Pay_BillingMethod_ListBill</v>
      </c>
      <c r="K147" s="30"/>
      <c r="L147" s="30"/>
      <c r="M147" s="30"/>
    </row>
    <row r="148" spans="1:13" x14ac:dyDescent="0.25">
      <c r="A148" s="30" t="s">
        <v>644</v>
      </c>
      <c r="B148" s="30" t="s">
        <v>217</v>
      </c>
      <c r="C148" s="30" t="s">
        <v>115</v>
      </c>
      <c r="D148" s="30" t="s">
        <v>222</v>
      </c>
      <c r="E148" s="30">
        <v>119</v>
      </c>
      <c r="F148" s="30" t="s">
        <v>368</v>
      </c>
      <c r="G148" s="30" t="s">
        <v>38</v>
      </c>
      <c r="H148" s="30" t="s">
        <v>220</v>
      </c>
      <c r="I148" s="30" t="s">
        <v>44</v>
      </c>
      <c r="J148" s="30" t="str">
        <f t="shared" si="2"/>
        <v>AUT_CO_PC_NewSubmission_119_Pay_AlternateBillingAccount_Search</v>
      </c>
      <c r="K148" s="30"/>
      <c r="L148" s="30"/>
      <c r="M148" s="30"/>
    </row>
    <row r="149" spans="1:13" x14ac:dyDescent="0.25">
      <c r="A149" s="30" t="s">
        <v>644</v>
      </c>
      <c r="B149" s="30" t="s">
        <v>217</v>
      </c>
      <c r="C149" s="30" t="s">
        <v>115</v>
      </c>
      <c r="D149" s="30" t="s">
        <v>222</v>
      </c>
      <c r="E149" s="30">
        <v>120</v>
      </c>
      <c r="F149" s="30" t="s">
        <v>384</v>
      </c>
      <c r="G149" s="30" t="s">
        <v>40</v>
      </c>
      <c r="H149" s="30" t="s">
        <v>220</v>
      </c>
      <c r="I149" s="30" t="s">
        <v>44</v>
      </c>
      <c r="J149" s="30" t="str">
        <f t="shared" si="2"/>
        <v>AUT_CO_PC_NewSubmission_120_Pay_AlternateBillingAccount_BillingSubAccount</v>
      </c>
      <c r="K149" s="30"/>
      <c r="L149" s="30"/>
      <c r="M149" s="30"/>
    </row>
    <row r="150" spans="1:13" x14ac:dyDescent="0.25">
      <c r="A150" s="30" t="s">
        <v>644</v>
      </c>
      <c r="B150" s="30" t="s">
        <v>217</v>
      </c>
      <c r="C150" s="30" t="s">
        <v>115</v>
      </c>
      <c r="D150" s="30" t="s">
        <v>222</v>
      </c>
      <c r="E150" s="30">
        <v>121</v>
      </c>
      <c r="F150" s="30" t="s">
        <v>370</v>
      </c>
      <c r="G150" s="30" t="s">
        <v>38</v>
      </c>
      <c r="H150" s="30" t="s">
        <v>220</v>
      </c>
      <c r="I150" s="30" t="s">
        <v>44</v>
      </c>
      <c r="J150" s="30" t="str">
        <f t="shared" si="2"/>
        <v>AUT_CO_PC_NewSubmission_121_Pay_AlternateBillingContact_NewCompany</v>
      </c>
      <c r="K150" s="30"/>
      <c r="L150" s="30"/>
      <c r="M150" s="30"/>
    </row>
    <row r="151" spans="1:13" x14ac:dyDescent="0.25">
      <c r="A151" s="30" t="s">
        <v>644</v>
      </c>
      <c r="B151" s="30" t="s">
        <v>217</v>
      </c>
      <c r="C151" s="30" t="s">
        <v>115</v>
      </c>
      <c r="D151" s="30" t="s">
        <v>222</v>
      </c>
      <c r="E151" s="30">
        <v>122</v>
      </c>
      <c r="F151" s="30" t="s">
        <v>371</v>
      </c>
      <c r="G151" s="30" t="s">
        <v>40</v>
      </c>
      <c r="H151" s="30" t="s">
        <v>220</v>
      </c>
      <c r="I151" s="30" t="s">
        <v>44</v>
      </c>
      <c r="J151" s="30" t="str">
        <f t="shared" si="2"/>
        <v>AUT_CO_PC_NewSubmission_122_Pay_AlternateBillingContact_NewPerson</v>
      </c>
      <c r="K151" s="30"/>
      <c r="L151" s="30"/>
      <c r="M151" s="30"/>
    </row>
    <row r="152" spans="1:13" x14ac:dyDescent="0.25">
      <c r="A152" s="30" t="s">
        <v>644</v>
      </c>
      <c r="B152" s="30" t="s">
        <v>217</v>
      </c>
      <c r="C152" s="30" t="s">
        <v>115</v>
      </c>
      <c r="D152" s="30" t="s">
        <v>222</v>
      </c>
      <c r="E152" s="30">
        <v>123</v>
      </c>
      <c r="F152" s="30" t="s">
        <v>387</v>
      </c>
      <c r="G152" s="30" t="s">
        <v>38</v>
      </c>
      <c r="H152" s="30" t="s">
        <v>220</v>
      </c>
      <c r="I152" s="30" t="s">
        <v>44</v>
      </c>
      <c r="J152" s="30" t="str">
        <f t="shared" si="2"/>
        <v>AUT_CO_PC_NewSubmission_123_Pay_AlternateBillingContact_From_AddressBook</v>
      </c>
      <c r="K152" s="30"/>
      <c r="L152" s="30"/>
      <c r="M152" s="30"/>
    </row>
    <row r="153" spans="1:13" x14ac:dyDescent="0.25">
      <c r="A153" s="30" t="s">
        <v>644</v>
      </c>
      <c r="B153" s="30" t="s">
        <v>217</v>
      </c>
      <c r="C153" s="30" t="s">
        <v>115</v>
      </c>
      <c r="D153" s="30" t="s">
        <v>222</v>
      </c>
      <c r="E153" s="30">
        <v>124</v>
      </c>
      <c r="F153" s="30" t="s">
        <v>373</v>
      </c>
      <c r="G153" s="30" t="s">
        <v>40</v>
      </c>
      <c r="H153" s="30" t="s">
        <v>220</v>
      </c>
      <c r="I153" s="30" t="s">
        <v>44</v>
      </c>
      <c r="J153" s="30" t="str">
        <f t="shared" si="2"/>
        <v>AUT_CO_PC_NewSubmission_124_Pay_AlternateBillingContact_ExistingBillingContact</v>
      </c>
      <c r="K153" s="30"/>
      <c r="L153" s="30"/>
      <c r="M153" s="30"/>
    </row>
    <row r="154" spans="1:13" x14ac:dyDescent="0.25">
      <c r="A154" s="30" t="s">
        <v>644</v>
      </c>
      <c r="B154" s="30" t="s">
        <v>217</v>
      </c>
      <c r="C154" s="30" t="s">
        <v>115</v>
      </c>
      <c r="D154" s="30" t="s">
        <v>222</v>
      </c>
      <c r="E154" s="30">
        <v>125</v>
      </c>
      <c r="F154" s="30" t="s">
        <v>374</v>
      </c>
      <c r="G154" s="30" t="s">
        <v>38</v>
      </c>
      <c r="H154" s="30" t="s">
        <v>220</v>
      </c>
      <c r="I154" s="30" t="s">
        <v>44</v>
      </c>
      <c r="J154" s="30" t="str">
        <f t="shared" si="2"/>
        <v>AUT_CO_PC_NewSubmission_125_Pay_AlternateBillingContact_OtherContact</v>
      </c>
      <c r="K154" s="30"/>
      <c r="L154" s="30"/>
      <c r="M154" s="30"/>
    </row>
    <row r="155" spans="1:13" x14ac:dyDescent="0.25">
      <c r="A155" s="30" t="s">
        <v>644</v>
      </c>
      <c r="B155" s="30" t="s">
        <v>217</v>
      </c>
      <c r="C155" s="30" t="s">
        <v>115</v>
      </c>
      <c r="D155" s="30" t="s">
        <v>222</v>
      </c>
      <c r="E155" s="30">
        <v>126</v>
      </c>
      <c r="F155" s="30" t="s">
        <v>272</v>
      </c>
      <c r="G155" s="30" t="s">
        <v>40</v>
      </c>
      <c r="H155" s="30" t="s">
        <v>220</v>
      </c>
      <c r="I155" s="30" t="s">
        <v>44</v>
      </c>
      <c r="J155" s="30" t="str">
        <f t="shared" si="2"/>
        <v>AUT_CO_PC_NewSubmission_126_Pay_PaymentSchedule_A</v>
      </c>
      <c r="K155" s="30"/>
      <c r="L155" s="30"/>
      <c r="M155" s="30"/>
    </row>
    <row r="156" spans="1:13" x14ac:dyDescent="0.25">
      <c r="A156" s="30" t="s">
        <v>644</v>
      </c>
      <c r="B156" s="30" t="s">
        <v>217</v>
      </c>
      <c r="C156" s="30" t="s">
        <v>115</v>
      </c>
      <c r="D156" s="30" t="s">
        <v>222</v>
      </c>
      <c r="E156" s="30">
        <v>127</v>
      </c>
      <c r="F156" s="30" t="s">
        <v>376</v>
      </c>
      <c r="G156" s="30" t="s">
        <v>38</v>
      </c>
      <c r="H156" s="30" t="s">
        <v>220</v>
      </c>
      <c r="I156" s="30" t="s">
        <v>44</v>
      </c>
      <c r="J156" s="30" t="str">
        <f t="shared" si="2"/>
        <v>AUT_CO_PC_NewSubmission_127_Pay_PaymentSchedule_B</v>
      </c>
      <c r="K156" s="30"/>
      <c r="L156" s="30"/>
      <c r="M156" s="30"/>
    </row>
    <row r="157" spans="1:13" x14ac:dyDescent="0.25">
      <c r="A157" s="30" t="s">
        <v>644</v>
      </c>
      <c r="B157" s="30" t="s">
        <v>217</v>
      </c>
      <c r="C157" s="30" t="s">
        <v>115</v>
      </c>
      <c r="D157" s="30" t="s">
        <v>222</v>
      </c>
      <c r="E157" s="30">
        <v>128</v>
      </c>
      <c r="F157" s="30" t="s">
        <v>377</v>
      </c>
      <c r="G157" s="30" t="s">
        <v>40</v>
      </c>
      <c r="H157" s="30" t="s">
        <v>220</v>
      </c>
      <c r="I157" s="30" t="s">
        <v>44</v>
      </c>
      <c r="J157" s="30" t="str">
        <f t="shared" si="2"/>
        <v>AUT_CO_PC_NewSubmission_128_Pay_PaymentSchedule_C</v>
      </c>
      <c r="K157" s="30"/>
      <c r="L157" s="30"/>
      <c r="M157" s="30"/>
    </row>
    <row r="158" spans="1:13" x14ac:dyDescent="0.25">
      <c r="A158" s="30" t="s">
        <v>644</v>
      </c>
      <c r="B158" s="30" t="s">
        <v>217</v>
      </c>
      <c r="C158" s="30" t="s">
        <v>115</v>
      </c>
      <c r="D158" s="30" t="s">
        <v>222</v>
      </c>
      <c r="E158" s="30">
        <v>129</v>
      </c>
      <c r="F158" s="30" t="s">
        <v>275</v>
      </c>
      <c r="G158" s="30" t="s">
        <v>38</v>
      </c>
      <c r="H158" s="30" t="s">
        <v>220</v>
      </c>
      <c r="I158" s="30" t="s">
        <v>44</v>
      </c>
      <c r="J158" s="30" t="str">
        <f t="shared" si="2"/>
        <v>AUT_CO_PC_NewSubmission_129_Pay_PaymentSchedule_D</v>
      </c>
      <c r="K158" s="30"/>
      <c r="L158" s="30"/>
      <c r="M158" s="30"/>
    </row>
    <row r="159" spans="1:13" x14ac:dyDescent="0.25">
      <c r="A159" s="30" t="s">
        <v>644</v>
      </c>
      <c r="B159" s="30" t="s">
        <v>217</v>
      </c>
      <c r="C159" s="30" t="s">
        <v>115</v>
      </c>
      <c r="D159" s="30" t="s">
        <v>222</v>
      </c>
      <c r="E159" s="30">
        <v>130</v>
      </c>
      <c r="F159" s="30" t="s">
        <v>379</v>
      </c>
      <c r="G159" s="30" t="s">
        <v>40</v>
      </c>
      <c r="H159" s="30" t="s">
        <v>220</v>
      </c>
      <c r="I159" s="30" t="s">
        <v>44</v>
      </c>
      <c r="J159" s="30" t="str">
        <f t="shared" si="2"/>
        <v>AUT_CO_PC_NewSubmission_130_Pay_PaymentSchedule_E</v>
      </c>
      <c r="K159" s="30"/>
      <c r="L159" s="30"/>
      <c r="M159" s="30"/>
    </row>
    <row r="160" spans="1:13" x14ac:dyDescent="0.25">
      <c r="A160" s="30" t="s">
        <v>644</v>
      </c>
      <c r="B160" s="30" t="s">
        <v>217</v>
      </c>
      <c r="C160" s="30" t="s">
        <v>115</v>
      </c>
      <c r="D160" s="30" t="s">
        <v>222</v>
      </c>
      <c r="E160" s="30">
        <v>131</v>
      </c>
      <c r="F160" s="30" t="s">
        <v>380</v>
      </c>
      <c r="G160" s="30" t="s">
        <v>38</v>
      </c>
      <c r="H160" s="30" t="s">
        <v>220</v>
      </c>
      <c r="I160" s="30" t="s">
        <v>44</v>
      </c>
      <c r="J160" s="30" t="str">
        <f t="shared" si="2"/>
        <v>AUT_CO_PC_NewSubmission_131_Pay_PaymentSchedule_F</v>
      </c>
      <c r="K160" s="30"/>
      <c r="L160" s="30"/>
      <c r="M160" s="30"/>
    </row>
    <row r="161" spans="1:13" x14ac:dyDescent="0.25">
      <c r="A161" s="30" t="s">
        <v>644</v>
      </c>
      <c r="B161" s="30" t="s">
        <v>217</v>
      </c>
      <c r="C161" s="30" t="s">
        <v>115</v>
      </c>
      <c r="D161" s="30" t="s">
        <v>222</v>
      </c>
      <c r="E161" s="30">
        <v>132</v>
      </c>
      <c r="F161" s="30" t="s">
        <v>278</v>
      </c>
      <c r="G161" s="30" t="s">
        <v>40</v>
      </c>
      <c r="H161" s="30" t="s">
        <v>220</v>
      </c>
      <c r="I161" s="30" t="s">
        <v>44</v>
      </c>
      <c r="J161" s="30" t="str">
        <f t="shared" si="2"/>
        <v>AUT_CO_PC_NewSubmission_132_Pay_PaymentSchedule_Monthly</v>
      </c>
      <c r="K161" s="30"/>
      <c r="L161" s="30"/>
      <c r="M161" s="30"/>
    </row>
    <row r="162" spans="1:13" x14ac:dyDescent="0.25">
      <c r="A162" s="30" t="s">
        <v>644</v>
      </c>
      <c r="B162" s="30" t="s">
        <v>217</v>
      </c>
      <c r="C162" s="30" t="s">
        <v>115</v>
      </c>
      <c r="D162" s="30" t="s">
        <v>222</v>
      </c>
      <c r="E162" s="30">
        <v>133</v>
      </c>
      <c r="F162" s="30" t="s">
        <v>382</v>
      </c>
      <c r="G162" s="30" t="s">
        <v>38</v>
      </c>
      <c r="H162" s="30" t="s">
        <v>220</v>
      </c>
      <c r="I162" s="30" t="s">
        <v>44</v>
      </c>
      <c r="J162" s="30" t="str">
        <f t="shared" si="2"/>
        <v>AUT_CO_PC_NewSubmission_133_Pay_PaymentSchedule_Monthly2</v>
      </c>
      <c r="K162" s="30"/>
      <c r="L162" s="30"/>
      <c r="M162" s="30"/>
    </row>
    <row r="163" spans="1:13" x14ac:dyDescent="0.25">
      <c r="A163" s="30" t="s">
        <v>644</v>
      </c>
      <c r="B163" s="30" t="s">
        <v>217</v>
      </c>
      <c r="C163" s="30" t="s">
        <v>115</v>
      </c>
      <c r="D163" s="30" t="s">
        <v>222</v>
      </c>
      <c r="E163" s="30">
        <v>134</v>
      </c>
      <c r="F163" s="30" t="s">
        <v>383</v>
      </c>
      <c r="G163" s="30" t="s">
        <v>40</v>
      </c>
      <c r="H163" s="30" t="s">
        <v>220</v>
      </c>
      <c r="I163" s="30" t="s">
        <v>44</v>
      </c>
      <c r="J163" s="30" t="str">
        <f t="shared" si="2"/>
        <v>AUT_CO_PC_NewSubmission_134_Pay_PaymentSchedule_Monthly3</v>
      </c>
      <c r="K163" s="30"/>
      <c r="L163" s="30"/>
      <c r="M163" s="30"/>
    </row>
    <row r="164" spans="1:13" x14ac:dyDescent="0.25">
      <c r="A164" s="30" t="s">
        <v>644</v>
      </c>
      <c r="B164" s="30" t="s">
        <v>217</v>
      </c>
      <c r="C164" s="30" t="s">
        <v>115</v>
      </c>
      <c r="D164" s="30" t="s">
        <v>222</v>
      </c>
      <c r="E164" s="30">
        <v>135</v>
      </c>
      <c r="F164" s="30" t="s">
        <v>281</v>
      </c>
      <c r="G164" s="30" t="s">
        <v>38</v>
      </c>
      <c r="H164" s="30" t="s">
        <v>220</v>
      </c>
      <c r="I164" s="30" t="s">
        <v>44</v>
      </c>
      <c r="J164" s="30" t="str">
        <f t="shared" si="2"/>
        <v>AUT_CO_PC_NewSubmission_135_Pay_PaymentSchedule_EveryOtherWeek</v>
      </c>
      <c r="K164" s="30"/>
      <c r="L164" s="30"/>
      <c r="M164" s="30"/>
    </row>
    <row r="165" spans="1:13" x14ac:dyDescent="0.25">
      <c r="A165" s="30" t="s">
        <v>644</v>
      </c>
      <c r="B165" s="30" t="s">
        <v>217</v>
      </c>
      <c r="C165" s="30" t="s">
        <v>115</v>
      </c>
      <c r="D165" s="30" t="s">
        <v>222</v>
      </c>
      <c r="E165" s="30">
        <v>136</v>
      </c>
      <c r="F165" s="30" t="s">
        <v>385</v>
      </c>
      <c r="G165" s="30" t="s">
        <v>40</v>
      </c>
      <c r="H165" s="30" t="s">
        <v>220</v>
      </c>
      <c r="I165" s="30" t="s">
        <v>44</v>
      </c>
      <c r="J165" s="30" t="str">
        <f t="shared" si="2"/>
        <v>AUT_CO_PC_NewSubmission_136_Pay_FixInvoice_BillDute</v>
      </c>
      <c r="K165" s="30"/>
      <c r="L165" s="30"/>
      <c r="M165" s="30"/>
    </row>
    <row r="166" spans="1:13" x14ac:dyDescent="0.25">
      <c r="A166" s="30" t="s">
        <v>644</v>
      </c>
      <c r="B166" s="30" t="s">
        <v>217</v>
      </c>
      <c r="C166" s="30" t="s">
        <v>115</v>
      </c>
      <c r="D166" s="30" t="s">
        <v>222</v>
      </c>
      <c r="E166" s="30">
        <v>137</v>
      </c>
      <c r="F166" s="30" t="s">
        <v>386</v>
      </c>
      <c r="G166" s="30" t="s">
        <v>38</v>
      </c>
      <c r="H166" s="30" t="s">
        <v>220</v>
      </c>
      <c r="I166" s="30" t="s">
        <v>44</v>
      </c>
      <c r="J166" s="30" t="str">
        <f t="shared" si="2"/>
        <v>AUT_CO_PC_NewSubmission_137_Pay_FixInvoice_DueDute</v>
      </c>
      <c r="K166" s="30"/>
      <c r="L166" s="30"/>
      <c r="M166" s="30"/>
    </row>
    <row r="167" spans="1:13" x14ac:dyDescent="0.25">
      <c r="A167" s="30" t="s">
        <v>644</v>
      </c>
      <c r="B167" s="30" t="s">
        <v>217</v>
      </c>
      <c r="C167" s="30" t="s">
        <v>115</v>
      </c>
      <c r="D167" s="30" t="s">
        <v>222</v>
      </c>
      <c r="E167" s="30">
        <v>138</v>
      </c>
      <c r="F167" s="30" t="s">
        <v>390</v>
      </c>
      <c r="G167" s="30" t="s">
        <v>40</v>
      </c>
      <c r="H167" s="30" t="s">
        <v>220</v>
      </c>
      <c r="I167" s="30" t="s">
        <v>44</v>
      </c>
      <c r="J167" s="30" t="str">
        <f t="shared" si="2"/>
        <v>AUT_CO_PC_NewSubmission_138_Pay_PayUsing_ACH_EFT</v>
      </c>
      <c r="K167" s="30"/>
      <c r="L167" s="30"/>
      <c r="M167" s="30"/>
    </row>
    <row r="168" spans="1:13" x14ac:dyDescent="0.25">
      <c r="A168" s="30" t="s">
        <v>644</v>
      </c>
      <c r="B168" s="30" t="s">
        <v>217</v>
      </c>
      <c r="C168" s="30" t="s">
        <v>115</v>
      </c>
      <c r="D168" s="30" t="s">
        <v>222</v>
      </c>
      <c r="E168" s="30">
        <v>139</v>
      </c>
      <c r="F168" s="30" t="s">
        <v>388</v>
      </c>
      <c r="G168" s="30" t="s">
        <v>38</v>
      </c>
      <c r="H168" s="30" t="s">
        <v>220</v>
      </c>
      <c r="I168" s="30" t="s">
        <v>44</v>
      </c>
      <c r="J168" s="30" t="str">
        <f t="shared" si="2"/>
        <v>AUT_CO_PC_NewSubmission_139_Pay_PayUsing_CreditCard</v>
      </c>
      <c r="K168" s="30"/>
      <c r="L168" s="30"/>
      <c r="M168" s="30"/>
    </row>
    <row r="169" spans="1:13" x14ac:dyDescent="0.25">
      <c r="A169" s="30" t="s">
        <v>644</v>
      </c>
      <c r="B169" s="30" t="s">
        <v>217</v>
      </c>
      <c r="C169" s="30" t="s">
        <v>115</v>
      </c>
      <c r="D169" s="30" t="s">
        <v>222</v>
      </c>
      <c r="E169" s="30">
        <v>140</v>
      </c>
      <c r="F169" s="30" t="s">
        <v>389</v>
      </c>
      <c r="G169" s="30" t="s">
        <v>40</v>
      </c>
      <c r="H169" s="30" t="s">
        <v>220</v>
      </c>
      <c r="I169" s="30" t="s">
        <v>44</v>
      </c>
      <c r="J169" s="30" t="str">
        <f t="shared" si="2"/>
        <v>AUT_CO_PC_NewSubmission_140_Pay_UpFrontPayment_HeldByAgent</v>
      </c>
      <c r="K169" s="30"/>
      <c r="L169" s="30"/>
      <c r="M169" s="30"/>
    </row>
    <row r="170" spans="1:13" x14ac:dyDescent="0.25">
      <c r="A170" s="30" t="s">
        <v>644</v>
      </c>
      <c r="B170" s="30" t="s">
        <v>217</v>
      </c>
      <c r="C170" s="30" t="s">
        <v>115</v>
      </c>
      <c r="D170" s="30" t="s">
        <v>222</v>
      </c>
      <c r="E170" s="30">
        <v>141</v>
      </c>
      <c r="F170" s="30" t="s">
        <v>284</v>
      </c>
      <c r="G170" s="30" t="s">
        <v>38</v>
      </c>
      <c r="H170" s="30" t="s">
        <v>220</v>
      </c>
      <c r="I170" s="30" t="s">
        <v>44</v>
      </c>
      <c r="J170" s="30" t="str">
        <f t="shared" si="2"/>
        <v>AUT_CO_PC_NewSubmission_141_Pay_UpFrontPayment_Check</v>
      </c>
      <c r="K170" s="30"/>
      <c r="L170" s="30"/>
      <c r="M170" s="30"/>
    </row>
    <row r="171" spans="1:13" x14ac:dyDescent="0.25">
      <c r="A171" s="30" t="s">
        <v>644</v>
      </c>
      <c r="B171" s="30" t="s">
        <v>217</v>
      </c>
      <c r="C171" s="30" t="s">
        <v>115</v>
      </c>
      <c r="D171" s="30" t="s">
        <v>222</v>
      </c>
      <c r="E171" s="30">
        <v>142</v>
      </c>
      <c r="F171" s="30" t="s">
        <v>391</v>
      </c>
      <c r="G171" s="30" t="s">
        <v>40</v>
      </c>
      <c r="H171" s="30" t="s">
        <v>220</v>
      </c>
      <c r="I171" s="30" t="s">
        <v>44</v>
      </c>
      <c r="J171" s="30" t="str">
        <f t="shared" si="2"/>
        <v>AUT_CO_PC_NewSubmission_142_Pay_UpFrontPayment_Cash</v>
      </c>
      <c r="K171" s="30"/>
      <c r="L171" s="30"/>
      <c r="M171" s="30"/>
    </row>
    <row r="172" spans="1:13" x14ac:dyDescent="0.25">
      <c r="A172" s="30" t="s">
        <v>644</v>
      </c>
      <c r="B172" s="30" t="s">
        <v>217</v>
      </c>
      <c r="C172" s="30" t="s">
        <v>115</v>
      </c>
      <c r="D172" s="30" t="s">
        <v>222</v>
      </c>
      <c r="E172" s="30">
        <v>143</v>
      </c>
      <c r="F172" s="30" t="s">
        <v>392</v>
      </c>
      <c r="G172" s="30" t="s">
        <v>38</v>
      </c>
      <c r="H172" s="30" t="s">
        <v>220</v>
      </c>
      <c r="I172" s="30" t="s">
        <v>44</v>
      </c>
      <c r="J172" s="30" t="str">
        <f t="shared" si="2"/>
        <v>AUT_CO_PC_NewSubmission_143_Pay_UpFrontPayment_Electronic</v>
      </c>
      <c r="K172" s="30"/>
      <c r="L172" s="30"/>
      <c r="M172" s="30"/>
    </row>
    <row r="173" spans="1:13" x14ac:dyDescent="0.25">
      <c r="A173" s="30" t="s">
        <v>644</v>
      </c>
      <c r="B173" s="30" t="s">
        <v>217</v>
      </c>
      <c r="C173" s="30" t="s">
        <v>115</v>
      </c>
      <c r="D173" s="30" t="s">
        <v>222</v>
      </c>
      <c r="E173" s="30">
        <v>144</v>
      </c>
      <c r="F173" s="30" t="s">
        <v>393</v>
      </c>
      <c r="G173" s="30" t="s">
        <v>40</v>
      </c>
      <c r="H173" s="30" t="s">
        <v>220</v>
      </c>
      <c r="I173" s="30" t="s">
        <v>44</v>
      </c>
      <c r="J173" s="30" t="str">
        <f t="shared" si="2"/>
        <v>AUT_CO_PC_NewSubmission_144_Policy_NewSubmission</v>
      </c>
      <c r="K173" s="30"/>
      <c r="L173" s="30"/>
      <c r="M173" s="30"/>
    </row>
    <row r="174" spans="1:13" x14ac:dyDescent="0.25">
      <c r="A174" s="30" t="s">
        <v>644</v>
      </c>
      <c r="B174" s="30" t="s">
        <v>217</v>
      </c>
      <c r="C174" s="30" t="s">
        <v>115</v>
      </c>
      <c r="D174" s="30" t="s">
        <v>222</v>
      </c>
      <c r="E174" s="30">
        <v>145</v>
      </c>
      <c r="F174" s="30" t="s">
        <v>394</v>
      </c>
      <c r="G174" s="30" t="s">
        <v>38</v>
      </c>
      <c r="H174" s="30" t="s">
        <v>220</v>
      </c>
      <c r="I174" s="30" t="s">
        <v>44</v>
      </c>
      <c r="J174" s="30" t="str">
        <f t="shared" si="2"/>
        <v>AUT_CO_PC_NewSubmission_145_Versions_Multiple_FullApplication</v>
      </c>
      <c r="K174" s="30"/>
      <c r="L174" s="30"/>
      <c r="M174" s="30"/>
    </row>
    <row r="175" spans="1:13" x14ac:dyDescent="0.25">
      <c r="A175" s="30" t="s">
        <v>644</v>
      </c>
      <c r="B175" s="30" t="s">
        <v>217</v>
      </c>
      <c r="C175" s="30" t="s">
        <v>115</v>
      </c>
      <c r="D175" s="30" t="s">
        <v>222</v>
      </c>
      <c r="E175" s="30">
        <v>146</v>
      </c>
      <c r="F175" s="30" t="s">
        <v>395</v>
      </c>
      <c r="G175" s="30" t="s">
        <v>40</v>
      </c>
      <c r="H175" s="30" t="s">
        <v>220</v>
      </c>
      <c r="I175" s="30" t="s">
        <v>44</v>
      </c>
      <c r="J175" s="30" t="str">
        <f t="shared" si="2"/>
        <v>AUT_CO_PC_NewSubmission_146_Versions_Multiple_FA_DefaultbaseState</v>
      </c>
      <c r="K175" s="30"/>
      <c r="L175" s="30"/>
      <c r="M175" s="30"/>
    </row>
    <row r="176" spans="1:13" x14ac:dyDescent="0.25">
      <c r="A176" s="30" t="s">
        <v>644</v>
      </c>
      <c r="B176" s="30" t="s">
        <v>217</v>
      </c>
      <c r="C176" s="30" t="s">
        <v>115</v>
      </c>
      <c r="D176" s="30" t="s">
        <v>222</v>
      </c>
      <c r="E176" s="30">
        <v>147</v>
      </c>
      <c r="F176" s="30" t="s">
        <v>396</v>
      </c>
      <c r="G176" s="30" t="s">
        <v>38</v>
      </c>
      <c r="H176" s="30" t="s">
        <v>220</v>
      </c>
      <c r="I176" s="30" t="s">
        <v>44</v>
      </c>
      <c r="J176" s="30" t="str">
        <f t="shared" si="2"/>
        <v>AUT_CO_PC_NewSubmission_147_Versions_Multiple_FA_Defaulteffectivedate</v>
      </c>
      <c r="K176" s="30"/>
      <c r="L176" s="30"/>
      <c r="M176" s="30"/>
    </row>
    <row r="177" spans="1:13" x14ac:dyDescent="0.25">
      <c r="A177" s="30" t="s">
        <v>644</v>
      </c>
      <c r="B177" s="30" t="s">
        <v>217</v>
      </c>
      <c r="C177" s="30" t="s">
        <v>115</v>
      </c>
      <c r="D177" s="30" t="s">
        <v>222</v>
      </c>
      <c r="E177" s="30">
        <v>148</v>
      </c>
      <c r="F177" s="30" t="s">
        <v>397</v>
      </c>
      <c r="G177" s="30" t="s">
        <v>40</v>
      </c>
      <c r="H177" s="30" t="s">
        <v>220</v>
      </c>
      <c r="I177" s="30" t="s">
        <v>44</v>
      </c>
      <c r="J177" s="30" t="str">
        <f t="shared" si="2"/>
        <v>AUT_CO_PC_NewSubmission_148_Versions_Multiple_QuickQuote</v>
      </c>
      <c r="K177" s="30"/>
      <c r="L177" s="30"/>
      <c r="M177" s="30"/>
    </row>
    <row r="178" spans="1:13" x14ac:dyDescent="0.25">
      <c r="A178" s="30" t="s">
        <v>644</v>
      </c>
      <c r="B178" s="30" t="s">
        <v>217</v>
      </c>
      <c r="C178" s="30" t="s">
        <v>115</v>
      </c>
      <c r="D178" s="30" t="s">
        <v>222</v>
      </c>
      <c r="E178" s="30">
        <v>149</v>
      </c>
      <c r="F178" s="30" t="s">
        <v>398</v>
      </c>
      <c r="G178" s="30" t="s">
        <v>38</v>
      </c>
      <c r="H178" s="30" t="s">
        <v>220</v>
      </c>
      <c r="I178" s="30" t="s">
        <v>44</v>
      </c>
      <c r="J178" s="30" t="str">
        <f t="shared" si="2"/>
        <v>AUT_CO_PC_NewSubmission_149_Versions_Multiple_QQ_DefaultbaseState</v>
      </c>
      <c r="K178" s="30"/>
      <c r="L178" s="30"/>
      <c r="M178" s="30"/>
    </row>
    <row r="179" spans="1:13" x14ac:dyDescent="0.25">
      <c r="A179" s="30" t="s">
        <v>644</v>
      </c>
      <c r="B179" s="30" t="s">
        <v>217</v>
      </c>
      <c r="C179" s="30" t="s">
        <v>115</v>
      </c>
      <c r="D179" s="30" t="s">
        <v>222</v>
      </c>
      <c r="E179" s="30">
        <v>150</v>
      </c>
      <c r="F179" s="30" t="s">
        <v>399</v>
      </c>
      <c r="G179" s="30" t="s">
        <v>40</v>
      </c>
      <c r="H179" s="30" t="s">
        <v>220</v>
      </c>
      <c r="I179" s="30" t="s">
        <v>44</v>
      </c>
      <c r="J179" s="30" t="str">
        <f t="shared" si="2"/>
        <v>AUT_CO_PC_NewSubmission_150_Versions_Multiple_QQ_Defaulteffectivedate</v>
      </c>
      <c r="K179" s="30"/>
      <c r="L179" s="30"/>
      <c r="M179" s="30"/>
    </row>
    <row r="180" spans="1:13" x14ac:dyDescent="0.25">
      <c r="A180" s="30" t="s">
        <v>644</v>
      </c>
      <c r="B180" s="30" t="s">
        <v>217</v>
      </c>
      <c r="C180" s="30" t="s">
        <v>115</v>
      </c>
      <c r="D180" s="30" t="s">
        <v>222</v>
      </c>
      <c r="E180" s="30">
        <v>151</v>
      </c>
      <c r="F180" s="30" t="s">
        <v>400</v>
      </c>
      <c r="G180" s="30" t="s">
        <v>38</v>
      </c>
      <c r="H180" s="30" t="s">
        <v>220</v>
      </c>
      <c r="I180" s="30" t="s">
        <v>44</v>
      </c>
      <c r="J180" s="30" t="str">
        <f t="shared" si="2"/>
        <v>AUT_CO_PC_NewSubmission_151_Versions_SideBySide</v>
      </c>
      <c r="K180" s="30"/>
      <c r="L180" s="30"/>
      <c r="M180" s="30"/>
    </row>
    <row r="181" spans="1:13" x14ac:dyDescent="0.25">
      <c r="A181" s="30" t="s">
        <v>644</v>
      </c>
      <c r="B181" s="30" t="s">
        <v>217</v>
      </c>
      <c r="C181" s="30" t="s">
        <v>115</v>
      </c>
      <c r="D181" s="30" t="s">
        <v>222</v>
      </c>
      <c r="E181" s="30">
        <v>152</v>
      </c>
      <c r="F181" s="30" t="s">
        <v>401</v>
      </c>
      <c r="G181" s="30" t="s">
        <v>40</v>
      </c>
      <c r="H181" s="30" t="s">
        <v>220</v>
      </c>
      <c r="I181" s="30" t="s">
        <v>44</v>
      </c>
      <c r="J181" s="30" t="str">
        <f t="shared" si="2"/>
        <v>AUT_CO_PC_NewSubmission_152_Quote_CloseOptions_Withdraw</v>
      </c>
      <c r="K181" s="30"/>
      <c r="L181" s="30"/>
      <c r="M181" s="30"/>
    </row>
    <row r="182" spans="1:13" x14ac:dyDescent="0.25">
      <c r="A182" s="30" t="s">
        <v>644</v>
      </c>
      <c r="B182" s="30" t="s">
        <v>217</v>
      </c>
      <c r="C182" s="30" t="s">
        <v>115</v>
      </c>
      <c r="D182" s="30" t="s">
        <v>222</v>
      </c>
      <c r="E182" s="30">
        <v>153</v>
      </c>
      <c r="F182" s="30" t="s">
        <v>402</v>
      </c>
      <c r="G182" s="30" t="s">
        <v>38</v>
      </c>
      <c r="H182" s="30" t="s">
        <v>220</v>
      </c>
      <c r="I182" s="30" t="s">
        <v>44</v>
      </c>
      <c r="J182" s="30" t="str">
        <f t="shared" si="2"/>
        <v>AUT_CO_PC_NewSubmission_153_Quote_CloseOptions_Decline</v>
      </c>
      <c r="K182" s="30"/>
      <c r="L182" s="30"/>
      <c r="M182" s="30"/>
    </row>
    <row r="183" spans="1:13" x14ac:dyDescent="0.25">
      <c r="A183" s="30" t="s">
        <v>644</v>
      </c>
      <c r="B183" s="30" t="s">
        <v>217</v>
      </c>
      <c r="C183" s="30" t="s">
        <v>115</v>
      </c>
      <c r="D183" s="30" t="s">
        <v>222</v>
      </c>
      <c r="E183" s="30">
        <v>154</v>
      </c>
      <c r="F183" s="30" t="s">
        <v>403</v>
      </c>
      <c r="G183" s="30" t="s">
        <v>40</v>
      </c>
      <c r="H183" s="30" t="s">
        <v>220</v>
      </c>
      <c r="I183" s="30" t="s">
        <v>44</v>
      </c>
      <c r="J183" s="30" t="str">
        <f t="shared" si="2"/>
        <v>AUT_CO_PC_NewSubmission_154_Quote_CloseOptions_NotTaken</v>
      </c>
      <c r="K183" s="30"/>
      <c r="L183" s="30"/>
      <c r="M183" s="30"/>
    </row>
    <row r="184" spans="1:13" x14ac:dyDescent="0.25">
      <c r="A184" s="30" t="s">
        <v>644</v>
      </c>
      <c r="B184" s="30" t="s">
        <v>217</v>
      </c>
      <c r="C184" s="30" t="s">
        <v>115</v>
      </c>
      <c r="D184" s="30" t="s">
        <v>222</v>
      </c>
      <c r="E184" s="30">
        <v>155</v>
      </c>
      <c r="F184" s="30" t="s">
        <v>404</v>
      </c>
      <c r="G184" s="30" t="s">
        <v>38</v>
      </c>
      <c r="H184" s="30" t="s">
        <v>220</v>
      </c>
      <c r="I184" s="30" t="s">
        <v>44</v>
      </c>
      <c r="J184" s="30" t="str">
        <f t="shared" si="2"/>
        <v>AUT_CO_PC_NewSubmission_155_Quote_BindOption_BindOnly</v>
      </c>
      <c r="K184" s="30"/>
      <c r="L184" s="30"/>
      <c r="M184" s="30"/>
    </row>
    <row r="185" spans="1:13" x14ac:dyDescent="0.25">
      <c r="A185" s="30" t="s">
        <v>644</v>
      </c>
      <c r="B185" s="30" t="s">
        <v>217</v>
      </c>
      <c r="C185" s="30" t="s">
        <v>115</v>
      </c>
      <c r="D185" s="30" t="s">
        <v>222</v>
      </c>
      <c r="E185" s="30">
        <v>156</v>
      </c>
      <c r="F185" s="30" t="s">
        <v>405</v>
      </c>
      <c r="G185" s="30" t="s">
        <v>40</v>
      </c>
      <c r="H185" s="30" t="s">
        <v>220</v>
      </c>
      <c r="I185" s="30" t="s">
        <v>44</v>
      </c>
      <c r="J185" s="30" t="str">
        <f t="shared" si="2"/>
        <v>AUT_CO_PC_NewSubmission_156_SubmissionBound_PolicyNumberValidation</v>
      </c>
      <c r="K185" s="30"/>
      <c r="L185" s="30"/>
      <c r="M185" s="30"/>
    </row>
    <row r="186" spans="1:13" x14ac:dyDescent="0.25">
      <c r="A186" s="30" t="s">
        <v>644</v>
      </c>
      <c r="B186" s="30" t="s">
        <v>217</v>
      </c>
      <c r="C186" s="30" t="s">
        <v>115</v>
      </c>
      <c r="D186" s="30" t="s">
        <v>222</v>
      </c>
      <c r="E186" s="30">
        <v>157</v>
      </c>
      <c r="F186" s="30" t="s">
        <v>237</v>
      </c>
      <c r="G186" s="30" t="s">
        <v>38</v>
      </c>
      <c r="H186" s="30" t="s">
        <v>220</v>
      </c>
      <c r="I186" s="30" t="s">
        <v>44</v>
      </c>
      <c r="J186" s="30" t="str">
        <f t="shared" si="2"/>
        <v>AUT_CO_PC_NewSubmission_157_SubmissionManager</v>
      </c>
      <c r="K186" s="30"/>
      <c r="L186" s="30"/>
      <c r="M186" s="30"/>
    </row>
    <row r="187" spans="1:13" x14ac:dyDescent="0.25">
      <c r="A187" s="30" t="s">
        <v>644</v>
      </c>
      <c r="B187" s="30" t="s">
        <v>217</v>
      </c>
      <c r="C187" s="30" t="s">
        <v>115</v>
      </c>
      <c r="D187" s="30" t="s">
        <v>222</v>
      </c>
      <c r="E187" s="30">
        <v>158</v>
      </c>
      <c r="F187" s="30" t="s">
        <v>406</v>
      </c>
      <c r="G187" s="30" t="s">
        <v>40</v>
      </c>
      <c r="H187" s="30" t="s">
        <v>220</v>
      </c>
      <c r="I187" s="30" t="s">
        <v>44</v>
      </c>
      <c r="J187" s="30" t="str">
        <f t="shared" si="2"/>
        <v>AUT_CO_PC_NewSubmission_158_SaveDraft</v>
      </c>
      <c r="K187" s="30"/>
      <c r="L187" s="30"/>
      <c r="M187" s="30"/>
    </row>
    <row r="188" spans="1:13" x14ac:dyDescent="0.25">
      <c r="A188" s="30" t="s">
        <v>644</v>
      </c>
      <c r="B188" s="30" t="s">
        <v>217</v>
      </c>
      <c r="C188" s="30" t="s">
        <v>115</v>
      </c>
      <c r="D188" s="30" t="s">
        <v>222</v>
      </c>
      <c r="E188" s="30">
        <v>159</v>
      </c>
      <c r="F188" s="30" t="s">
        <v>407</v>
      </c>
      <c r="G188" s="30" t="s">
        <v>38</v>
      </c>
      <c r="H188" s="30" t="s">
        <v>220</v>
      </c>
      <c r="I188" s="30" t="s">
        <v>44</v>
      </c>
      <c r="J188" s="30" t="str">
        <f t="shared" si="2"/>
        <v>AUT_CO_PC_NewSubmission_159_EditPolicyTransaction</v>
      </c>
      <c r="K188" s="30"/>
      <c r="L188" s="30"/>
      <c r="M188" s="30"/>
    </row>
    <row r="189" spans="1:13" x14ac:dyDescent="0.25">
      <c r="A189" s="30" t="s">
        <v>644</v>
      </c>
      <c r="B189" s="30" t="s">
        <v>217</v>
      </c>
      <c r="C189" s="30" t="s">
        <v>115</v>
      </c>
      <c r="D189" s="30" t="s">
        <v>222</v>
      </c>
      <c r="E189" s="30">
        <v>160</v>
      </c>
      <c r="F189" s="30" t="s">
        <v>408</v>
      </c>
      <c r="G189" s="30" t="s">
        <v>40</v>
      </c>
      <c r="H189" s="30" t="s">
        <v>220</v>
      </c>
      <c r="I189" s="30" t="s">
        <v>44</v>
      </c>
      <c r="J189" s="30" t="str">
        <f t="shared" si="2"/>
        <v>AUT_CO_PC_NewSubmission_160_ReleaseLock</v>
      </c>
      <c r="K189" s="30"/>
      <c r="L189" s="30"/>
      <c r="M189" s="30"/>
    </row>
    <row r="190" spans="1:13" x14ac:dyDescent="0.25">
      <c r="A190" s="30" t="s">
        <v>644</v>
      </c>
      <c r="B190" s="30" t="s">
        <v>217</v>
      </c>
      <c r="C190" s="30" t="s">
        <v>115</v>
      </c>
      <c r="D190" s="30" t="s">
        <v>222</v>
      </c>
      <c r="E190" s="30">
        <v>161</v>
      </c>
      <c r="F190" s="30" t="s">
        <v>409</v>
      </c>
      <c r="G190" s="30" t="s">
        <v>40</v>
      </c>
      <c r="H190" s="30" t="s">
        <v>220</v>
      </c>
      <c r="I190" s="30" t="s">
        <v>44</v>
      </c>
      <c r="J190" s="30" t="str">
        <f t="shared" ref="J190:J253" si="3">"AUT_"&amp;A190 &amp; "_" &amp;B190 &amp; "_" &amp;D190 &amp; "_" &amp;E190 &amp;"_" &amp;F190</f>
        <v>AUT_CO_PC_NewSubmission_161_BureauID</v>
      </c>
      <c r="K190" s="30"/>
      <c r="L190" s="30"/>
      <c r="M190" s="30"/>
    </row>
    <row r="191" spans="1:13" x14ac:dyDescent="0.25">
      <c r="A191" s="30" t="s">
        <v>644</v>
      </c>
      <c r="B191" s="30" t="s">
        <v>217</v>
      </c>
      <c r="C191" s="30" t="s">
        <v>116</v>
      </c>
      <c r="D191" s="30" t="s">
        <v>126</v>
      </c>
      <c r="E191" s="30">
        <v>1</v>
      </c>
      <c r="F191" s="30" t="s">
        <v>410</v>
      </c>
      <c r="G191" s="30" t="s">
        <v>38</v>
      </c>
      <c r="H191" s="30" t="s">
        <v>220</v>
      </c>
      <c r="I191" s="30" t="s">
        <v>44</v>
      </c>
      <c r="J191" s="30" t="str">
        <f t="shared" si="3"/>
        <v>AUT_CO_PC_Issuance_1_IssuePolicy</v>
      </c>
      <c r="K191" s="30"/>
      <c r="L191" s="30"/>
      <c r="M191" s="30"/>
    </row>
    <row r="192" spans="1:13" x14ac:dyDescent="0.25">
      <c r="A192" s="30" t="s">
        <v>644</v>
      </c>
      <c r="B192" s="30" t="s">
        <v>217</v>
      </c>
      <c r="C192" s="30" t="s">
        <v>116</v>
      </c>
      <c r="D192" s="30" t="s">
        <v>126</v>
      </c>
      <c r="E192" s="30">
        <v>2</v>
      </c>
      <c r="F192" s="30" t="s">
        <v>411</v>
      </c>
      <c r="G192" s="30" t="s">
        <v>40</v>
      </c>
      <c r="H192" s="30" t="s">
        <v>220</v>
      </c>
      <c r="I192" s="30" t="s">
        <v>44</v>
      </c>
      <c r="J192" s="30" t="str">
        <f t="shared" si="3"/>
        <v>AUT_CO_PC_Issuance_2_IssuanceBoundscreenValidation</v>
      </c>
      <c r="K192" s="30"/>
      <c r="L192" s="30"/>
      <c r="M192" s="30"/>
    </row>
    <row r="193" spans="1:13" x14ac:dyDescent="0.25">
      <c r="A193" s="30" t="s">
        <v>644</v>
      </c>
      <c r="B193" s="30" t="s">
        <v>217</v>
      </c>
      <c r="C193" s="30" t="s">
        <v>118</v>
      </c>
      <c r="D193" s="30" t="s">
        <v>127</v>
      </c>
      <c r="E193" s="30">
        <v>1</v>
      </c>
      <c r="F193" s="30" t="s">
        <v>641</v>
      </c>
      <c r="G193" s="30" t="s">
        <v>38</v>
      </c>
      <c r="H193" s="30" t="s">
        <v>220</v>
      </c>
      <c r="I193" s="30" t="s">
        <v>44</v>
      </c>
      <c r="J193" s="30" t="str">
        <f t="shared" si="3"/>
        <v>AUT_CO_PC_PolicyChange_1_Formstriggerandorderingvalidation</v>
      </c>
      <c r="K193" s="30"/>
      <c r="L193" s="30"/>
      <c r="M193" s="30"/>
    </row>
    <row r="194" spans="1:13" x14ac:dyDescent="0.25">
      <c r="A194" s="30" t="s">
        <v>644</v>
      </c>
      <c r="B194" s="30" t="s">
        <v>217</v>
      </c>
      <c r="C194" s="30" t="s">
        <v>118</v>
      </c>
      <c r="D194" s="30" t="s">
        <v>127</v>
      </c>
      <c r="E194" s="30">
        <v>2</v>
      </c>
      <c r="F194" s="30" t="s">
        <v>412</v>
      </c>
      <c r="G194" s="30" t="s">
        <v>40</v>
      </c>
      <c r="H194" s="30" t="s">
        <v>220</v>
      </c>
      <c r="I194" s="30" t="s">
        <v>44</v>
      </c>
      <c r="J194" s="30" t="str">
        <f t="shared" si="3"/>
        <v>AUT_CO_PC_PolicyChange_2_StartPolicychange</v>
      </c>
      <c r="K194" s="30"/>
      <c r="L194" s="30"/>
      <c r="M194" s="30"/>
    </row>
    <row r="195" spans="1:13" x14ac:dyDescent="0.25">
      <c r="A195" s="30" t="s">
        <v>644</v>
      </c>
      <c r="B195" s="30" t="s">
        <v>217</v>
      </c>
      <c r="C195" s="30" t="s">
        <v>118</v>
      </c>
      <c r="D195" s="30" t="s">
        <v>127</v>
      </c>
      <c r="E195" s="30">
        <v>3</v>
      </c>
      <c r="F195" s="30" t="s">
        <v>413</v>
      </c>
      <c r="G195" s="30" t="s">
        <v>38</v>
      </c>
      <c r="H195" s="30" t="s">
        <v>220</v>
      </c>
      <c r="I195" s="30" t="s">
        <v>44</v>
      </c>
      <c r="J195" s="30" t="str">
        <f t="shared" si="3"/>
        <v>AUT_CO_PC_PolicyChange_3_OutOfSequence</v>
      </c>
      <c r="K195" s="30"/>
      <c r="L195" s="30"/>
      <c r="M195" s="30"/>
    </row>
    <row r="196" spans="1:13" x14ac:dyDescent="0.25">
      <c r="A196" s="30" t="s">
        <v>644</v>
      </c>
      <c r="B196" s="30" t="s">
        <v>217</v>
      </c>
      <c r="C196" s="30" t="s">
        <v>118</v>
      </c>
      <c r="D196" s="30" t="s">
        <v>127</v>
      </c>
      <c r="E196" s="30">
        <v>4</v>
      </c>
      <c r="F196" s="30" t="s">
        <v>414</v>
      </c>
      <c r="G196" s="30" t="s">
        <v>40</v>
      </c>
      <c r="H196" s="30" t="s">
        <v>220</v>
      </c>
      <c r="I196" s="30" t="s">
        <v>44</v>
      </c>
      <c r="J196" s="30" t="str">
        <f t="shared" si="3"/>
        <v>AUT_CO_PC_PolicyChange_4_Preemption</v>
      </c>
      <c r="K196" s="30"/>
      <c r="L196" s="30"/>
      <c r="M196" s="30"/>
    </row>
    <row r="197" spans="1:13" x14ac:dyDescent="0.25">
      <c r="A197" s="30" t="s">
        <v>644</v>
      </c>
      <c r="B197" s="30" t="s">
        <v>217</v>
      </c>
      <c r="C197" s="30" t="s">
        <v>118</v>
      </c>
      <c r="D197" s="30" t="s">
        <v>127</v>
      </c>
      <c r="E197" s="30">
        <v>5</v>
      </c>
      <c r="F197" s="30" t="s">
        <v>415</v>
      </c>
      <c r="G197" s="30" t="s">
        <v>38</v>
      </c>
      <c r="H197" s="30" t="s">
        <v>220</v>
      </c>
      <c r="I197" s="30" t="s">
        <v>44</v>
      </c>
      <c r="J197" s="30" t="str">
        <f t="shared" si="3"/>
        <v>AUT_CO_PC_PolicyChange_5_PI_ProducerofService_Modify</v>
      </c>
      <c r="K197" s="30"/>
      <c r="L197" s="30"/>
      <c r="M197" s="30"/>
    </row>
    <row r="198" spans="1:13" x14ac:dyDescent="0.25">
      <c r="A198" s="30" t="s">
        <v>644</v>
      </c>
      <c r="B198" s="30" t="s">
        <v>217</v>
      </c>
      <c r="C198" s="30" t="s">
        <v>120</v>
      </c>
      <c r="D198" s="30" t="s">
        <v>129</v>
      </c>
      <c r="E198" s="30">
        <v>1</v>
      </c>
      <c r="F198" s="30" t="s">
        <v>416</v>
      </c>
      <c r="G198" s="30" t="s">
        <v>38</v>
      </c>
      <c r="H198" s="30" t="s">
        <v>220</v>
      </c>
      <c r="I198" s="30" t="s">
        <v>44</v>
      </c>
      <c r="J198" s="30" t="str">
        <f t="shared" si="3"/>
        <v>AUT_CO_PC_Cancellation_1_MidTermCancellation</v>
      </c>
      <c r="K198" s="30"/>
      <c r="L198" s="30"/>
      <c r="M198" s="30"/>
    </row>
    <row r="199" spans="1:13" x14ac:dyDescent="0.25">
      <c r="A199" s="30" t="s">
        <v>644</v>
      </c>
      <c r="B199" s="30" t="s">
        <v>217</v>
      </c>
      <c r="C199" s="30" t="s">
        <v>120</v>
      </c>
      <c r="D199" s="30" t="s">
        <v>129</v>
      </c>
      <c r="E199" s="30">
        <v>2</v>
      </c>
      <c r="F199" s="30" t="s">
        <v>417</v>
      </c>
      <c r="G199" s="30" t="s">
        <v>40</v>
      </c>
      <c r="H199" s="30" t="s">
        <v>220</v>
      </c>
      <c r="I199" s="30" t="s">
        <v>44</v>
      </c>
      <c r="J199" s="30" t="str">
        <f t="shared" si="3"/>
        <v>AUT_CO_PC_Cancellation_2_NewBusinessCancellation</v>
      </c>
      <c r="K199" s="30"/>
      <c r="L199" s="30"/>
      <c r="M199" s="30"/>
    </row>
    <row r="200" spans="1:13" x14ac:dyDescent="0.25">
      <c r="A200" s="30" t="s">
        <v>644</v>
      </c>
      <c r="B200" s="30" t="s">
        <v>217</v>
      </c>
      <c r="C200" s="30" t="s">
        <v>120</v>
      </c>
      <c r="D200" s="30" t="s">
        <v>129</v>
      </c>
      <c r="E200" s="30">
        <v>3</v>
      </c>
      <c r="F200" s="30" t="s">
        <v>418</v>
      </c>
      <c r="G200" s="30" t="s">
        <v>38</v>
      </c>
      <c r="H200" s="30" t="s">
        <v>220</v>
      </c>
      <c r="I200" s="30" t="s">
        <v>44</v>
      </c>
      <c r="J200" s="30" t="str">
        <f t="shared" si="3"/>
        <v>AUT_CO_PC_Cancellation_3_InsuredCancellation</v>
      </c>
      <c r="K200" s="30"/>
      <c r="L200" s="30"/>
      <c r="M200" s="30"/>
    </row>
    <row r="201" spans="1:13" x14ac:dyDescent="0.25">
      <c r="A201" s="30" t="s">
        <v>644</v>
      </c>
      <c r="B201" s="30" t="s">
        <v>217</v>
      </c>
      <c r="C201" s="30" t="s">
        <v>120</v>
      </c>
      <c r="D201" s="30" t="s">
        <v>129</v>
      </c>
      <c r="E201" s="30">
        <v>4</v>
      </c>
      <c r="F201" s="30" t="s">
        <v>419</v>
      </c>
      <c r="G201" s="30" t="s">
        <v>40</v>
      </c>
      <c r="H201" s="30" t="s">
        <v>220</v>
      </c>
      <c r="I201" s="30" t="s">
        <v>44</v>
      </c>
      <c r="J201" s="30" t="str">
        <f t="shared" si="3"/>
        <v>AUT_CO_PC_Cancellation_4_InsurerCancellation</v>
      </c>
      <c r="K201" s="30"/>
      <c r="L201" s="30"/>
      <c r="M201" s="30"/>
    </row>
    <row r="202" spans="1:13" x14ac:dyDescent="0.25">
      <c r="A202" s="30" t="s">
        <v>644</v>
      </c>
      <c r="B202" s="30" t="s">
        <v>217</v>
      </c>
      <c r="C202" s="30" t="s">
        <v>120</v>
      </c>
      <c r="D202" s="30" t="s">
        <v>129</v>
      </c>
      <c r="E202" s="30">
        <v>5</v>
      </c>
      <c r="F202" s="30" t="s">
        <v>407</v>
      </c>
      <c r="G202" s="30" t="s">
        <v>38</v>
      </c>
      <c r="H202" s="30" t="s">
        <v>220</v>
      </c>
      <c r="I202" s="30" t="s">
        <v>44</v>
      </c>
      <c r="J202" s="30" t="str">
        <f t="shared" si="3"/>
        <v>AUT_CO_PC_Cancellation_5_EditPolicyTransaction</v>
      </c>
      <c r="K202" s="30"/>
      <c r="L202" s="30"/>
      <c r="M202" s="30"/>
    </row>
    <row r="203" spans="1:13" x14ac:dyDescent="0.25">
      <c r="A203" s="30" t="s">
        <v>644</v>
      </c>
      <c r="B203" s="30" t="s">
        <v>217</v>
      </c>
      <c r="C203" s="30" t="s">
        <v>120</v>
      </c>
      <c r="D203" s="30" t="s">
        <v>129</v>
      </c>
      <c r="E203" s="30">
        <v>6</v>
      </c>
      <c r="F203" s="30" t="s">
        <v>420</v>
      </c>
      <c r="G203" s="30" t="s">
        <v>40</v>
      </c>
      <c r="H203" s="30" t="s">
        <v>220</v>
      </c>
      <c r="I203" s="30" t="s">
        <v>44</v>
      </c>
      <c r="J203" s="30" t="str">
        <f t="shared" si="3"/>
        <v>AUT_CO_PC_Cancellation_6_CloseOptions</v>
      </c>
      <c r="K203" s="30"/>
      <c r="L203" s="30"/>
      <c r="M203" s="30"/>
    </row>
    <row r="204" spans="1:13" x14ac:dyDescent="0.25">
      <c r="A204" s="30" t="s">
        <v>644</v>
      </c>
      <c r="B204" s="30" t="s">
        <v>217</v>
      </c>
      <c r="C204" s="30" t="s">
        <v>120</v>
      </c>
      <c r="D204" s="30" t="s">
        <v>129</v>
      </c>
      <c r="E204" s="30">
        <v>7</v>
      </c>
      <c r="F204" s="30" t="s">
        <v>421</v>
      </c>
      <c r="G204" s="30" t="s">
        <v>38</v>
      </c>
      <c r="H204" s="30" t="s">
        <v>220</v>
      </c>
      <c r="I204" s="30" t="s">
        <v>44</v>
      </c>
      <c r="J204" s="30" t="str">
        <f t="shared" si="3"/>
        <v>AUT_CO_PC_Cancellation_7_CancelNow</v>
      </c>
      <c r="K204" s="30"/>
      <c r="L204" s="30"/>
      <c r="M204" s="30"/>
    </row>
    <row r="205" spans="1:13" x14ac:dyDescent="0.25">
      <c r="A205" s="30" t="s">
        <v>644</v>
      </c>
      <c r="B205" s="30" t="s">
        <v>217</v>
      </c>
      <c r="C205" s="30" t="s">
        <v>120</v>
      </c>
      <c r="D205" s="30" t="s">
        <v>129</v>
      </c>
      <c r="E205" s="30">
        <v>8</v>
      </c>
      <c r="F205" s="30" t="s">
        <v>422</v>
      </c>
      <c r="G205" s="30" t="s">
        <v>40</v>
      </c>
      <c r="H205" s="30" t="s">
        <v>220</v>
      </c>
      <c r="I205" s="30" t="s">
        <v>44</v>
      </c>
      <c r="J205" s="30" t="str">
        <f t="shared" si="3"/>
        <v>AUT_CO_PC_Cancellation_8_ScheduleCancellations</v>
      </c>
      <c r="K205" s="30"/>
      <c r="L205" s="30"/>
      <c r="M205" s="30"/>
    </row>
    <row r="206" spans="1:13" x14ac:dyDescent="0.25">
      <c r="A206" s="30" t="s">
        <v>644</v>
      </c>
      <c r="B206" s="30" t="s">
        <v>217</v>
      </c>
      <c r="C206" s="30" t="s">
        <v>120</v>
      </c>
      <c r="D206" s="30" t="s">
        <v>129</v>
      </c>
      <c r="E206" s="30">
        <v>9</v>
      </c>
      <c r="F206" s="30" t="s">
        <v>423</v>
      </c>
      <c r="G206" s="30" t="s">
        <v>38</v>
      </c>
      <c r="H206" s="30" t="s">
        <v>220</v>
      </c>
      <c r="I206" s="30" t="s">
        <v>44</v>
      </c>
      <c r="J206" s="30" t="str">
        <f t="shared" si="3"/>
        <v>AUT_CO_PC_Cancellation_9_RescindCancellation</v>
      </c>
      <c r="K206" s="30"/>
      <c r="L206" s="30"/>
      <c r="M206" s="30"/>
    </row>
    <row r="207" spans="1:13" x14ac:dyDescent="0.25">
      <c r="A207" s="30" t="s">
        <v>644</v>
      </c>
      <c r="B207" s="30" t="s">
        <v>217</v>
      </c>
      <c r="C207" s="30" t="s">
        <v>120</v>
      </c>
      <c r="D207" s="30" t="s">
        <v>129</v>
      </c>
      <c r="E207" s="30">
        <v>10</v>
      </c>
      <c r="F207" s="30" t="s">
        <v>424</v>
      </c>
      <c r="G207" s="30" t="s">
        <v>38</v>
      </c>
      <c r="H207" s="30" t="s">
        <v>220</v>
      </c>
      <c r="I207" s="30" t="s">
        <v>44</v>
      </c>
      <c r="J207" s="30" t="str">
        <f t="shared" si="3"/>
        <v>AUT_CO_PC_Cancellation_10_FlatRateCancellation</v>
      </c>
      <c r="K207" s="30"/>
      <c r="L207" s="30"/>
      <c r="M207" s="30"/>
    </row>
    <row r="208" spans="1:13" x14ac:dyDescent="0.25">
      <c r="A208" s="30" t="s">
        <v>644</v>
      </c>
      <c r="B208" s="30" t="s">
        <v>217</v>
      </c>
      <c r="C208" s="30" t="s">
        <v>120</v>
      </c>
      <c r="D208" s="30" t="s">
        <v>129</v>
      </c>
      <c r="E208" s="30">
        <v>11</v>
      </c>
      <c r="F208" s="30" t="s">
        <v>425</v>
      </c>
      <c r="G208" s="30" t="s">
        <v>38</v>
      </c>
      <c r="H208" s="30" t="s">
        <v>220</v>
      </c>
      <c r="I208" s="30" t="s">
        <v>44</v>
      </c>
      <c r="J208" s="30" t="str">
        <f t="shared" si="3"/>
        <v>AUT_CO_PC_Cancellation_11_ShortTermCancellation</v>
      </c>
      <c r="K208" s="30"/>
      <c r="L208" s="30"/>
      <c r="M208" s="30"/>
    </row>
    <row r="209" spans="1:13" x14ac:dyDescent="0.25">
      <c r="A209" s="30" t="s">
        <v>644</v>
      </c>
      <c r="B209" s="30" t="s">
        <v>217</v>
      </c>
      <c r="C209" s="30" t="s">
        <v>128</v>
      </c>
      <c r="D209" s="30" t="s">
        <v>426</v>
      </c>
      <c r="E209" s="30">
        <v>1</v>
      </c>
      <c r="F209" s="30" t="s">
        <v>427</v>
      </c>
      <c r="G209" s="30" t="s">
        <v>40</v>
      </c>
      <c r="H209" s="30" t="s">
        <v>220</v>
      </c>
      <c r="I209" s="30" t="s">
        <v>44</v>
      </c>
      <c r="J209" s="30" t="str">
        <f t="shared" si="3"/>
        <v>AUT_CO_PC_Reinstatement_1_ReinstatementReason</v>
      </c>
      <c r="K209" s="30"/>
      <c r="L209" s="30"/>
      <c r="M209" s="30"/>
    </row>
    <row r="210" spans="1:13" x14ac:dyDescent="0.25">
      <c r="A210" s="30" t="s">
        <v>644</v>
      </c>
      <c r="B210" s="30" t="s">
        <v>217</v>
      </c>
      <c r="C210" s="30" t="s">
        <v>128</v>
      </c>
      <c r="D210" s="30" t="s">
        <v>426</v>
      </c>
      <c r="E210" s="30">
        <v>2</v>
      </c>
      <c r="F210" s="30" t="s">
        <v>642</v>
      </c>
      <c r="G210" s="30" t="s">
        <v>38</v>
      </c>
      <c r="H210" s="30" t="s">
        <v>220</v>
      </c>
      <c r="I210" s="30" t="s">
        <v>44</v>
      </c>
      <c r="J210" s="30" t="str">
        <f t="shared" si="3"/>
        <v>AUT_CO_PC_Reinstatement_2_Reinstate</v>
      </c>
      <c r="K210" s="30"/>
      <c r="L210" s="30"/>
      <c r="M210" s="30"/>
    </row>
    <row r="211" spans="1:13" x14ac:dyDescent="0.25">
      <c r="A211" s="30" t="s">
        <v>644</v>
      </c>
      <c r="B211" s="30" t="s">
        <v>217</v>
      </c>
      <c r="C211" s="30" t="s">
        <v>128</v>
      </c>
      <c r="D211" s="30" t="s">
        <v>426</v>
      </c>
      <c r="E211" s="30">
        <v>3</v>
      </c>
      <c r="F211" s="30" t="s">
        <v>438</v>
      </c>
      <c r="G211" s="30" t="s">
        <v>40</v>
      </c>
      <c r="H211" s="30" t="s">
        <v>220</v>
      </c>
      <c r="I211" s="30" t="s">
        <v>44</v>
      </c>
      <c r="J211" s="30" t="str">
        <f t="shared" si="3"/>
        <v>AUT_CO_PC_Reinstatement_3_xxxx</v>
      </c>
      <c r="K211" s="30"/>
      <c r="L211" s="30"/>
      <c r="M211" s="30"/>
    </row>
    <row r="212" spans="1:13" x14ac:dyDescent="0.25">
      <c r="A212" s="30" t="s">
        <v>644</v>
      </c>
      <c r="B212" s="30" t="s">
        <v>217</v>
      </c>
      <c r="C212" s="30" t="s">
        <v>130</v>
      </c>
      <c r="D212" s="30" t="s">
        <v>428</v>
      </c>
      <c r="E212" s="30">
        <v>1</v>
      </c>
      <c r="F212" s="30" t="s">
        <v>438</v>
      </c>
      <c r="G212" s="30" t="s">
        <v>40</v>
      </c>
      <c r="H212" s="30" t="s">
        <v>220</v>
      </c>
      <c r="I212" s="30" t="s">
        <v>44</v>
      </c>
      <c r="J212" s="30" t="str">
        <f t="shared" si="3"/>
        <v>AUT_CO_PC_ReWrite_FullTerm_1_xxxx</v>
      </c>
      <c r="K212" s="30"/>
      <c r="L212" s="30"/>
      <c r="M212" s="30"/>
    </row>
    <row r="213" spans="1:13" x14ac:dyDescent="0.25">
      <c r="A213" s="30" t="s">
        <v>644</v>
      </c>
      <c r="B213" s="30" t="s">
        <v>217</v>
      </c>
      <c r="C213" s="30" t="s">
        <v>130</v>
      </c>
      <c r="D213" s="30" t="s">
        <v>428</v>
      </c>
      <c r="E213" s="30">
        <v>2</v>
      </c>
      <c r="F213" s="30" t="s">
        <v>438</v>
      </c>
      <c r="G213" s="30" t="s">
        <v>38</v>
      </c>
      <c r="H213" s="30" t="s">
        <v>220</v>
      </c>
      <c r="I213" s="30" t="s">
        <v>44</v>
      </c>
      <c r="J213" s="30" t="str">
        <f t="shared" si="3"/>
        <v>AUT_CO_PC_ReWrite_FullTerm_2_xxxx</v>
      </c>
      <c r="K213" s="30"/>
      <c r="L213" s="30"/>
      <c r="M213" s="30"/>
    </row>
    <row r="214" spans="1:13" x14ac:dyDescent="0.25">
      <c r="A214" s="30" t="s">
        <v>644</v>
      </c>
      <c r="B214" s="30" t="s">
        <v>217</v>
      </c>
      <c r="C214" s="30" t="s">
        <v>130</v>
      </c>
      <c r="D214" s="30" t="s">
        <v>428</v>
      </c>
      <c r="E214" s="30">
        <v>3</v>
      </c>
      <c r="F214" s="30" t="s">
        <v>438</v>
      </c>
      <c r="G214" s="30" t="s">
        <v>40</v>
      </c>
      <c r="H214" s="30" t="s">
        <v>220</v>
      </c>
      <c r="I214" s="30" t="s">
        <v>44</v>
      </c>
      <c r="J214" s="30" t="str">
        <f t="shared" si="3"/>
        <v>AUT_CO_PC_ReWrite_FullTerm_3_xxxx</v>
      </c>
      <c r="K214" s="30"/>
      <c r="L214" s="30"/>
      <c r="M214" s="30"/>
    </row>
    <row r="215" spans="1:13" x14ac:dyDescent="0.25">
      <c r="A215" s="30" t="s">
        <v>644</v>
      </c>
      <c r="B215" s="30" t="s">
        <v>217</v>
      </c>
      <c r="C215" s="30" t="s">
        <v>132</v>
      </c>
      <c r="D215" s="30" t="s">
        <v>431</v>
      </c>
      <c r="E215" s="30">
        <v>1</v>
      </c>
      <c r="F215" s="30" t="s">
        <v>438</v>
      </c>
      <c r="G215" s="30" t="s">
        <v>38</v>
      </c>
      <c r="H215" s="30" t="s">
        <v>220</v>
      </c>
      <c r="I215" s="30" t="s">
        <v>44</v>
      </c>
      <c r="J215" s="30" t="str">
        <f t="shared" si="3"/>
        <v>AUT_CO_PC_ReWrite_RemainingTerm_1_xxxx</v>
      </c>
      <c r="K215" s="30"/>
      <c r="L215" s="30"/>
      <c r="M215" s="30"/>
    </row>
    <row r="216" spans="1:13" x14ac:dyDescent="0.25">
      <c r="A216" s="30" t="s">
        <v>644</v>
      </c>
      <c r="B216" s="30" t="s">
        <v>217</v>
      </c>
      <c r="C216" s="30" t="s">
        <v>132</v>
      </c>
      <c r="D216" s="30" t="s">
        <v>431</v>
      </c>
      <c r="E216" s="30">
        <v>2</v>
      </c>
      <c r="F216" s="30" t="s">
        <v>438</v>
      </c>
      <c r="G216" s="30" t="s">
        <v>40</v>
      </c>
      <c r="H216" s="30" t="s">
        <v>220</v>
      </c>
      <c r="I216" s="30" t="s">
        <v>44</v>
      </c>
      <c r="J216" s="30" t="str">
        <f t="shared" si="3"/>
        <v>AUT_CO_PC_ReWrite_RemainingTerm_2_xxxx</v>
      </c>
      <c r="K216" s="30"/>
      <c r="L216" s="30"/>
      <c r="M216" s="30"/>
    </row>
    <row r="217" spans="1:13" x14ac:dyDescent="0.25">
      <c r="A217" s="30" t="s">
        <v>644</v>
      </c>
      <c r="B217" s="30" t="s">
        <v>217</v>
      </c>
      <c r="C217" s="30" t="s">
        <v>132</v>
      </c>
      <c r="D217" s="30" t="s">
        <v>431</v>
      </c>
      <c r="E217" s="30">
        <v>3</v>
      </c>
      <c r="F217" s="30" t="s">
        <v>438</v>
      </c>
      <c r="G217" s="30" t="s">
        <v>38</v>
      </c>
      <c r="H217" s="30" t="s">
        <v>220</v>
      </c>
      <c r="I217" s="30" t="s">
        <v>44</v>
      </c>
      <c r="J217" s="30" t="str">
        <f t="shared" si="3"/>
        <v>AUT_CO_PC_ReWrite_RemainingTerm_3_xxxx</v>
      </c>
      <c r="K217" s="30"/>
      <c r="L217" s="30"/>
      <c r="M217" s="30"/>
    </row>
    <row r="218" spans="1:13" x14ac:dyDescent="0.25">
      <c r="A218" s="30" t="s">
        <v>644</v>
      </c>
      <c r="B218" s="30" t="s">
        <v>217</v>
      </c>
      <c r="C218" s="30" t="s">
        <v>134</v>
      </c>
      <c r="D218" s="30" t="s">
        <v>432</v>
      </c>
      <c r="E218" s="30">
        <v>1</v>
      </c>
      <c r="F218" s="30" t="s">
        <v>438</v>
      </c>
      <c r="G218" s="30" t="s">
        <v>40</v>
      </c>
      <c r="H218" s="30" t="s">
        <v>220</v>
      </c>
      <c r="I218" s="30" t="s">
        <v>44</v>
      </c>
      <c r="J218" s="30" t="str">
        <f t="shared" si="3"/>
        <v>AUT_CO_PC_Rewrite_NewTerm_1_xxxx</v>
      </c>
      <c r="K218" s="30"/>
      <c r="L218" s="30"/>
      <c r="M218" s="30"/>
    </row>
    <row r="219" spans="1:13" x14ac:dyDescent="0.25">
      <c r="A219" s="30" t="s">
        <v>644</v>
      </c>
      <c r="B219" s="30" t="s">
        <v>217</v>
      </c>
      <c r="C219" s="30" t="s">
        <v>134</v>
      </c>
      <c r="D219" s="30" t="s">
        <v>432</v>
      </c>
      <c r="E219" s="30">
        <v>2</v>
      </c>
      <c r="F219" s="30" t="s">
        <v>438</v>
      </c>
      <c r="G219" s="30" t="s">
        <v>38</v>
      </c>
      <c r="H219" s="30" t="s">
        <v>220</v>
      </c>
      <c r="I219" s="30" t="s">
        <v>44</v>
      </c>
      <c r="J219" s="30" t="str">
        <f t="shared" si="3"/>
        <v>AUT_CO_PC_Rewrite_NewTerm_2_xxxx</v>
      </c>
      <c r="K219" s="30"/>
      <c r="L219" s="30"/>
      <c r="M219" s="30"/>
    </row>
    <row r="220" spans="1:13" x14ac:dyDescent="0.25">
      <c r="A220" s="30" t="s">
        <v>644</v>
      </c>
      <c r="B220" s="30" t="s">
        <v>217</v>
      </c>
      <c r="C220" s="30" t="s">
        <v>134</v>
      </c>
      <c r="D220" s="30" t="s">
        <v>432</v>
      </c>
      <c r="E220" s="30">
        <v>3</v>
      </c>
      <c r="F220" s="30" t="s">
        <v>438</v>
      </c>
      <c r="G220" s="30" t="s">
        <v>40</v>
      </c>
      <c r="H220" s="30" t="s">
        <v>220</v>
      </c>
      <c r="I220" s="30" t="s">
        <v>44</v>
      </c>
      <c r="J220" s="30" t="str">
        <f t="shared" si="3"/>
        <v>AUT_CO_PC_Rewrite_NewTerm_3_xxxx</v>
      </c>
      <c r="K220" s="30"/>
      <c r="L220" s="30"/>
      <c r="M220" s="30"/>
    </row>
    <row r="221" spans="1:13" x14ac:dyDescent="0.25">
      <c r="A221" s="30" t="s">
        <v>644</v>
      </c>
      <c r="B221" s="30" t="s">
        <v>217</v>
      </c>
      <c r="C221" s="30" t="s">
        <v>154</v>
      </c>
      <c r="D221" s="30" t="s">
        <v>135</v>
      </c>
      <c r="E221" s="30">
        <v>1</v>
      </c>
      <c r="F221" s="30" t="s">
        <v>436</v>
      </c>
      <c r="G221" s="30" t="s">
        <v>38</v>
      </c>
      <c r="H221" s="30" t="s">
        <v>220</v>
      </c>
      <c r="I221" s="30" t="s">
        <v>44</v>
      </c>
      <c r="J221" s="30" t="str">
        <f t="shared" si="3"/>
        <v>AUT_CO_PC_Renewal_1_ManualRenwal</v>
      </c>
      <c r="K221" s="30"/>
      <c r="L221" s="30"/>
      <c r="M221" s="30"/>
    </row>
    <row r="222" spans="1:13" x14ac:dyDescent="0.25">
      <c r="A222" s="30" t="s">
        <v>644</v>
      </c>
      <c r="B222" s="30" t="s">
        <v>217</v>
      </c>
      <c r="C222" s="30" t="s">
        <v>154</v>
      </c>
      <c r="D222" s="30" t="s">
        <v>135</v>
      </c>
      <c r="E222" s="30">
        <v>2</v>
      </c>
      <c r="F222" s="30" t="s">
        <v>438</v>
      </c>
      <c r="G222" s="30" t="s">
        <v>40</v>
      </c>
      <c r="H222" s="30" t="s">
        <v>220</v>
      </c>
      <c r="I222" s="30" t="s">
        <v>44</v>
      </c>
      <c r="J222" s="30" t="str">
        <f t="shared" si="3"/>
        <v>AUT_CO_PC_Renewal_2_xxxx</v>
      </c>
      <c r="K222" s="30"/>
      <c r="L222" s="30"/>
      <c r="M222" s="30"/>
    </row>
    <row r="223" spans="1:13" x14ac:dyDescent="0.25">
      <c r="A223" s="30" t="s">
        <v>644</v>
      </c>
      <c r="B223" s="30" t="s">
        <v>217</v>
      </c>
      <c r="C223" s="30" t="s">
        <v>154</v>
      </c>
      <c r="D223" s="30" t="s">
        <v>135</v>
      </c>
      <c r="E223" s="30">
        <v>3</v>
      </c>
      <c r="F223" s="30" t="s">
        <v>438</v>
      </c>
      <c r="G223" s="30" t="s">
        <v>38</v>
      </c>
      <c r="H223" s="30" t="s">
        <v>220</v>
      </c>
      <c r="I223" s="30" t="s">
        <v>44</v>
      </c>
      <c r="J223" s="30" t="str">
        <f t="shared" si="3"/>
        <v>AUT_CO_PC_Renewal_3_xxxx</v>
      </c>
      <c r="K223" s="30"/>
      <c r="L223" s="30"/>
      <c r="M223" s="30"/>
    </row>
    <row r="224" spans="1:13" x14ac:dyDescent="0.25">
      <c r="A224" s="30" t="s">
        <v>644</v>
      </c>
      <c r="B224" s="30" t="s">
        <v>217</v>
      </c>
      <c r="C224" s="30" t="s">
        <v>439</v>
      </c>
      <c r="D224" s="30" t="s">
        <v>441</v>
      </c>
      <c r="E224" s="30">
        <v>1</v>
      </c>
      <c r="F224" s="30" t="s">
        <v>441</v>
      </c>
      <c r="G224" s="30" t="s">
        <v>38</v>
      </c>
      <c r="H224" s="30" t="s">
        <v>220</v>
      </c>
      <c r="I224" s="30" t="s">
        <v>44</v>
      </c>
      <c r="J224" s="30" t="str">
        <f t="shared" si="3"/>
        <v>AUT_CO_PC_BatchRun_1_BatchRun</v>
      </c>
      <c r="K224" s="30"/>
      <c r="L224" s="30"/>
      <c r="M224" s="30"/>
    </row>
    <row r="225" spans="1:13" x14ac:dyDescent="0.25">
      <c r="A225" s="30" t="s">
        <v>644</v>
      </c>
      <c r="B225" s="30" t="s">
        <v>217</v>
      </c>
      <c r="C225" s="30" t="s">
        <v>439</v>
      </c>
      <c r="D225" s="30" t="s">
        <v>442</v>
      </c>
      <c r="E225" s="30">
        <v>1</v>
      </c>
      <c r="F225" s="30" t="s">
        <v>2</v>
      </c>
      <c r="G225" s="30" t="s">
        <v>38</v>
      </c>
      <c r="H225" s="30" t="s">
        <v>220</v>
      </c>
      <c r="I225" s="30" t="s">
        <v>44</v>
      </c>
      <c r="J225" s="30" t="str">
        <f t="shared" si="3"/>
        <v>AUT_CO_PC_Integrations_1_BillingCenter</v>
      </c>
      <c r="K225" s="30"/>
      <c r="L225" s="30"/>
      <c r="M225" s="30"/>
    </row>
    <row r="226" spans="1:13" x14ac:dyDescent="0.25">
      <c r="A226" s="30" t="s">
        <v>644</v>
      </c>
      <c r="B226" s="30" t="s">
        <v>217</v>
      </c>
      <c r="C226" s="30" t="s">
        <v>439</v>
      </c>
      <c r="D226" s="30" t="s">
        <v>442</v>
      </c>
      <c r="E226" s="30">
        <v>2</v>
      </c>
      <c r="F226" s="30" t="s">
        <v>146</v>
      </c>
      <c r="G226" s="30" t="s">
        <v>40</v>
      </c>
      <c r="H226" s="30" t="s">
        <v>220</v>
      </c>
      <c r="I226" s="30" t="s">
        <v>44</v>
      </c>
      <c r="J226" s="30" t="str">
        <f t="shared" si="3"/>
        <v>AUT_CO_PC_Integrations_2_FNOL</v>
      </c>
      <c r="K226" s="30"/>
      <c r="L226" s="30"/>
      <c r="M226" s="30"/>
    </row>
    <row r="227" spans="1:13" x14ac:dyDescent="0.25">
      <c r="A227" s="30" t="s">
        <v>644</v>
      </c>
      <c r="B227" s="30" t="s">
        <v>217</v>
      </c>
      <c r="C227" s="30" t="s">
        <v>439</v>
      </c>
      <c r="D227" s="30" t="s">
        <v>442</v>
      </c>
      <c r="E227" s="30">
        <v>3</v>
      </c>
      <c r="F227" s="30" t="s">
        <v>443</v>
      </c>
      <c r="G227" s="30" t="s">
        <v>38</v>
      </c>
      <c r="H227" s="30" t="s">
        <v>220</v>
      </c>
      <c r="I227" s="30" t="s">
        <v>44</v>
      </c>
      <c r="J227" s="30" t="str">
        <f t="shared" si="3"/>
        <v>AUT_CO_PC_Integrations_3_Rating</v>
      </c>
      <c r="K227" s="30"/>
      <c r="L227" s="30"/>
      <c r="M227" s="30"/>
    </row>
    <row r="228" spans="1:13" x14ac:dyDescent="0.25">
      <c r="A228" s="30" t="s">
        <v>644</v>
      </c>
      <c r="B228" s="30" t="s">
        <v>217</v>
      </c>
      <c r="C228" s="30" t="s">
        <v>439</v>
      </c>
      <c r="D228" s="30" t="s">
        <v>442</v>
      </c>
      <c r="E228" s="30">
        <v>4</v>
      </c>
      <c r="F228" s="30" t="s">
        <v>444</v>
      </c>
      <c r="G228" s="30" t="s">
        <v>40</v>
      </c>
      <c r="H228" s="30" t="s">
        <v>220</v>
      </c>
      <c r="I228" s="30" t="s">
        <v>44</v>
      </c>
      <c r="J228" s="30" t="str">
        <f t="shared" si="3"/>
        <v>AUT_CO_PC_Integrations_4_MVR</v>
      </c>
      <c r="K228" s="30"/>
      <c r="L228" s="30"/>
      <c r="M228" s="30"/>
    </row>
    <row r="229" spans="1:13" x14ac:dyDescent="0.25">
      <c r="A229" s="30" t="s">
        <v>644</v>
      </c>
      <c r="B229" s="30" t="s">
        <v>217</v>
      </c>
      <c r="C229" s="30" t="s">
        <v>439</v>
      </c>
      <c r="D229" s="30" t="s">
        <v>442</v>
      </c>
      <c r="E229" s="30">
        <v>5</v>
      </c>
      <c r="F229" s="30" t="s">
        <v>445</v>
      </c>
      <c r="G229" s="30" t="s">
        <v>38</v>
      </c>
      <c r="H229" s="30" t="s">
        <v>220</v>
      </c>
      <c r="I229" s="30" t="s">
        <v>44</v>
      </c>
      <c r="J229" s="30" t="str">
        <f t="shared" si="3"/>
        <v>AUT_CO_PC_Integrations_5_Unknown1</v>
      </c>
      <c r="K229" s="30"/>
      <c r="L229" s="30"/>
      <c r="M229" s="30"/>
    </row>
    <row r="230" spans="1:13" x14ac:dyDescent="0.25">
      <c r="A230" s="30" t="s">
        <v>644</v>
      </c>
      <c r="B230" s="30" t="s">
        <v>217</v>
      </c>
      <c r="C230" s="30" t="s">
        <v>439</v>
      </c>
      <c r="D230" s="30" t="s">
        <v>442</v>
      </c>
      <c r="E230" s="30">
        <v>6</v>
      </c>
      <c r="F230" s="30" t="s">
        <v>446</v>
      </c>
      <c r="G230" s="30" t="s">
        <v>40</v>
      </c>
      <c r="H230" s="30" t="s">
        <v>220</v>
      </c>
      <c r="I230" s="30" t="s">
        <v>44</v>
      </c>
      <c r="J230" s="30" t="str">
        <f t="shared" si="3"/>
        <v>AUT_CO_PC_Integrations_6_Unknown2</v>
      </c>
      <c r="K230" s="30"/>
      <c r="L230" s="30"/>
      <c r="M230" s="30"/>
    </row>
    <row r="231" spans="1:13" x14ac:dyDescent="0.25">
      <c r="A231" s="30" t="s">
        <v>644</v>
      </c>
      <c r="B231" s="30" t="s">
        <v>217</v>
      </c>
      <c r="C231" s="30" t="s">
        <v>439</v>
      </c>
      <c r="D231" s="30" t="s">
        <v>442</v>
      </c>
      <c r="E231" s="30">
        <v>7</v>
      </c>
      <c r="F231" s="30" t="s">
        <v>447</v>
      </c>
      <c r="G231" s="30" t="s">
        <v>38</v>
      </c>
      <c r="H231" s="30" t="s">
        <v>220</v>
      </c>
      <c r="I231" s="30" t="s">
        <v>44</v>
      </c>
      <c r="J231" s="30" t="str">
        <f t="shared" si="3"/>
        <v>AUT_CO_PC_Integrations_7_Unknown3</v>
      </c>
      <c r="K231" s="30"/>
      <c r="L231" s="30"/>
      <c r="M231" s="30"/>
    </row>
    <row r="232" spans="1:13" x14ac:dyDescent="0.25">
      <c r="A232" s="30" t="s">
        <v>644</v>
      </c>
      <c r="B232" s="30" t="s">
        <v>448</v>
      </c>
      <c r="C232" s="30" t="s">
        <v>113</v>
      </c>
      <c r="D232" s="41" t="s">
        <v>449</v>
      </c>
      <c r="E232" s="30">
        <v>1</v>
      </c>
      <c r="F232" s="41" t="s">
        <v>450</v>
      </c>
      <c r="G232" s="30" t="s">
        <v>40</v>
      </c>
      <c r="H232" s="30" t="s">
        <v>220</v>
      </c>
      <c r="I232" s="30" t="s">
        <v>44</v>
      </c>
      <c r="J232" s="30" t="str">
        <f t="shared" si="3"/>
        <v>AUT_CO_BC_Accounts_1_Search</v>
      </c>
      <c r="K232" s="30"/>
      <c r="L232" s="30"/>
      <c r="M232" s="30"/>
    </row>
    <row r="233" spans="1:13" x14ac:dyDescent="0.25">
      <c r="A233" s="30" t="s">
        <v>644</v>
      </c>
      <c r="B233" s="30" t="s">
        <v>448</v>
      </c>
      <c r="C233" s="30" t="s">
        <v>113</v>
      </c>
      <c r="D233" s="41" t="s">
        <v>449</v>
      </c>
      <c r="E233" s="30">
        <v>2</v>
      </c>
      <c r="F233" s="41" t="s">
        <v>451</v>
      </c>
      <c r="G233" s="30" t="s">
        <v>40</v>
      </c>
      <c r="H233" s="30" t="s">
        <v>220</v>
      </c>
      <c r="I233" s="30" t="s">
        <v>44</v>
      </c>
      <c r="J233" s="30" t="str">
        <f t="shared" si="3"/>
        <v>AUT_CO_BC_Accounts_2_Account #</v>
      </c>
      <c r="K233" s="30"/>
      <c r="L233" s="30"/>
      <c r="M233" s="30"/>
    </row>
    <row r="234" spans="1:13" x14ac:dyDescent="0.25">
      <c r="A234" s="30" t="s">
        <v>644</v>
      </c>
      <c r="B234" s="30" t="s">
        <v>448</v>
      </c>
      <c r="C234" s="30" t="s">
        <v>113</v>
      </c>
      <c r="D234" s="41" t="s">
        <v>452</v>
      </c>
      <c r="E234" s="30">
        <v>3</v>
      </c>
      <c r="F234" s="41" t="s">
        <v>453</v>
      </c>
      <c r="G234" s="30" t="s">
        <v>40</v>
      </c>
      <c r="H234" s="30" t="s">
        <v>220</v>
      </c>
      <c r="I234" s="30" t="s">
        <v>44</v>
      </c>
      <c r="J234" s="30" t="str">
        <f t="shared" si="3"/>
        <v>AUT_CO_BC_AccountSummary_Home_3_Name</v>
      </c>
      <c r="K234" s="30"/>
      <c r="L234" s="30"/>
      <c r="M234" s="30"/>
    </row>
    <row r="235" spans="1:13" x14ac:dyDescent="0.25">
      <c r="A235" s="30" t="s">
        <v>644</v>
      </c>
      <c r="B235" s="30" t="s">
        <v>448</v>
      </c>
      <c r="C235" s="30" t="s">
        <v>113</v>
      </c>
      <c r="D235" s="41" t="s">
        <v>452</v>
      </c>
      <c r="E235" s="30">
        <v>4</v>
      </c>
      <c r="F235" s="41" t="s">
        <v>451</v>
      </c>
      <c r="G235" s="30" t="s">
        <v>40</v>
      </c>
      <c r="H235" s="30" t="s">
        <v>220</v>
      </c>
      <c r="I235" s="30" t="s">
        <v>44</v>
      </c>
      <c r="J235" s="30" t="str">
        <f t="shared" si="3"/>
        <v>AUT_CO_BC_AccountSummary_Home_4_Account #</v>
      </c>
      <c r="K235" s="30"/>
      <c r="L235" s="30"/>
      <c r="M235" s="30"/>
    </row>
    <row r="236" spans="1:13" x14ac:dyDescent="0.25">
      <c r="A236" s="30" t="s">
        <v>644</v>
      </c>
      <c r="B236" s="30" t="s">
        <v>448</v>
      </c>
      <c r="C236" s="30" t="s">
        <v>113</v>
      </c>
      <c r="D236" s="41" t="s">
        <v>454</v>
      </c>
      <c r="E236" s="30">
        <v>5</v>
      </c>
      <c r="F236" s="41" t="s">
        <v>455</v>
      </c>
      <c r="G236" s="30" t="s">
        <v>40</v>
      </c>
      <c r="H236" s="30" t="s">
        <v>220</v>
      </c>
      <c r="I236" s="30" t="s">
        <v>44</v>
      </c>
      <c r="J236" s="30" t="str">
        <f t="shared" si="3"/>
        <v>AUT_CO_BC_AccountSummary_Overview_5_Deliquencies</v>
      </c>
      <c r="K236" s="30"/>
      <c r="L236" s="30"/>
      <c r="M236" s="30"/>
    </row>
    <row r="237" spans="1:13" x14ac:dyDescent="0.25">
      <c r="A237" s="30" t="s">
        <v>644</v>
      </c>
      <c r="B237" s="30" t="s">
        <v>448</v>
      </c>
      <c r="C237" s="30" t="s">
        <v>113</v>
      </c>
      <c r="D237" s="41" t="s">
        <v>454</v>
      </c>
      <c r="E237" s="30">
        <v>6</v>
      </c>
      <c r="F237" s="41" t="s">
        <v>456</v>
      </c>
      <c r="G237" s="30" t="s">
        <v>40</v>
      </c>
      <c r="H237" s="30" t="s">
        <v>220</v>
      </c>
      <c r="I237" s="30" t="s">
        <v>44</v>
      </c>
      <c r="J237" s="30" t="str">
        <f t="shared" si="3"/>
        <v>AUT_CO_BC_AccountSummary_Overview_6_Currency</v>
      </c>
      <c r="K237" s="30"/>
      <c r="L237" s="30"/>
      <c r="M237" s="30"/>
    </row>
    <row r="238" spans="1:13" x14ac:dyDescent="0.25">
      <c r="A238" s="30" t="s">
        <v>644</v>
      </c>
      <c r="B238" s="30" t="s">
        <v>448</v>
      </c>
      <c r="C238" s="30" t="s">
        <v>113</v>
      </c>
      <c r="D238" s="41" t="s">
        <v>454</v>
      </c>
      <c r="E238" s="30">
        <v>7</v>
      </c>
      <c r="F238" s="41" t="s">
        <v>457</v>
      </c>
      <c r="G238" s="30" t="s">
        <v>40</v>
      </c>
      <c r="H238" s="30" t="s">
        <v>220</v>
      </c>
      <c r="I238" s="30" t="s">
        <v>44</v>
      </c>
      <c r="J238" s="30" t="str">
        <f t="shared" si="3"/>
        <v>AUT_CO_BC_AccountSummary_Overview_7_Payment Instrument</v>
      </c>
      <c r="K238" s="30"/>
      <c r="L238" s="30"/>
      <c r="M238" s="30"/>
    </row>
    <row r="239" spans="1:13" x14ac:dyDescent="0.25">
      <c r="A239" s="30" t="s">
        <v>644</v>
      </c>
      <c r="B239" s="30" t="s">
        <v>448</v>
      </c>
      <c r="C239" s="30" t="s">
        <v>113</v>
      </c>
      <c r="D239" s="41" t="s">
        <v>458</v>
      </c>
      <c r="E239" s="30">
        <v>1</v>
      </c>
      <c r="F239" s="41" t="s">
        <v>459</v>
      </c>
      <c r="G239" s="30" t="s">
        <v>40</v>
      </c>
      <c r="H239" s="30" t="s">
        <v>220</v>
      </c>
      <c r="I239" s="30" t="s">
        <v>44</v>
      </c>
      <c r="J239" s="30" t="str">
        <f t="shared" si="3"/>
        <v>AUT_CO_BC_AccountSummary_Financials_1_Current Payment Expected</v>
      </c>
      <c r="K239" s="30"/>
      <c r="L239" s="30"/>
      <c r="M239" s="30"/>
    </row>
    <row r="240" spans="1:13" x14ac:dyDescent="0.25">
      <c r="A240" s="30" t="s">
        <v>644</v>
      </c>
      <c r="B240" s="30" t="s">
        <v>448</v>
      </c>
      <c r="C240" s="30" t="s">
        <v>113</v>
      </c>
      <c r="D240" s="41" t="s">
        <v>458</v>
      </c>
      <c r="E240" s="30">
        <v>2</v>
      </c>
      <c r="F240" s="41" t="s">
        <v>460</v>
      </c>
      <c r="G240" s="30" t="s">
        <v>40</v>
      </c>
      <c r="H240" s="30" t="s">
        <v>220</v>
      </c>
      <c r="I240" s="30" t="s">
        <v>44</v>
      </c>
      <c r="J240" s="30" t="str">
        <f t="shared" si="3"/>
        <v>AUT_CO_BC_AccountSummary_Financials_2_Past Due</v>
      </c>
      <c r="K240" s="30"/>
      <c r="L240" s="30"/>
      <c r="M240" s="30"/>
    </row>
    <row r="241" spans="1:13" x14ac:dyDescent="0.25">
      <c r="A241" s="30" t="s">
        <v>644</v>
      </c>
      <c r="B241" s="30" t="s">
        <v>448</v>
      </c>
      <c r="C241" s="30" t="s">
        <v>113</v>
      </c>
      <c r="D241" s="41" t="s">
        <v>458</v>
      </c>
      <c r="E241" s="30">
        <v>3</v>
      </c>
      <c r="F241" s="41" t="s">
        <v>461</v>
      </c>
      <c r="G241" s="30" t="s">
        <v>40</v>
      </c>
      <c r="H241" s="30" t="s">
        <v>220</v>
      </c>
      <c r="I241" s="30" t="s">
        <v>44</v>
      </c>
      <c r="J241" s="30" t="str">
        <f t="shared" si="3"/>
        <v>AUT_CO_BC_AccountSummary_Financials_3_Late Fees</v>
      </c>
      <c r="K241" s="30"/>
      <c r="L241" s="30"/>
      <c r="M241" s="30"/>
    </row>
    <row r="242" spans="1:13" x14ac:dyDescent="0.25">
      <c r="A242" s="30" t="s">
        <v>644</v>
      </c>
      <c r="B242" s="30" t="s">
        <v>448</v>
      </c>
      <c r="C242" s="30" t="s">
        <v>113</v>
      </c>
      <c r="D242" s="41" t="s">
        <v>458</v>
      </c>
      <c r="E242" s="30">
        <v>4</v>
      </c>
      <c r="F242" s="41" t="s">
        <v>462</v>
      </c>
      <c r="G242" s="30" t="s">
        <v>40</v>
      </c>
      <c r="H242" s="30" t="s">
        <v>220</v>
      </c>
      <c r="I242" s="30" t="s">
        <v>44</v>
      </c>
      <c r="J242" s="30" t="str">
        <f t="shared" si="3"/>
        <v>AUT_CO_BC_AccountSummary_Financials_4_No Payments Received</v>
      </c>
      <c r="K242" s="30"/>
      <c r="L242" s="30"/>
      <c r="M242" s="30"/>
    </row>
    <row r="243" spans="1:13" x14ac:dyDescent="0.25">
      <c r="A243" s="30" t="s">
        <v>644</v>
      </c>
      <c r="B243" s="30" t="s">
        <v>448</v>
      </c>
      <c r="C243" s="30" t="s">
        <v>113</v>
      </c>
      <c r="D243" s="41" t="s">
        <v>458</v>
      </c>
      <c r="E243" s="30">
        <v>5</v>
      </c>
      <c r="F243" s="41" t="s">
        <v>463</v>
      </c>
      <c r="G243" s="30" t="s">
        <v>40</v>
      </c>
      <c r="H243" s="30" t="s">
        <v>220</v>
      </c>
      <c r="I243" s="30" t="s">
        <v>44</v>
      </c>
      <c r="J243" s="30" t="str">
        <f t="shared" si="3"/>
        <v>AUT_CO_BC_AccountSummary_Financials_5_Total Unapplied</v>
      </c>
      <c r="K243" s="30"/>
      <c r="L243" s="30"/>
      <c r="M243" s="30"/>
    </row>
    <row r="244" spans="1:13" x14ac:dyDescent="0.25">
      <c r="A244" s="30" t="s">
        <v>644</v>
      </c>
      <c r="B244" s="30" t="s">
        <v>448</v>
      </c>
      <c r="C244" s="30" t="s">
        <v>113</v>
      </c>
      <c r="D244" s="41" t="s">
        <v>458</v>
      </c>
      <c r="E244" s="30">
        <v>6</v>
      </c>
      <c r="F244" s="41" t="s">
        <v>464</v>
      </c>
      <c r="G244" s="30" t="s">
        <v>40</v>
      </c>
      <c r="H244" s="30" t="s">
        <v>220</v>
      </c>
      <c r="I244" s="30" t="s">
        <v>44</v>
      </c>
      <c r="J244" s="30" t="str">
        <f t="shared" si="3"/>
        <v>AUT_CO_BC_AccountSummary_Financials_6_Suspense Item Amount</v>
      </c>
      <c r="K244" s="30"/>
      <c r="L244" s="30"/>
      <c r="M244" s="30"/>
    </row>
    <row r="245" spans="1:13" x14ac:dyDescent="0.25">
      <c r="A245" s="30" t="s">
        <v>644</v>
      </c>
      <c r="B245" s="30" t="s">
        <v>448</v>
      </c>
      <c r="C245" s="30" t="s">
        <v>113</v>
      </c>
      <c r="D245" s="41" t="s">
        <v>458</v>
      </c>
      <c r="E245" s="30">
        <v>7</v>
      </c>
      <c r="F245" s="41" t="s">
        <v>465</v>
      </c>
      <c r="G245" s="30" t="s">
        <v>40</v>
      </c>
      <c r="H245" s="30" t="s">
        <v>220</v>
      </c>
      <c r="I245" s="30" t="s">
        <v>44</v>
      </c>
      <c r="J245" s="30" t="str">
        <f t="shared" si="3"/>
        <v>AUT_CO_BC_AccountSummary_Financials_7_Payoff Amount</v>
      </c>
      <c r="K245" s="30"/>
      <c r="L245" s="30"/>
      <c r="M245" s="30"/>
    </row>
    <row r="246" spans="1:13" x14ac:dyDescent="0.25">
      <c r="A246" s="30" t="s">
        <v>644</v>
      </c>
      <c r="B246" s="30" t="s">
        <v>448</v>
      </c>
      <c r="C246" s="30" t="s">
        <v>113</v>
      </c>
      <c r="D246" s="41" t="s">
        <v>458</v>
      </c>
      <c r="E246" s="30">
        <v>8</v>
      </c>
      <c r="F246" s="41" t="s">
        <v>466</v>
      </c>
      <c r="G246" s="30" t="s">
        <v>40</v>
      </c>
      <c r="H246" s="30" t="s">
        <v>220</v>
      </c>
      <c r="I246" s="30" t="s">
        <v>44</v>
      </c>
      <c r="J246" s="30" t="str">
        <f t="shared" si="3"/>
        <v>AUT_CO_BC_AccountSummary_Financials_8_Planned Invoices</v>
      </c>
      <c r="K246" s="30"/>
      <c r="L246" s="30"/>
      <c r="M246" s="30"/>
    </row>
    <row r="247" spans="1:13" x14ac:dyDescent="0.25">
      <c r="A247" s="30" t="s">
        <v>644</v>
      </c>
      <c r="B247" s="30" t="s">
        <v>448</v>
      </c>
      <c r="C247" s="30" t="s">
        <v>113</v>
      </c>
      <c r="D247" s="41" t="s">
        <v>458</v>
      </c>
      <c r="E247" s="30">
        <v>9</v>
      </c>
      <c r="F247" s="41" t="s">
        <v>467</v>
      </c>
      <c r="G247" s="30" t="s">
        <v>40</v>
      </c>
      <c r="H247" s="30" t="s">
        <v>220</v>
      </c>
      <c r="I247" s="30" t="s">
        <v>44</v>
      </c>
      <c r="J247" s="30" t="str">
        <f t="shared" si="3"/>
        <v>AUT_CO_BC_AccountSummary_Financials_9_Unbilled</v>
      </c>
      <c r="K247" s="30"/>
      <c r="L247" s="30"/>
      <c r="M247" s="30"/>
    </row>
    <row r="248" spans="1:13" x14ac:dyDescent="0.25">
      <c r="A248" s="30" t="s">
        <v>644</v>
      </c>
      <c r="B248" s="30" t="s">
        <v>448</v>
      </c>
      <c r="C248" s="30" t="s">
        <v>113</v>
      </c>
      <c r="D248" s="41" t="s">
        <v>458</v>
      </c>
      <c r="E248" s="30">
        <v>10</v>
      </c>
      <c r="F248" s="41" t="s">
        <v>468</v>
      </c>
      <c r="G248" s="30" t="s">
        <v>40</v>
      </c>
      <c r="H248" s="30" t="s">
        <v>220</v>
      </c>
      <c r="I248" s="30" t="s">
        <v>44</v>
      </c>
      <c r="J248" s="30" t="str">
        <f t="shared" si="3"/>
        <v>AUT_CO_BC_AccountSummary_Financials_10_Paid</v>
      </c>
      <c r="K248" s="30"/>
      <c r="L248" s="30"/>
      <c r="M248" s="30"/>
    </row>
    <row r="249" spans="1:13" x14ac:dyDescent="0.25">
      <c r="A249" s="30" t="s">
        <v>644</v>
      </c>
      <c r="B249" s="30" t="s">
        <v>448</v>
      </c>
      <c r="C249" s="30" t="s">
        <v>113</v>
      </c>
      <c r="D249" s="41" t="s">
        <v>458</v>
      </c>
      <c r="E249" s="30">
        <v>11</v>
      </c>
      <c r="F249" s="41" t="s">
        <v>469</v>
      </c>
      <c r="G249" s="30" t="s">
        <v>40</v>
      </c>
      <c r="H249" s="30" t="s">
        <v>220</v>
      </c>
      <c r="I249" s="30" t="s">
        <v>44</v>
      </c>
      <c r="J249" s="30" t="str">
        <f t="shared" si="3"/>
        <v>AUT_CO_BC_AccountSummary_Financials_11_Written Off</v>
      </c>
      <c r="K249" s="30"/>
      <c r="L249" s="30"/>
      <c r="M249" s="30"/>
    </row>
    <row r="250" spans="1:13" x14ac:dyDescent="0.25">
      <c r="A250" s="30" t="s">
        <v>644</v>
      </c>
      <c r="B250" s="30" t="s">
        <v>448</v>
      </c>
      <c r="C250" s="30" t="s">
        <v>113</v>
      </c>
      <c r="D250" s="41" t="s">
        <v>458</v>
      </c>
      <c r="E250" s="30">
        <v>12</v>
      </c>
      <c r="F250" s="41" t="s">
        <v>470</v>
      </c>
      <c r="G250" s="30" t="s">
        <v>40</v>
      </c>
      <c r="H250" s="30" t="s">
        <v>220</v>
      </c>
      <c r="I250" s="30" t="s">
        <v>44</v>
      </c>
      <c r="J250" s="30" t="str">
        <f t="shared" si="3"/>
        <v>AUT_CO_BC_AccountSummary_Financials_12_Billed</v>
      </c>
      <c r="K250" s="30"/>
      <c r="L250" s="30"/>
      <c r="M250" s="30"/>
    </row>
    <row r="251" spans="1:13" x14ac:dyDescent="0.25">
      <c r="A251" s="30" t="s">
        <v>644</v>
      </c>
      <c r="B251" s="30" t="s">
        <v>448</v>
      </c>
      <c r="C251" s="30" t="s">
        <v>113</v>
      </c>
      <c r="D251" s="41" t="s">
        <v>471</v>
      </c>
      <c r="E251" s="30">
        <v>1</v>
      </c>
      <c r="F251" s="41" t="s">
        <v>472</v>
      </c>
      <c r="G251" s="30" t="s">
        <v>40</v>
      </c>
      <c r="H251" s="30" t="s">
        <v>220</v>
      </c>
      <c r="I251" s="30" t="s">
        <v>44</v>
      </c>
      <c r="J251" s="30" t="str">
        <f t="shared" si="3"/>
        <v>AUT_CO_BC_AccountSummary_PolicyPeriods_1_Policy #</v>
      </c>
      <c r="K251" s="30"/>
      <c r="L251" s="30"/>
      <c r="M251" s="30"/>
    </row>
    <row r="252" spans="1:13" x14ac:dyDescent="0.25">
      <c r="A252" s="30" t="s">
        <v>644</v>
      </c>
      <c r="B252" s="30" t="s">
        <v>448</v>
      </c>
      <c r="C252" s="30" t="s">
        <v>113</v>
      </c>
      <c r="D252" s="41" t="s">
        <v>471</v>
      </c>
      <c r="E252" s="30">
        <v>2</v>
      </c>
      <c r="F252" s="41" t="s">
        <v>473</v>
      </c>
      <c r="G252" s="30" t="s">
        <v>40</v>
      </c>
      <c r="H252" s="30" t="s">
        <v>220</v>
      </c>
      <c r="I252" s="30" t="s">
        <v>44</v>
      </c>
      <c r="J252" s="30" t="str">
        <f t="shared" si="3"/>
        <v>AUT_CO_BC_AccountSummary_PolicyPeriods_2_Effective Date</v>
      </c>
      <c r="K252" s="30"/>
      <c r="L252" s="30"/>
      <c r="M252" s="30"/>
    </row>
    <row r="253" spans="1:13" x14ac:dyDescent="0.25">
      <c r="A253" s="30" t="s">
        <v>644</v>
      </c>
      <c r="B253" s="30" t="s">
        <v>448</v>
      </c>
      <c r="C253" s="30" t="s">
        <v>113</v>
      </c>
      <c r="D253" s="41" t="s">
        <v>471</v>
      </c>
      <c r="E253" s="30">
        <v>3</v>
      </c>
      <c r="F253" s="41" t="s">
        <v>474</v>
      </c>
      <c r="G253" s="30" t="s">
        <v>40</v>
      </c>
      <c r="H253" s="30" t="s">
        <v>220</v>
      </c>
      <c r="I253" s="30" t="s">
        <v>44</v>
      </c>
      <c r="J253" s="30" t="str">
        <f t="shared" si="3"/>
        <v>AUT_CO_BC_AccountSummary_PolicyPeriods_3_Expiration Date</v>
      </c>
      <c r="K253" s="30"/>
      <c r="L253" s="30"/>
      <c r="M253" s="30"/>
    </row>
    <row r="254" spans="1:13" x14ac:dyDescent="0.25">
      <c r="A254" s="30" t="s">
        <v>644</v>
      </c>
      <c r="B254" s="30" t="s">
        <v>448</v>
      </c>
      <c r="C254" s="30" t="s">
        <v>115</v>
      </c>
      <c r="D254" s="41" t="s">
        <v>305</v>
      </c>
      <c r="E254" s="30">
        <v>1</v>
      </c>
      <c r="F254" s="41" t="s">
        <v>453</v>
      </c>
      <c r="G254" s="30" t="s">
        <v>40</v>
      </c>
      <c r="H254" s="30" t="s">
        <v>220</v>
      </c>
      <c r="I254" s="30" t="s">
        <v>44</v>
      </c>
      <c r="J254" s="30" t="str">
        <f t="shared" ref="J254:J317" si="4">"AUT_"&amp;A254 &amp; "_" &amp;B254 &amp; "_" &amp;D254 &amp; "_" &amp;E254 &amp;"_" &amp;F254</f>
        <v>AUT_CO_BC_Contacts_1_Name</v>
      </c>
      <c r="K254" s="30"/>
      <c r="L254" s="30"/>
      <c r="M254" s="30"/>
    </row>
    <row r="255" spans="1:13" x14ac:dyDescent="0.25">
      <c r="A255" s="30" t="s">
        <v>644</v>
      </c>
      <c r="B255" s="30" t="s">
        <v>448</v>
      </c>
      <c r="C255" s="30" t="s">
        <v>115</v>
      </c>
      <c r="D255" s="41" t="s">
        <v>305</v>
      </c>
      <c r="E255" s="30">
        <v>2</v>
      </c>
      <c r="F255" s="41" t="s">
        <v>475</v>
      </c>
      <c r="G255" s="30" t="s">
        <v>40</v>
      </c>
      <c r="H255" s="30" t="s">
        <v>220</v>
      </c>
      <c r="I255" s="30" t="s">
        <v>44</v>
      </c>
      <c r="J255" s="30" t="str">
        <f t="shared" si="4"/>
        <v>AUT_CO_BC_Contacts_2_Address</v>
      </c>
      <c r="K255" s="30"/>
      <c r="L255" s="30"/>
      <c r="M255" s="30"/>
    </row>
    <row r="256" spans="1:13" x14ac:dyDescent="0.25">
      <c r="A256" s="30" t="s">
        <v>644</v>
      </c>
      <c r="B256" s="30" t="s">
        <v>448</v>
      </c>
      <c r="C256" s="30" t="s">
        <v>115</v>
      </c>
      <c r="D256" s="41" t="s">
        <v>305</v>
      </c>
      <c r="E256" s="30">
        <v>3</v>
      </c>
      <c r="F256" s="41" t="s">
        <v>476</v>
      </c>
      <c r="G256" s="30" t="s">
        <v>40</v>
      </c>
      <c r="H256" s="30" t="s">
        <v>220</v>
      </c>
      <c r="I256" s="30" t="s">
        <v>44</v>
      </c>
      <c r="J256" s="30" t="str">
        <f t="shared" si="4"/>
        <v>AUT_CO_BC_Contacts_3_Roles</v>
      </c>
      <c r="K256" s="30"/>
      <c r="L256" s="30"/>
      <c r="M256" s="30"/>
    </row>
    <row r="257" spans="1:13" x14ac:dyDescent="0.25">
      <c r="A257" s="30" t="s">
        <v>644</v>
      </c>
      <c r="B257" s="30" t="s">
        <v>448</v>
      </c>
      <c r="C257" s="30" t="s">
        <v>115</v>
      </c>
      <c r="D257" s="41" t="s">
        <v>305</v>
      </c>
      <c r="E257" s="30">
        <v>4</v>
      </c>
      <c r="F257" s="41" t="s">
        <v>477</v>
      </c>
      <c r="G257" s="30" t="s">
        <v>40</v>
      </c>
      <c r="H257" s="30" t="s">
        <v>220</v>
      </c>
      <c r="I257" s="30" t="s">
        <v>44</v>
      </c>
      <c r="J257" s="30" t="str">
        <f t="shared" si="4"/>
        <v>AUT_CO_BC_Contacts_4_Primary</v>
      </c>
      <c r="K257" s="30"/>
      <c r="L257" s="30"/>
      <c r="M257" s="30"/>
    </row>
    <row r="258" spans="1:13" x14ac:dyDescent="0.25">
      <c r="A258" s="30" t="s">
        <v>644</v>
      </c>
      <c r="B258" s="30" t="s">
        <v>448</v>
      </c>
      <c r="C258" s="30" t="s">
        <v>115</v>
      </c>
      <c r="D258" s="41" t="s">
        <v>478</v>
      </c>
      <c r="E258" s="30">
        <v>5</v>
      </c>
      <c r="F258" s="41" t="s">
        <v>479</v>
      </c>
      <c r="G258" s="30" t="s">
        <v>40</v>
      </c>
      <c r="H258" s="30" t="s">
        <v>220</v>
      </c>
      <c r="I258" s="30" t="s">
        <v>44</v>
      </c>
      <c r="J258" s="30" t="str">
        <f t="shared" si="4"/>
        <v>AUT_CO_BC_Contacts_ContactInfo_5_Primary Payer</v>
      </c>
      <c r="K258" s="30"/>
      <c r="L258" s="30"/>
      <c r="M258" s="30"/>
    </row>
    <row r="259" spans="1:13" x14ac:dyDescent="0.25">
      <c r="A259" s="30" t="s">
        <v>644</v>
      </c>
      <c r="B259" s="30" t="s">
        <v>448</v>
      </c>
      <c r="C259" s="30" t="s">
        <v>115</v>
      </c>
      <c r="D259" s="41" t="s">
        <v>478</v>
      </c>
      <c r="E259" s="30">
        <v>6</v>
      </c>
      <c r="F259" s="41" t="s">
        <v>476</v>
      </c>
      <c r="G259" s="30" t="s">
        <v>40</v>
      </c>
      <c r="H259" s="30" t="s">
        <v>220</v>
      </c>
      <c r="I259" s="30" t="s">
        <v>44</v>
      </c>
      <c r="J259" s="30" t="str">
        <f t="shared" si="4"/>
        <v>AUT_CO_BC_Contacts_ContactInfo_6_Roles</v>
      </c>
      <c r="K259" s="30"/>
      <c r="L259" s="30"/>
      <c r="M259" s="30"/>
    </row>
    <row r="260" spans="1:13" x14ac:dyDescent="0.25">
      <c r="A260" s="30" t="s">
        <v>644</v>
      </c>
      <c r="B260" s="30" t="s">
        <v>448</v>
      </c>
      <c r="C260" s="30" t="s">
        <v>115</v>
      </c>
      <c r="D260" s="41" t="s">
        <v>480</v>
      </c>
      <c r="E260" s="30">
        <v>7</v>
      </c>
      <c r="F260" s="41" t="s">
        <v>481</v>
      </c>
      <c r="G260" s="30" t="s">
        <v>40</v>
      </c>
      <c r="H260" s="30" t="s">
        <v>220</v>
      </c>
      <c r="I260" s="30" t="s">
        <v>44</v>
      </c>
      <c r="J260" s="30" t="str">
        <f t="shared" si="4"/>
        <v>AUT_CO_BC_Contacts_Correspondence_7_Correspondence Types</v>
      </c>
      <c r="K260" s="30"/>
      <c r="L260" s="30"/>
      <c r="M260" s="30"/>
    </row>
    <row r="261" spans="1:13" x14ac:dyDescent="0.25">
      <c r="A261" s="30" t="s">
        <v>644</v>
      </c>
      <c r="B261" s="30" t="s">
        <v>448</v>
      </c>
      <c r="C261" s="30" t="s">
        <v>116</v>
      </c>
      <c r="D261" s="41" t="s">
        <v>482</v>
      </c>
      <c r="E261" s="30">
        <v>1</v>
      </c>
      <c r="F261" s="41" t="s">
        <v>472</v>
      </c>
      <c r="G261" s="30" t="s">
        <v>40</v>
      </c>
      <c r="H261" s="30" t="s">
        <v>220</v>
      </c>
      <c r="I261" s="30" t="s">
        <v>44</v>
      </c>
      <c r="J261" s="30" t="str">
        <f t="shared" si="4"/>
        <v>AUT_CO_BC_Policies_Owned_1_Policy #</v>
      </c>
      <c r="K261" s="30"/>
      <c r="L261" s="30"/>
      <c r="M261" s="30"/>
    </row>
    <row r="262" spans="1:13" x14ac:dyDescent="0.25">
      <c r="A262" s="30" t="s">
        <v>644</v>
      </c>
      <c r="B262" s="30" t="s">
        <v>448</v>
      </c>
      <c r="C262" s="30" t="s">
        <v>116</v>
      </c>
      <c r="D262" s="41" t="s">
        <v>482</v>
      </c>
      <c r="E262" s="30">
        <v>2</v>
      </c>
      <c r="F262" s="41" t="s">
        <v>483</v>
      </c>
      <c r="G262" s="30" t="s">
        <v>40</v>
      </c>
      <c r="H262" s="30" t="s">
        <v>220</v>
      </c>
      <c r="I262" s="30" t="s">
        <v>44</v>
      </c>
      <c r="J262" s="30" t="str">
        <f t="shared" si="4"/>
        <v>AUT_CO_BC_Policies_Owned_2_Name Insured</v>
      </c>
      <c r="K262" s="30"/>
      <c r="L262" s="30"/>
      <c r="M262" s="30"/>
    </row>
    <row r="263" spans="1:13" x14ac:dyDescent="0.25">
      <c r="A263" s="30" t="s">
        <v>644</v>
      </c>
      <c r="B263" s="30" t="s">
        <v>448</v>
      </c>
      <c r="C263" s="30" t="s">
        <v>116</v>
      </c>
      <c r="D263" s="41" t="s">
        <v>482</v>
      </c>
      <c r="E263" s="30">
        <v>3</v>
      </c>
      <c r="F263" s="41" t="s">
        <v>473</v>
      </c>
      <c r="G263" s="30" t="s">
        <v>40</v>
      </c>
      <c r="H263" s="30" t="s">
        <v>220</v>
      </c>
      <c r="I263" s="30" t="s">
        <v>44</v>
      </c>
      <c r="J263" s="30" t="str">
        <f t="shared" si="4"/>
        <v>AUT_CO_BC_Policies_Owned_3_Effective Date</v>
      </c>
      <c r="K263" s="30"/>
      <c r="L263" s="30"/>
      <c r="M263" s="30"/>
    </row>
    <row r="264" spans="1:13" x14ac:dyDescent="0.25">
      <c r="A264" s="30" t="s">
        <v>644</v>
      </c>
      <c r="B264" s="30" t="s">
        <v>448</v>
      </c>
      <c r="C264" s="30" t="s">
        <v>116</v>
      </c>
      <c r="D264" s="41" t="s">
        <v>482</v>
      </c>
      <c r="E264" s="30">
        <v>4</v>
      </c>
      <c r="F264" s="41" t="s">
        <v>474</v>
      </c>
      <c r="G264" s="30" t="s">
        <v>40</v>
      </c>
      <c r="H264" s="30" t="s">
        <v>220</v>
      </c>
      <c r="I264" s="30" t="s">
        <v>44</v>
      </c>
      <c r="J264" s="30" t="str">
        <f t="shared" si="4"/>
        <v>AUT_CO_BC_Policies_Owned_4_Expiration Date</v>
      </c>
      <c r="K264" s="30"/>
      <c r="L264" s="30"/>
      <c r="M264" s="30"/>
    </row>
    <row r="265" spans="1:13" x14ac:dyDescent="0.25">
      <c r="A265" s="30" t="s">
        <v>644</v>
      </c>
      <c r="B265" s="30" t="s">
        <v>448</v>
      </c>
      <c r="C265" s="30" t="s">
        <v>116</v>
      </c>
      <c r="D265" s="41" t="s">
        <v>482</v>
      </c>
      <c r="E265" s="30">
        <v>5</v>
      </c>
      <c r="F265" s="41" t="s">
        <v>30</v>
      </c>
      <c r="G265" s="30" t="s">
        <v>40</v>
      </c>
      <c r="H265" s="30" t="s">
        <v>220</v>
      </c>
      <c r="I265" s="30" t="s">
        <v>44</v>
      </c>
      <c r="J265" s="30" t="str">
        <f t="shared" si="4"/>
        <v>AUT_CO_BC_Policies_Owned_5_Status</v>
      </c>
      <c r="K265" s="30"/>
      <c r="L265" s="30"/>
      <c r="M265" s="30"/>
    </row>
    <row r="266" spans="1:13" x14ac:dyDescent="0.25">
      <c r="A266" s="30" t="s">
        <v>644</v>
      </c>
      <c r="B266" s="30" t="s">
        <v>448</v>
      </c>
      <c r="C266" s="30" t="s">
        <v>116</v>
      </c>
      <c r="D266" s="41" t="s">
        <v>482</v>
      </c>
      <c r="E266" s="30">
        <v>6</v>
      </c>
      <c r="F266" s="41" t="s">
        <v>484</v>
      </c>
      <c r="G266" s="30" t="s">
        <v>40</v>
      </c>
      <c r="H266" s="30" t="s">
        <v>220</v>
      </c>
      <c r="I266" s="30" t="s">
        <v>44</v>
      </c>
      <c r="J266" s="30" t="str">
        <f t="shared" si="4"/>
        <v>AUT_CO_BC_Policies_Owned_6_Total Value</v>
      </c>
      <c r="K266" s="30"/>
      <c r="L266" s="30"/>
      <c r="M266" s="30"/>
    </row>
    <row r="267" spans="1:13" x14ac:dyDescent="0.25">
      <c r="A267" s="30" t="s">
        <v>644</v>
      </c>
      <c r="B267" s="30" t="s">
        <v>448</v>
      </c>
      <c r="C267" s="30" t="s">
        <v>116</v>
      </c>
      <c r="D267" s="41" t="s">
        <v>482</v>
      </c>
      <c r="E267" s="30">
        <v>7</v>
      </c>
      <c r="F267" s="41" t="s">
        <v>69</v>
      </c>
      <c r="G267" s="30" t="s">
        <v>40</v>
      </c>
      <c r="H267" s="30" t="s">
        <v>220</v>
      </c>
      <c r="I267" s="30" t="s">
        <v>44</v>
      </c>
      <c r="J267" s="30" t="str">
        <f t="shared" si="4"/>
        <v>AUT_CO_BC_Policies_Owned_7_Total</v>
      </c>
      <c r="K267" s="30"/>
      <c r="L267" s="30"/>
      <c r="M267" s="30"/>
    </row>
    <row r="268" spans="1:13" x14ac:dyDescent="0.25">
      <c r="A268" s="30" t="s">
        <v>644</v>
      </c>
      <c r="B268" s="30" t="s">
        <v>448</v>
      </c>
      <c r="C268" s="30" t="s">
        <v>116</v>
      </c>
      <c r="D268" s="41" t="s">
        <v>482</v>
      </c>
      <c r="E268" s="30">
        <v>8</v>
      </c>
      <c r="F268" s="41" t="s">
        <v>485</v>
      </c>
      <c r="G268" s="30" t="s">
        <v>40</v>
      </c>
      <c r="H268" s="30" t="s">
        <v>220</v>
      </c>
      <c r="I268" s="30" t="s">
        <v>44</v>
      </c>
      <c r="J268" s="30" t="str">
        <f t="shared" si="4"/>
        <v>AUT_CO_BC_Policies_Owned_8_Grand Total</v>
      </c>
      <c r="K268" s="30"/>
      <c r="L268" s="30"/>
      <c r="M268" s="30"/>
    </row>
    <row r="269" spans="1:13" x14ac:dyDescent="0.25">
      <c r="A269" s="30" t="s">
        <v>644</v>
      </c>
      <c r="B269" s="30" t="s">
        <v>448</v>
      </c>
      <c r="C269" s="30" t="s">
        <v>118</v>
      </c>
      <c r="D269" s="41" t="s">
        <v>486</v>
      </c>
      <c r="E269" s="30">
        <v>1</v>
      </c>
      <c r="F269" s="41" t="s">
        <v>487</v>
      </c>
      <c r="G269" s="30" t="s">
        <v>40</v>
      </c>
      <c r="H269" s="30" t="s">
        <v>220</v>
      </c>
      <c r="I269" s="30" t="s">
        <v>44</v>
      </c>
      <c r="J269" s="30" t="str">
        <f t="shared" si="4"/>
        <v>AUT_CO_BC_PolicySummary_Overview_1_Effective Dates</v>
      </c>
      <c r="K269" s="30"/>
      <c r="L269" s="30"/>
      <c r="M269" s="30"/>
    </row>
    <row r="270" spans="1:13" x14ac:dyDescent="0.25">
      <c r="A270" s="30" t="s">
        <v>644</v>
      </c>
      <c r="B270" s="30" t="s">
        <v>448</v>
      </c>
      <c r="C270" s="30" t="s">
        <v>118</v>
      </c>
      <c r="D270" s="41" t="s">
        <v>486</v>
      </c>
      <c r="E270" s="30">
        <v>2</v>
      </c>
      <c r="F270" s="41" t="s">
        <v>455</v>
      </c>
      <c r="G270" s="30" t="s">
        <v>40</v>
      </c>
      <c r="H270" s="30" t="s">
        <v>220</v>
      </c>
      <c r="I270" s="30" t="s">
        <v>44</v>
      </c>
      <c r="J270" s="30" t="str">
        <f t="shared" si="4"/>
        <v>AUT_CO_BC_PolicySummary_Overview_2_Deliquencies</v>
      </c>
      <c r="K270" s="30"/>
      <c r="L270" s="30"/>
      <c r="M270" s="30"/>
    </row>
    <row r="271" spans="1:13" x14ac:dyDescent="0.25">
      <c r="A271" s="30" t="s">
        <v>644</v>
      </c>
      <c r="B271" s="30" t="s">
        <v>448</v>
      </c>
      <c r="C271" s="30" t="s">
        <v>118</v>
      </c>
      <c r="D271" s="41" t="s">
        <v>486</v>
      </c>
      <c r="E271" s="30">
        <v>3</v>
      </c>
      <c r="F271" s="41" t="s">
        <v>488</v>
      </c>
      <c r="G271" s="30" t="s">
        <v>40</v>
      </c>
      <c r="H271" s="30" t="s">
        <v>220</v>
      </c>
      <c r="I271" s="30" t="s">
        <v>44</v>
      </c>
      <c r="J271" s="30" t="str">
        <f t="shared" si="4"/>
        <v>AUT_CO_BC_PolicySummary_Overview_3_UW Company</v>
      </c>
      <c r="K271" s="30"/>
      <c r="L271" s="30"/>
      <c r="M271" s="30"/>
    </row>
    <row r="272" spans="1:13" x14ac:dyDescent="0.25">
      <c r="A272" s="30" t="s">
        <v>644</v>
      </c>
      <c r="B272" s="30" t="s">
        <v>448</v>
      </c>
      <c r="C272" s="30" t="s">
        <v>118</v>
      </c>
      <c r="D272" s="41" t="s">
        <v>486</v>
      </c>
      <c r="E272" s="30">
        <v>4</v>
      </c>
      <c r="F272" s="41" t="s">
        <v>456</v>
      </c>
      <c r="G272" s="30" t="s">
        <v>40</v>
      </c>
      <c r="H272" s="30" t="s">
        <v>220</v>
      </c>
      <c r="I272" s="30" t="s">
        <v>44</v>
      </c>
      <c r="J272" s="30" t="str">
        <f t="shared" si="4"/>
        <v>AUT_CO_BC_PolicySummary_Overview_4_Currency</v>
      </c>
      <c r="K272" s="30"/>
      <c r="L272" s="30"/>
      <c r="M272" s="30"/>
    </row>
    <row r="273" spans="1:13" x14ac:dyDescent="0.25">
      <c r="A273" s="30" t="s">
        <v>644</v>
      </c>
      <c r="B273" s="30" t="s">
        <v>448</v>
      </c>
      <c r="C273" s="30" t="s">
        <v>118</v>
      </c>
      <c r="D273" s="41" t="s">
        <v>486</v>
      </c>
      <c r="E273" s="30">
        <v>5</v>
      </c>
      <c r="F273" s="41" t="s">
        <v>489</v>
      </c>
      <c r="G273" s="30" t="s">
        <v>40</v>
      </c>
      <c r="H273" s="30" t="s">
        <v>220</v>
      </c>
      <c r="I273" s="30" t="s">
        <v>44</v>
      </c>
      <c r="J273" s="30" t="str">
        <f t="shared" si="4"/>
        <v>AUT_CO_BC_PolicySummary_Overview_5_Billing Method</v>
      </c>
      <c r="K273" s="30"/>
      <c r="L273" s="30"/>
      <c r="M273" s="30"/>
    </row>
    <row r="274" spans="1:13" x14ac:dyDescent="0.25">
      <c r="A274" s="30" t="s">
        <v>644</v>
      </c>
      <c r="B274" s="30" t="s">
        <v>448</v>
      </c>
      <c r="C274" s="30" t="s">
        <v>118</v>
      </c>
      <c r="D274" s="41" t="s">
        <v>486</v>
      </c>
      <c r="E274" s="30">
        <v>6</v>
      </c>
      <c r="F274" s="41" t="s">
        <v>490</v>
      </c>
      <c r="G274" s="30" t="s">
        <v>40</v>
      </c>
      <c r="H274" s="30" t="s">
        <v>220</v>
      </c>
      <c r="I274" s="30" t="s">
        <v>44</v>
      </c>
      <c r="J274" s="30" t="str">
        <f t="shared" si="4"/>
        <v>AUT_CO_BC_PolicySummary_Overview_6_Send Invoices By</v>
      </c>
      <c r="K274" s="30"/>
      <c r="L274" s="30"/>
      <c r="M274" s="30"/>
    </row>
    <row r="275" spans="1:13" x14ac:dyDescent="0.25">
      <c r="A275" s="30" t="s">
        <v>644</v>
      </c>
      <c r="B275" s="30" t="s">
        <v>448</v>
      </c>
      <c r="C275" s="30" t="s">
        <v>118</v>
      </c>
      <c r="D275" s="41" t="s">
        <v>486</v>
      </c>
      <c r="E275" s="30">
        <v>7</v>
      </c>
      <c r="F275" s="41" t="s">
        <v>491</v>
      </c>
      <c r="G275" s="30" t="s">
        <v>40</v>
      </c>
      <c r="H275" s="30" t="s">
        <v>220</v>
      </c>
      <c r="I275" s="30" t="s">
        <v>44</v>
      </c>
      <c r="J275" s="30" t="str">
        <f t="shared" si="4"/>
        <v>AUT_CO_BC_PolicySummary_Overview_7_Default Payment Method</v>
      </c>
      <c r="K275" s="30"/>
      <c r="L275" s="30"/>
      <c r="M275" s="30"/>
    </row>
    <row r="276" spans="1:13" x14ac:dyDescent="0.25">
      <c r="A276" s="30" t="s">
        <v>644</v>
      </c>
      <c r="B276" s="30" t="s">
        <v>448</v>
      </c>
      <c r="C276" s="30" t="s">
        <v>118</v>
      </c>
      <c r="D276" s="41" t="s">
        <v>486</v>
      </c>
      <c r="E276" s="30">
        <v>8</v>
      </c>
      <c r="F276" s="41" t="s">
        <v>492</v>
      </c>
      <c r="G276" s="30" t="s">
        <v>40</v>
      </c>
      <c r="H276" s="30" t="s">
        <v>220</v>
      </c>
      <c r="I276" s="30" t="s">
        <v>44</v>
      </c>
      <c r="J276" s="30" t="str">
        <f t="shared" si="4"/>
        <v>AUT_CO_BC_PolicySummary_Overview_8_Payment Plan</v>
      </c>
      <c r="K276" s="30"/>
      <c r="L276" s="30"/>
      <c r="M276" s="30"/>
    </row>
    <row r="277" spans="1:13" x14ac:dyDescent="0.25">
      <c r="A277" s="30" t="s">
        <v>644</v>
      </c>
      <c r="B277" s="30" t="s">
        <v>448</v>
      </c>
      <c r="C277" s="30" t="s">
        <v>120</v>
      </c>
      <c r="D277" s="41" t="s">
        <v>493</v>
      </c>
      <c r="E277" s="30">
        <v>1</v>
      </c>
      <c r="F277" s="41" t="s">
        <v>459</v>
      </c>
      <c r="G277" s="30" t="s">
        <v>40</v>
      </c>
      <c r="H277" s="30" t="s">
        <v>220</v>
      </c>
      <c r="I277" s="30" t="s">
        <v>44</v>
      </c>
      <c r="J277" s="30" t="str">
        <f t="shared" si="4"/>
        <v>AUT_CO_BC_PolicySummary_Financials_1_Current Payment Expected</v>
      </c>
      <c r="K277" s="30"/>
      <c r="L277" s="30"/>
      <c r="M277" s="30"/>
    </row>
    <row r="278" spans="1:13" x14ac:dyDescent="0.25">
      <c r="A278" s="30" t="s">
        <v>644</v>
      </c>
      <c r="B278" s="30" t="s">
        <v>448</v>
      </c>
      <c r="C278" s="30" t="s">
        <v>120</v>
      </c>
      <c r="D278" s="41" t="s">
        <v>493</v>
      </c>
      <c r="E278" s="30">
        <v>2</v>
      </c>
      <c r="F278" s="41" t="s">
        <v>460</v>
      </c>
      <c r="G278" s="30" t="s">
        <v>40</v>
      </c>
      <c r="H278" s="30" t="s">
        <v>220</v>
      </c>
      <c r="I278" s="30" t="s">
        <v>44</v>
      </c>
      <c r="J278" s="30" t="str">
        <f t="shared" si="4"/>
        <v>AUT_CO_BC_PolicySummary_Financials_2_Past Due</v>
      </c>
      <c r="K278" s="30"/>
      <c r="L278" s="30"/>
      <c r="M278" s="30"/>
    </row>
    <row r="279" spans="1:13" x14ac:dyDescent="0.25">
      <c r="A279" s="30" t="s">
        <v>644</v>
      </c>
      <c r="B279" s="30" t="s">
        <v>448</v>
      </c>
      <c r="C279" s="30" t="s">
        <v>120</v>
      </c>
      <c r="D279" s="41" t="s">
        <v>493</v>
      </c>
      <c r="E279" s="30">
        <v>3</v>
      </c>
      <c r="F279" s="41" t="s">
        <v>494</v>
      </c>
      <c r="G279" s="30" t="s">
        <v>40</v>
      </c>
      <c r="H279" s="30" t="s">
        <v>220</v>
      </c>
      <c r="I279" s="30" t="s">
        <v>44</v>
      </c>
      <c r="J279" s="30" t="str">
        <f t="shared" si="4"/>
        <v>AUT_CO_BC_PolicySummary_Financials_3_Late Fee</v>
      </c>
      <c r="K279" s="30"/>
      <c r="L279" s="30"/>
      <c r="M279" s="30"/>
    </row>
    <row r="280" spans="1:13" x14ac:dyDescent="0.25">
      <c r="A280" s="30" t="s">
        <v>644</v>
      </c>
      <c r="B280" s="30" t="s">
        <v>448</v>
      </c>
      <c r="C280" s="30" t="s">
        <v>120</v>
      </c>
      <c r="D280" s="41" t="s">
        <v>493</v>
      </c>
      <c r="E280" s="30">
        <v>4</v>
      </c>
      <c r="F280" s="41" t="s">
        <v>495</v>
      </c>
      <c r="G280" s="30" t="s">
        <v>40</v>
      </c>
      <c r="H280" s="30" t="s">
        <v>220</v>
      </c>
      <c r="I280" s="30" t="s">
        <v>44</v>
      </c>
      <c r="J280" s="30" t="str">
        <f t="shared" si="4"/>
        <v>AUT_CO_BC_PolicySummary_Financials_4_Next Invoice Due</v>
      </c>
      <c r="K280" s="30"/>
      <c r="L280" s="30"/>
      <c r="M280" s="30"/>
    </row>
    <row r="281" spans="1:13" x14ac:dyDescent="0.25">
      <c r="A281" s="30" t="s">
        <v>644</v>
      </c>
      <c r="B281" s="30" t="s">
        <v>448</v>
      </c>
      <c r="C281" s="30" t="s">
        <v>120</v>
      </c>
      <c r="D281" s="41" t="s">
        <v>493</v>
      </c>
      <c r="E281" s="30">
        <v>5</v>
      </c>
      <c r="F281" s="41" t="s">
        <v>467</v>
      </c>
      <c r="G281" s="30" t="s">
        <v>40</v>
      </c>
      <c r="H281" s="30" t="s">
        <v>220</v>
      </c>
      <c r="I281" s="30" t="s">
        <v>44</v>
      </c>
      <c r="J281" s="30" t="str">
        <f t="shared" si="4"/>
        <v>AUT_CO_BC_PolicySummary_Financials_5_Unbilled</v>
      </c>
      <c r="K281" s="30"/>
      <c r="L281" s="30"/>
      <c r="M281" s="30"/>
    </row>
    <row r="282" spans="1:13" x14ac:dyDescent="0.25">
      <c r="A282" s="30" t="s">
        <v>644</v>
      </c>
      <c r="B282" s="30" t="s">
        <v>448</v>
      </c>
      <c r="C282" s="30" t="s">
        <v>120</v>
      </c>
      <c r="D282" s="41" t="s">
        <v>493</v>
      </c>
      <c r="E282" s="30">
        <v>6</v>
      </c>
      <c r="F282" s="41" t="s">
        <v>468</v>
      </c>
      <c r="G282" s="30" t="s">
        <v>40</v>
      </c>
      <c r="H282" s="30" t="s">
        <v>220</v>
      </c>
      <c r="I282" s="30" t="s">
        <v>44</v>
      </c>
      <c r="J282" s="30" t="str">
        <f t="shared" si="4"/>
        <v>AUT_CO_BC_PolicySummary_Financials_6_Paid</v>
      </c>
      <c r="K282" s="30"/>
      <c r="L282" s="30"/>
      <c r="M282" s="30"/>
    </row>
    <row r="283" spans="1:13" x14ac:dyDescent="0.25">
      <c r="A283" s="30" t="s">
        <v>644</v>
      </c>
      <c r="B283" s="30" t="s">
        <v>448</v>
      </c>
      <c r="C283" s="30" t="s">
        <v>120</v>
      </c>
      <c r="D283" s="41" t="s">
        <v>493</v>
      </c>
      <c r="E283" s="30">
        <v>7</v>
      </c>
      <c r="F283" s="41" t="s">
        <v>469</v>
      </c>
      <c r="G283" s="30" t="s">
        <v>40</v>
      </c>
      <c r="H283" s="30" t="s">
        <v>220</v>
      </c>
      <c r="I283" s="30" t="s">
        <v>44</v>
      </c>
      <c r="J283" s="30" t="str">
        <f t="shared" si="4"/>
        <v>AUT_CO_BC_PolicySummary_Financials_7_Written Off</v>
      </c>
      <c r="K283" s="30"/>
      <c r="L283" s="30"/>
      <c r="M283" s="30"/>
    </row>
    <row r="284" spans="1:13" x14ac:dyDescent="0.25">
      <c r="A284" s="30" t="s">
        <v>644</v>
      </c>
      <c r="B284" s="30" t="s">
        <v>448</v>
      </c>
      <c r="C284" s="30" t="s">
        <v>120</v>
      </c>
      <c r="D284" s="41" t="s">
        <v>493</v>
      </c>
      <c r="E284" s="30">
        <v>8</v>
      </c>
      <c r="F284" s="41" t="s">
        <v>470</v>
      </c>
      <c r="G284" s="30" t="s">
        <v>40</v>
      </c>
      <c r="H284" s="30" t="s">
        <v>220</v>
      </c>
      <c r="I284" s="30" t="s">
        <v>44</v>
      </c>
      <c r="J284" s="30" t="str">
        <f t="shared" si="4"/>
        <v>AUT_CO_BC_PolicySummary_Financials_8_Billed</v>
      </c>
      <c r="K284" s="30"/>
      <c r="L284" s="30"/>
      <c r="M284" s="30"/>
    </row>
    <row r="285" spans="1:13" x14ac:dyDescent="0.25">
      <c r="A285" s="30" t="s">
        <v>644</v>
      </c>
      <c r="B285" s="30" t="s">
        <v>448</v>
      </c>
      <c r="C285" s="30" t="s">
        <v>120</v>
      </c>
      <c r="D285" s="41" t="s">
        <v>493</v>
      </c>
      <c r="E285" s="30">
        <v>9</v>
      </c>
      <c r="F285" s="41" t="s">
        <v>460</v>
      </c>
      <c r="G285" s="30" t="s">
        <v>40</v>
      </c>
      <c r="H285" s="30" t="s">
        <v>220</v>
      </c>
      <c r="I285" s="30" t="s">
        <v>44</v>
      </c>
      <c r="J285" s="30" t="str">
        <f t="shared" si="4"/>
        <v>AUT_CO_BC_PolicySummary_Financials_9_Past Due</v>
      </c>
      <c r="K285" s="30"/>
      <c r="L285" s="30"/>
      <c r="M285" s="30"/>
    </row>
    <row r="286" spans="1:13" x14ac:dyDescent="0.25">
      <c r="A286" s="30" t="s">
        <v>644</v>
      </c>
      <c r="B286" s="30" t="s">
        <v>448</v>
      </c>
      <c r="C286" s="30" t="s">
        <v>120</v>
      </c>
      <c r="D286" s="41" t="s">
        <v>493</v>
      </c>
      <c r="E286" s="30">
        <v>10</v>
      </c>
      <c r="F286" s="41" t="s">
        <v>496</v>
      </c>
      <c r="G286" s="30" t="s">
        <v>40</v>
      </c>
      <c r="H286" s="30" t="s">
        <v>220</v>
      </c>
      <c r="I286" s="30" t="s">
        <v>44</v>
      </c>
      <c r="J286" s="30" t="str">
        <f t="shared" si="4"/>
        <v>AUT_CO_BC_PolicySummary_Financials_10_Policy Equity</v>
      </c>
      <c r="K286" s="30"/>
      <c r="L286" s="30"/>
      <c r="M286" s="30"/>
    </row>
    <row r="287" spans="1:13" x14ac:dyDescent="0.25">
      <c r="A287" s="30" t="s">
        <v>644</v>
      </c>
      <c r="B287" s="30" t="s">
        <v>448</v>
      </c>
      <c r="C287" s="30" t="s">
        <v>120</v>
      </c>
      <c r="D287" s="41" t="s">
        <v>493</v>
      </c>
      <c r="E287" s="30">
        <v>11</v>
      </c>
      <c r="F287" s="41" t="s">
        <v>497</v>
      </c>
      <c r="G287" s="30" t="s">
        <v>40</v>
      </c>
      <c r="H287" s="30" t="s">
        <v>220</v>
      </c>
      <c r="I287" s="30" t="s">
        <v>44</v>
      </c>
      <c r="J287" s="30" t="str">
        <f t="shared" si="4"/>
        <v>AUT_CO_BC_PolicySummary_Financials_11_Equity Percent</v>
      </c>
      <c r="K287" s="30"/>
      <c r="L287" s="30"/>
      <c r="M287" s="30"/>
    </row>
    <row r="288" spans="1:13" x14ac:dyDescent="0.25">
      <c r="A288" s="30" t="s">
        <v>644</v>
      </c>
      <c r="B288" s="30" t="s">
        <v>448</v>
      </c>
      <c r="C288" s="30" t="s">
        <v>120</v>
      </c>
      <c r="D288" s="41" t="s">
        <v>493</v>
      </c>
      <c r="E288" s="30">
        <v>12</v>
      </c>
      <c r="F288" s="41" t="s">
        <v>498</v>
      </c>
      <c r="G288" s="30" t="s">
        <v>40</v>
      </c>
      <c r="H288" s="30" t="s">
        <v>220</v>
      </c>
      <c r="I288" s="30" t="s">
        <v>44</v>
      </c>
      <c r="J288" s="30" t="str">
        <f t="shared" si="4"/>
        <v>AUT_CO_BC_PolicySummary_Financials_12_Paid Through</v>
      </c>
      <c r="K288" s="30"/>
      <c r="L288" s="30"/>
      <c r="M288" s="30"/>
    </row>
    <row r="289" spans="1:13" x14ac:dyDescent="0.25">
      <c r="A289" s="30" t="s">
        <v>644</v>
      </c>
      <c r="B289" s="30" t="s">
        <v>448</v>
      </c>
      <c r="C289" s="30" t="s">
        <v>128</v>
      </c>
      <c r="D289" s="41" t="s">
        <v>499</v>
      </c>
      <c r="E289" s="30">
        <v>1</v>
      </c>
      <c r="F289" s="41" t="s">
        <v>500</v>
      </c>
      <c r="G289" s="30" t="s">
        <v>40</v>
      </c>
      <c r="H289" s="30" t="s">
        <v>220</v>
      </c>
      <c r="I289" s="30" t="s">
        <v>44</v>
      </c>
      <c r="J289" s="30" t="str">
        <f t="shared" si="4"/>
        <v>AUT_CO_BC_Invoices_InvoiceStream_1_Dropdown_All</v>
      </c>
      <c r="K289" s="30"/>
      <c r="L289" s="30"/>
      <c r="M289" s="30"/>
    </row>
    <row r="290" spans="1:13" x14ac:dyDescent="0.25">
      <c r="A290" s="30" t="s">
        <v>644</v>
      </c>
      <c r="B290" s="30" t="s">
        <v>448</v>
      </c>
      <c r="C290" s="30" t="s">
        <v>128</v>
      </c>
      <c r="D290" s="41" t="s">
        <v>499</v>
      </c>
      <c r="E290" s="30">
        <v>2</v>
      </c>
      <c r="F290" s="41" t="s">
        <v>501</v>
      </c>
      <c r="G290" s="30" t="s">
        <v>40</v>
      </c>
      <c r="H290" s="30" t="s">
        <v>220</v>
      </c>
      <c r="I290" s="30" t="s">
        <v>44</v>
      </c>
      <c r="J290" s="30" t="str">
        <f t="shared" si="4"/>
        <v>AUT_CO_BC_Invoices_InvoiceStream_2_Bill Date</v>
      </c>
      <c r="K290" s="30"/>
      <c r="L290" s="30"/>
      <c r="M290" s="30"/>
    </row>
    <row r="291" spans="1:13" x14ac:dyDescent="0.25">
      <c r="A291" s="30" t="s">
        <v>644</v>
      </c>
      <c r="B291" s="30" t="s">
        <v>448</v>
      </c>
      <c r="C291" s="30" t="s">
        <v>128</v>
      </c>
      <c r="D291" s="41" t="s">
        <v>499</v>
      </c>
      <c r="E291" s="30">
        <v>3</v>
      </c>
      <c r="F291" s="41" t="s">
        <v>502</v>
      </c>
      <c r="G291" s="30" t="s">
        <v>40</v>
      </c>
      <c r="H291" s="30" t="s">
        <v>220</v>
      </c>
      <c r="I291" s="30" t="s">
        <v>44</v>
      </c>
      <c r="J291" s="30" t="str">
        <f t="shared" si="4"/>
        <v>AUT_CO_BC_Invoices_InvoiceStream_3_Due Date</v>
      </c>
      <c r="K291" s="30"/>
      <c r="L291" s="30"/>
      <c r="M291" s="30"/>
    </row>
    <row r="292" spans="1:13" x14ac:dyDescent="0.25">
      <c r="A292" s="30" t="s">
        <v>644</v>
      </c>
      <c r="B292" s="30" t="s">
        <v>448</v>
      </c>
      <c r="C292" s="30" t="s">
        <v>128</v>
      </c>
      <c r="D292" s="41" t="s">
        <v>499</v>
      </c>
      <c r="E292" s="30">
        <v>4</v>
      </c>
      <c r="F292" s="41" t="s">
        <v>503</v>
      </c>
      <c r="G292" s="30" t="s">
        <v>40</v>
      </c>
      <c r="H292" s="30" t="s">
        <v>220</v>
      </c>
      <c r="I292" s="30" t="s">
        <v>44</v>
      </c>
      <c r="J292" s="30" t="str">
        <f t="shared" si="4"/>
        <v>AUT_CO_BC_Invoices_InvoiceStream_4_Invoice Number</v>
      </c>
      <c r="K292" s="30"/>
      <c r="L292" s="30"/>
      <c r="M292" s="30"/>
    </row>
    <row r="293" spans="1:13" x14ac:dyDescent="0.25">
      <c r="A293" s="30" t="s">
        <v>644</v>
      </c>
      <c r="B293" s="30" t="s">
        <v>448</v>
      </c>
      <c r="C293" s="30" t="s">
        <v>128</v>
      </c>
      <c r="D293" s="41" t="s">
        <v>499</v>
      </c>
      <c r="E293" s="30">
        <v>5</v>
      </c>
      <c r="F293" s="41" t="s">
        <v>30</v>
      </c>
      <c r="G293" s="30" t="s">
        <v>40</v>
      </c>
      <c r="H293" s="30" t="s">
        <v>220</v>
      </c>
      <c r="I293" s="30" t="s">
        <v>44</v>
      </c>
      <c r="J293" s="30" t="str">
        <f t="shared" si="4"/>
        <v>AUT_CO_BC_Invoices_InvoiceStream_5_Status</v>
      </c>
      <c r="K293" s="30"/>
      <c r="L293" s="30"/>
      <c r="M293" s="30"/>
    </row>
    <row r="294" spans="1:13" x14ac:dyDescent="0.25">
      <c r="A294" s="30" t="s">
        <v>644</v>
      </c>
      <c r="B294" s="30" t="s">
        <v>448</v>
      </c>
      <c r="C294" s="30" t="s">
        <v>128</v>
      </c>
      <c r="D294" s="41" t="s">
        <v>499</v>
      </c>
      <c r="E294" s="30">
        <v>6</v>
      </c>
      <c r="F294" s="41" t="s">
        <v>504</v>
      </c>
      <c r="G294" s="30" t="s">
        <v>40</v>
      </c>
      <c r="H294" s="30" t="s">
        <v>220</v>
      </c>
      <c r="I294" s="30" t="s">
        <v>44</v>
      </c>
      <c r="J294" s="30" t="str">
        <f t="shared" si="4"/>
        <v>AUT_CO_BC_Invoices_InvoiceStream_6_Amount</v>
      </c>
      <c r="K294" s="30"/>
      <c r="L294" s="30"/>
      <c r="M294" s="30"/>
    </row>
    <row r="295" spans="1:13" x14ac:dyDescent="0.25">
      <c r="A295" s="30" t="s">
        <v>644</v>
      </c>
      <c r="B295" s="30" t="s">
        <v>448</v>
      </c>
      <c r="C295" s="30" t="s">
        <v>128</v>
      </c>
      <c r="D295" s="41" t="s">
        <v>499</v>
      </c>
      <c r="E295" s="30">
        <v>7</v>
      </c>
      <c r="F295" s="41" t="s">
        <v>505</v>
      </c>
      <c r="G295" s="30" t="s">
        <v>40</v>
      </c>
      <c r="H295" s="30" t="s">
        <v>220</v>
      </c>
      <c r="I295" s="30" t="s">
        <v>44</v>
      </c>
      <c r="J295" s="30" t="str">
        <f t="shared" si="4"/>
        <v>AUT_CO_BC_Invoices_InvoiceStream_7_Due</v>
      </c>
      <c r="K295" s="30"/>
      <c r="L295" s="30"/>
      <c r="M295" s="30"/>
    </row>
    <row r="296" spans="1:13" x14ac:dyDescent="0.25">
      <c r="A296" s="30" t="s">
        <v>644</v>
      </c>
      <c r="B296" s="30" t="s">
        <v>448</v>
      </c>
      <c r="C296" s="30" t="s">
        <v>128</v>
      </c>
      <c r="D296" s="41" t="s">
        <v>499</v>
      </c>
      <c r="E296" s="30">
        <v>8</v>
      </c>
      <c r="F296" s="41" t="s">
        <v>506</v>
      </c>
      <c r="G296" s="30" t="s">
        <v>40</v>
      </c>
      <c r="H296" s="30" t="s">
        <v>220</v>
      </c>
      <c r="I296" s="30" t="s">
        <v>44</v>
      </c>
      <c r="J296" s="30" t="str">
        <f t="shared" si="4"/>
        <v>AUT_CO_BC_Invoices_InvoiceStream_8_Invoice Stream</v>
      </c>
      <c r="K296" s="30"/>
      <c r="L296" s="30"/>
      <c r="M296" s="30"/>
    </row>
    <row r="297" spans="1:13" x14ac:dyDescent="0.25">
      <c r="A297" s="30" t="s">
        <v>644</v>
      </c>
      <c r="B297" s="30" t="s">
        <v>448</v>
      </c>
      <c r="C297" s="30" t="s">
        <v>128</v>
      </c>
      <c r="D297" s="41" t="s">
        <v>507</v>
      </c>
      <c r="E297" s="30">
        <v>9</v>
      </c>
      <c r="F297" s="41"/>
      <c r="G297" s="30" t="s">
        <v>40</v>
      </c>
      <c r="H297" s="30" t="s">
        <v>220</v>
      </c>
      <c r="I297" s="30" t="s">
        <v>44</v>
      </c>
      <c r="J297" s="30" t="str">
        <f t="shared" si="4"/>
        <v>AUT_CO_BC_Invoices_CreateNewInvoice_9_</v>
      </c>
      <c r="K297" s="30"/>
      <c r="L297" s="30"/>
      <c r="M297" s="30"/>
    </row>
    <row r="298" spans="1:13" x14ac:dyDescent="0.25">
      <c r="A298" s="30" t="s">
        <v>644</v>
      </c>
      <c r="B298" s="30" t="s">
        <v>448</v>
      </c>
      <c r="C298" s="30" t="s">
        <v>128</v>
      </c>
      <c r="D298" s="41" t="s">
        <v>508</v>
      </c>
      <c r="E298" s="30">
        <v>10</v>
      </c>
      <c r="F298" s="41"/>
      <c r="G298" s="30" t="s">
        <v>40</v>
      </c>
      <c r="H298" s="30" t="s">
        <v>220</v>
      </c>
      <c r="I298" s="30" t="s">
        <v>44</v>
      </c>
      <c r="J298" s="30" t="str">
        <f t="shared" si="4"/>
        <v>AUT_CO_BC_Invoices_DeleteInvoices_10_</v>
      </c>
      <c r="K298" s="30"/>
      <c r="L298" s="30"/>
      <c r="M298" s="30"/>
    </row>
    <row r="299" spans="1:13" x14ac:dyDescent="0.25">
      <c r="A299" s="30" t="s">
        <v>644</v>
      </c>
      <c r="B299" s="30" t="s">
        <v>448</v>
      </c>
      <c r="C299" s="30" t="s">
        <v>128</v>
      </c>
      <c r="D299" s="41" t="s">
        <v>509</v>
      </c>
      <c r="E299" s="30">
        <v>11</v>
      </c>
      <c r="F299" s="41"/>
      <c r="G299" s="30" t="s">
        <v>40</v>
      </c>
      <c r="H299" s="30" t="s">
        <v>220</v>
      </c>
      <c r="I299" s="30" t="s">
        <v>44</v>
      </c>
      <c r="J299" s="30" t="str">
        <f t="shared" si="4"/>
        <v>AUT_CO_BC_Invoice_ChangeInvoiceDates_11_</v>
      </c>
      <c r="K299" s="30"/>
      <c r="L299" s="30"/>
      <c r="M299" s="30"/>
    </row>
    <row r="300" spans="1:13" x14ac:dyDescent="0.25">
      <c r="A300" s="30" t="s">
        <v>644</v>
      </c>
      <c r="B300" s="30" t="s">
        <v>448</v>
      </c>
      <c r="C300" s="30" t="s">
        <v>128</v>
      </c>
      <c r="D300" s="41" t="s">
        <v>510</v>
      </c>
      <c r="E300" s="30">
        <v>12</v>
      </c>
      <c r="F300" s="41"/>
      <c r="G300" s="30" t="s">
        <v>40</v>
      </c>
      <c r="H300" s="30" t="s">
        <v>220</v>
      </c>
      <c r="I300" s="30" t="s">
        <v>44</v>
      </c>
      <c r="J300" s="30" t="str">
        <f t="shared" si="4"/>
        <v>AUT_CO_BC_Invoice_ResendInvoice_12_</v>
      </c>
      <c r="K300" s="30"/>
      <c r="L300" s="30"/>
      <c r="M300" s="30"/>
    </row>
    <row r="301" spans="1:13" x14ac:dyDescent="0.25">
      <c r="A301" s="30" t="s">
        <v>644</v>
      </c>
      <c r="B301" s="30" t="s">
        <v>448</v>
      </c>
      <c r="C301" s="30" t="s">
        <v>128</v>
      </c>
      <c r="D301" s="41" t="s">
        <v>511</v>
      </c>
      <c r="E301" s="30">
        <v>13</v>
      </c>
      <c r="F301" s="41" t="s">
        <v>501</v>
      </c>
      <c r="G301" s="30" t="s">
        <v>40</v>
      </c>
      <c r="H301" s="30" t="s">
        <v>220</v>
      </c>
      <c r="I301" s="30" t="s">
        <v>44</v>
      </c>
      <c r="J301" s="30" t="str">
        <f t="shared" si="4"/>
        <v>AUT_CO_BC_Invoices_InvoiceInformation_13_Bill Date</v>
      </c>
      <c r="K301" s="30"/>
      <c r="L301" s="30"/>
      <c r="M301" s="30"/>
    </row>
    <row r="302" spans="1:13" x14ac:dyDescent="0.25">
      <c r="A302" s="30" t="s">
        <v>644</v>
      </c>
      <c r="B302" s="30" t="s">
        <v>448</v>
      </c>
      <c r="C302" s="30" t="s">
        <v>128</v>
      </c>
      <c r="D302" s="41" t="s">
        <v>511</v>
      </c>
      <c r="E302" s="30">
        <v>14</v>
      </c>
      <c r="F302" s="41" t="s">
        <v>512</v>
      </c>
      <c r="G302" s="30" t="s">
        <v>40</v>
      </c>
      <c r="H302" s="30" t="s">
        <v>220</v>
      </c>
      <c r="I302" s="30" t="s">
        <v>44</v>
      </c>
      <c r="J302" s="30" t="str">
        <f t="shared" si="4"/>
        <v>AUT_CO_BC_Invoices_InvoiceInformation_14_Invoices_Due Date</v>
      </c>
      <c r="K302" s="30"/>
      <c r="L302" s="30"/>
      <c r="M302" s="30"/>
    </row>
    <row r="303" spans="1:13" x14ac:dyDescent="0.25">
      <c r="A303" s="30" t="s">
        <v>644</v>
      </c>
      <c r="B303" s="30" t="s">
        <v>448</v>
      </c>
      <c r="C303" s="30" t="s">
        <v>128</v>
      </c>
      <c r="D303" s="41" t="s">
        <v>511</v>
      </c>
      <c r="E303" s="30">
        <v>15</v>
      </c>
      <c r="F303" s="41" t="s">
        <v>513</v>
      </c>
      <c r="G303" s="30" t="s">
        <v>40</v>
      </c>
      <c r="H303" s="30" t="s">
        <v>220</v>
      </c>
      <c r="I303" s="30" t="s">
        <v>44</v>
      </c>
      <c r="J303" s="30" t="str">
        <f t="shared" si="4"/>
        <v>AUT_CO_BC_Invoices_InvoiceInformation_15_Invoices_Status</v>
      </c>
      <c r="K303" s="30"/>
      <c r="L303" s="30"/>
      <c r="M303" s="30"/>
    </row>
    <row r="304" spans="1:13" x14ac:dyDescent="0.25">
      <c r="A304" s="30" t="s">
        <v>644</v>
      </c>
      <c r="B304" s="30" t="s">
        <v>448</v>
      </c>
      <c r="C304" s="30" t="s">
        <v>128</v>
      </c>
      <c r="D304" s="41" t="s">
        <v>514</v>
      </c>
      <c r="E304" s="30">
        <v>16</v>
      </c>
      <c r="F304" s="41" t="s">
        <v>515</v>
      </c>
      <c r="G304" s="30" t="s">
        <v>40</v>
      </c>
      <c r="H304" s="30" t="s">
        <v>220</v>
      </c>
      <c r="I304" s="30" t="s">
        <v>44</v>
      </c>
      <c r="J304" s="30" t="str">
        <f t="shared" si="4"/>
        <v>AUT_CO_BC_Invoices_Amounts(asofbilldate)_16_Amount Due on Previous Invoice</v>
      </c>
      <c r="K304" s="30"/>
      <c r="L304" s="30"/>
      <c r="M304" s="30"/>
    </row>
    <row r="305" spans="1:13" x14ac:dyDescent="0.25">
      <c r="A305" s="30" t="s">
        <v>644</v>
      </c>
      <c r="B305" s="30" t="s">
        <v>448</v>
      </c>
      <c r="C305" s="30" t="s">
        <v>128</v>
      </c>
      <c r="D305" s="41" t="s">
        <v>514</v>
      </c>
      <c r="E305" s="30">
        <v>17</v>
      </c>
      <c r="F305" s="41" t="s">
        <v>516</v>
      </c>
      <c r="G305" s="30" t="s">
        <v>40</v>
      </c>
      <c r="H305" s="30" t="s">
        <v>220</v>
      </c>
      <c r="I305" s="30" t="s">
        <v>44</v>
      </c>
      <c r="J305" s="30" t="str">
        <f t="shared" si="4"/>
        <v>AUT_CO_BC_Invoices_Amounts(asofbilldate)_17_Total Charges</v>
      </c>
      <c r="K305" s="30"/>
      <c r="L305" s="30"/>
      <c r="M305" s="30"/>
    </row>
    <row r="306" spans="1:13" x14ac:dyDescent="0.25">
      <c r="A306" s="30" t="s">
        <v>644</v>
      </c>
      <c r="B306" s="30" t="s">
        <v>448</v>
      </c>
      <c r="C306" s="30" t="s">
        <v>128</v>
      </c>
      <c r="D306" s="41" t="s">
        <v>514</v>
      </c>
      <c r="E306" s="30">
        <v>18</v>
      </c>
      <c r="F306" s="41" t="s">
        <v>517</v>
      </c>
      <c r="G306" s="30" t="s">
        <v>40</v>
      </c>
      <c r="H306" s="30" t="s">
        <v>220</v>
      </c>
      <c r="I306" s="30" t="s">
        <v>44</v>
      </c>
      <c r="J306" s="30" t="str">
        <f t="shared" si="4"/>
        <v>AUT_CO_BC_Invoices_Amounts(asofbilldate)_18_Total Amount Due</v>
      </c>
      <c r="K306" s="30"/>
      <c r="L306" s="30"/>
      <c r="M306" s="30"/>
    </row>
    <row r="307" spans="1:13" x14ac:dyDescent="0.25">
      <c r="A307" s="30" t="s">
        <v>644</v>
      </c>
      <c r="B307" s="30" t="s">
        <v>448</v>
      </c>
      <c r="C307" s="30" t="s">
        <v>130</v>
      </c>
      <c r="D307" s="41" t="s">
        <v>518</v>
      </c>
      <c r="E307" s="30">
        <v>1</v>
      </c>
      <c r="F307" s="41" t="s">
        <v>519</v>
      </c>
      <c r="G307" s="30" t="s">
        <v>40</v>
      </c>
      <c r="H307" s="30" t="s">
        <v>220</v>
      </c>
      <c r="I307" s="30" t="s">
        <v>44</v>
      </c>
      <c r="J307" s="30" t="str">
        <f t="shared" si="4"/>
        <v>AUT_CO_BC_InvoiceItems_1_Installment</v>
      </c>
      <c r="K307" s="30"/>
      <c r="L307" s="30"/>
      <c r="M307" s="30"/>
    </row>
    <row r="308" spans="1:13" x14ac:dyDescent="0.25">
      <c r="A308" s="30" t="s">
        <v>644</v>
      </c>
      <c r="B308" s="30" t="s">
        <v>448</v>
      </c>
      <c r="C308" s="30" t="s">
        <v>130</v>
      </c>
      <c r="D308" s="41" t="s">
        <v>518</v>
      </c>
      <c r="E308" s="30">
        <v>2</v>
      </c>
      <c r="F308" s="41" t="s">
        <v>520</v>
      </c>
      <c r="G308" s="30" t="s">
        <v>40</v>
      </c>
      <c r="H308" s="30" t="s">
        <v>220</v>
      </c>
      <c r="I308" s="30" t="s">
        <v>44</v>
      </c>
      <c r="J308" s="30" t="str">
        <f t="shared" si="4"/>
        <v>AUT_CO_BC_InvoiceItems_2_Placement Date</v>
      </c>
      <c r="K308" s="30"/>
      <c r="L308" s="30"/>
      <c r="M308" s="30"/>
    </row>
    <row r="309" spans="1:13" x14ac:dyDescent="0.25">
      <c r="A309" s="30" t="s">
        <v>644</v>
      </c>
      <c r="B309" s="30" t="s">
        <v>448</v>
      </c>
      <c r="C309" s="30" t="s">
        <v>130</v>
      </c>
      <c r="D309" s="41" t="s">
        <v>518</v>
      </c>
      <c r="E309" s="30">
        <v>3</v>
      </c>
      <c r="F309" s="41" t="s">
        <v>521</v>
      </c>
      <c r="G309" s="30" t="s">
        <v>40</v>
      </c>
      <c r="H309" s="30" t="s">
        <v>220</v>
      </c>
      <c r="I309" s="30" t="s">
        <v>44</v>
      </c>
      <c r="J309" s="30" t="str">
        <f t="shared" si="4"/>
        <v>AUT_CO_BC_InvoiceItems_3_Policy</v>
      </c>
      <c r="K309" s="30"/>
      <c r="L309" s="30"/>
      <c r="M309" s="30"/>
    </row>
    <row r="310" spans="1:13" x14ac:dyDescent="0.25">
      <c r="A310" s="30" t="s">
        <v>644</v>
      </c>
      <c r="B310" s="30" t="s">
        <v>448</v>
      </c>
      <c r="C310" s="30" t="s">
        <v>130</v>
      </c>
      <c r="D310" s="41" t="s">
        <v>518</v>
      </c>
      <c r="E310" s="30">
        <v>4</v>
      </c>
      <c r="F310" s="41" t="s">
        <v>522</v>
      </c>
      <c r="G310" s="30" t="s">
        <v>40</v>
      </c>
      <c r="H310" s="30" t="s">
        <v>220</v>
      </c>
      <c r="I310" s="30" t="s">
        <v>44</v>
      </c>
      <c r="J310" s="30" t="str">
        <f t="shared" si="4"/>
        <v>AUT_CO_BC_InvoiceItems_4_Category</v>
      </c>
      <c r="K310" s="30"/>
      <c r="L310" s="30"/>
      <c r="M310" s="30"/>
    </row>
    <row r="311" spans="1:13" x14ac:dyDescent="0.25">
      <c r="A311" s="30" t="s">
        <v>644</v>
      </c>
      <c r="B311" s="30" t="s">
        <v>448</v>
      </c>
      <c r="C311" s="30" t="s">
        <v>130</v>
      </c>
      <c r="D311" s="41" t="s">
        <v>518</v>
      </c>
      <c r="E311" s="30">
        <v>5</v>
      </c>
      <c r="F311" s="41" t="s">
        <v>523</v>
      </c>
      <c r="G311" s="30" t="s">
        <v>40</v>
      </c>
      <c r="H311" s="30" t="s">
        <v>220</v>
      </c>
      <c r="I311" s="30" t="s">
        <v>44</v>
      </c>
      <c r="J311" s="30" t="str">
        <f t="shared" si="4"/>
        <v>AUT_CO_BC_InvoiceItems_5_Billing Instruction</v>
      </c>
      <c r="K311" s="30"/>
      <c r="L311" s="30"/>
      <c r="M311" s="30"/>
    </row>
    <row r="312" spans="1:13" x14ac:dyDescent="0.25">
      <c r="A312" s="30" t="s">
        <v>644</v>
      </c>
      <c r="B312" s="30" t="s">
        <v>448</v>
      </c>
      <c r="C312" s="30" t="s">
        <v>130</v>
      </c>
      <c r="D312" s="41" t="s">
        <v>518</v>
      </c>
      <c r="E312" s="30">
        <v>6</v>
      </c>
      <c r="F312" s="41" t="s">
        <v>524</v>
      </c>
      <c r="G312" s="30" t="s">
        <v>40</v>
      </c>
      <c r="H312" s="30" t="s">
        <v>220</v>
      </c>
      <c r="I312" s="30" t="s">
        <v>44</v>
      </c>
      <c r="J312" s="30" t="str">
        <f t="shared" si="4"/>
        <v>AUT_CO_BC_InvoiceItems_6_Description</v>
      </c>
      <c r="K312" s="30"/>
      <c r="L312" s="30"/>
      <c r="M312" s="30"/>
    </row>
    <row r="313" spans="1:13" x14ac:dyDescent="0.25">
      <c r="A313" s="30" t="s">
        <v>644</v>
      </c>
      <c r="B313" s="30" t="s">
        <v>448</v>
      </c>
      <c r="C313" s="30" t="s">
        <v>130</v>
      </c>
      <c r="D313" s="41" t="s">
        <v>518</v>
      </c>
      <c r="E313" s="30">
        <v>7</v>
      </c>
      <c r="F313" s="41" t="s">
        <v>525</v>
      </c>
      <c r="G313" s="30" t="s">
        <v>40</v>
      </c>
      <c r="H313" s="30" t="s">
        <v>220</v>
      </c>
      <c r="I313" s="30" t="s">
        <v>44</v>
      </c>
      <c r="J313" s="30" t="str">
        <f t="shared" si="4"/>
        <v>AUT_CO_BC_InvoiceItems_7_Product</v>
      </c>
      <c r="K313" s="30"/>
      <c r="L313" s="30"/>
      <c r="M313" s="30"/>
    </row>
    <row r="314" spans="1:13" x14ac:dyDescent="0.25">
      <c r="A314" s="30" t="s">
        <v>644</v>
      </c>
      <c r="B314" s="30" t="s">
        <v>448</v>
      </c>
      <c r="C314" s="30" t="s">
        <v>130</v>
      </c>
      <c r="D314" s="41" t="s">
        <v>518</v>
      </c>
      <c r="E314" s="30">
        <v>8</v>
      </c>
      <c r="F314" s="41" t="s">
        <v>504</v>
      </c>
      <c r="G314" s="30" t="s">
        <v>40</v>
      </c>
      <c r="H314" s="30" t="s">
        <v>220</v>
      </c>
      <c r="I314" s="30" t="s">
        <v>44</v>
      </c>
      <c r="J314" s="30" t="str">
        <f t="shared" si="4"/>
        <v>AUT_CO_BC_InvoiceItems_8_Amount</v>
      </c>
      <c r="K314" s="30"/>
      <c r="L314" s="30"/>
      <c r="M314" s="30"/>
    </row>
    <row r="315" spans="1:13" x14ac:dyDescent="0.25">
      <c r="A315" s="30" t="s">
        <v>644</v>
      </c>
      <c r="B315" s="30" t="s">
        <v>448</v>
      </c>
      <c r="C315" s="30" t="s">
        <v>130</v>
      </c>
      <c r="D315" s="41" t="s">
        <v>518</v>
      </c>
      <c r="E315" s="30">
        <v>9</v>
      </c>
      <c r="F315" s="41" t="s">
        <v>526</v>
      </c>
      <c r="G315" s="30" t="s">
        <v>40</v>
      </c>
      <c r="H315" s="30" t="s">
        <v>220</v>
      </c>
      <c r="I315" s="30" t="s">
        <v>44</v>
      </c>
      <c r="J315" s="30" t="str">
        <f t="shared" si="4"/>
        <v>AUT_CO_BC_InvoiceItems_9_Paid Amount</v>
      </c>
      <c r="K315" s="30"/>
      <c r="L315" s="30"/>
      <c r="M315" s="30"/>
    </row>
    <row r="316" spans="1:13" x14ac:dyDescent="0.25">
      <c r="A316" s="30" t="s">
        <v>644</v>
      </c>
      <c r="B316" s="30" t="s">
        <v>448</v>
      </c>
      <c r="C316" s="30" t="s">
        <v>130</v>
      </c>
      <c r="D316" s="41" t="s">
        <v>518</v>
      </c>
      <c r="E316" s="30">
        <v>10</v>
      </c>
      <c r="F316" s="41" t="s">
        <v>69</v>
      </c>
      <c r="G316" s="30" t="s">
        <v>40</v>
      </c>
      <c r="H316" s="30" t="s">
        <v>220</v>
      </c>
      <c r="I316" s="30" t="s">
        <v>44</v>
      </c>
      <c r="J316" s="30" t="str">
        <f t="shared" si="4"/>
        <v>AUT_CO_BC_InvoiceItems_10_Total</v>
      </c>
      <c r="K316" s="30"/>
      <c r="L316" s="30"/>
      <c r="M316" s="30"/>
    </row>
    <row r="317" spans="1:13" x14ac:dyDescent="0.25">
      <c r="A317" s="30" t="s">
        <v>644</v>
      </c>
      <c r="B317" s="30" t="s">
        <v>448</v>
      </c>
      <c r="C317" s="30" t="s">
        <v>132</v>
      </c>
      <c r="D317" s="41" t="s">
        <v>455</v>
      </c>
      <c r="E317" s="30">
        <v>1</v>
      </c>
      <c r="F317" s="41" t="s">
        <v>30</v>
      </c>
      <c r="G317" s="30" t="s">
        <v>40</v>
      </c>
      <c r="H317" s="30" t="s">
        <v>220</v>
      </c>
      <c r="I317" s="30" t="s">
        <v>44</v>
      </c>
      <c r="J317" s="30" t="str">
        <f t="shared" si="4"/>
        <v>AUT_CO_BC_Deliquencies_1_Status</v>
      </c>
      <c r="K317" s="30"/>
      <c r="L317" s="30"/>
      <c r="M317" s="30"/>
    </row>
    <row r="318" spans="1:13" x14ac:dyDescent="0.25">
      <c r="A318" s="30" t="s">
        <v>644</v>
      </c>
      <c r="B318" s="30" t="s">
        <v>448</v>
      </c>
      <c r="C318" s="30" t="s">
        <v>132</v>
      </c>
      <c r="D318" s="41" t="s">
        <v>455</v>
      </c>
      <c r="E318" s="30">
        <v>2</v>
      </c>
      <c r="F318" s="41" t="s">
        <v>527</v>
      </c>
      <c r="G318" s="30" t="s">
        <v>40</v>
      </c>
      <c r="H318" s="30" t="s">
        <v>220</v>
      </c>
      <c r="I318" s="30" t="s">
        <v>44</v>
      </c>
      <c r="J318" s="30" t="str">
        <f t="shared" ref="J318:J381" si="5">"AUT_"&amp;A318 &amp; "_" &amp;B318 &amp; "_" &amp;D318 &amp; "_" &amp;E318 &amp;"_" &amp;F318</f>
        <v>AUT_CO_BC_Deliquencies_2_Deliquency Reason</v>
      </c>
      <c r="K318" s="30"/>
      <c r="L318" s="30"/>
      <c r="M318" s="30"/>
    </row>
    <row r="319" spans="1:13" x14ac:dyDescent="0.25">
      <c r="A319" s="30" t="s">
        <v>644</v>
      </c>
      <c r="B319" s="30" t="s">
        <v>448</v>
      </c>
      <c r="C319" s="30" t="s">
        <v>132</v>
      </c>
      <c r="D319" s="41" t="s">
        <v>455</v>
      </c>
      <c r="E319" s="30">
        <v>3</v>
      </c>
      <c r="F319" s="41" t="s">
        <v>528</v>
      </c>
      <c r="G319" s="30" t="s">
        <v>40</v>
      </c>
      <c r="H319" s="30" t="s">
        <v>220</v>
      </c>
      <c r="I319" s="30" t="s">
        <v>44</v>
      </c>
      <c r="J319" s="30" t="str">
        <f t="shared" si="5"/>
        <v>AUT_CO_BC_Deliquencies_3_Deliquency Target</v>
      </c>
      <c r="K319" s="30"/>
      <c r="L319" s="30"/>
      <c r="M319" s="30"/>
    </row>
    <row r="320" spans="1:13" x14ac:dyDescent="0.25">
      <c r="A320" s="30" t="s">
        <v>644</v>
      </c>
      <c r="B320" s="30" t="s">
        <v>448</v>
      </c>
      <c r="C320" s="30" t="s">
        <v>132</v>
      </c>
      <c r="D320" s="41" t="s">
        <v>455</v>
      </c>
      <c r="E320" s="30">
        <v>4</v>
      </c>
      <c r="F320" s="41" t="s">
        <v>71</v>
      </c>
      <c r="G320" s="30" t="s">
        <v>40</v>
      </c>
      <c r="H320" s="30" t="s">
        <v>220</v>
      </c>
      <c r="I320" s="30" t="s">
        <v>44</v>
      </c>
      <c r="J320" s="30" t="str">
        <f t="shared" si="5"/>
        <v>AUT_CO_BC_Deliquencies_4_Start Date</v>
      </c>
      <c r="K320" s="30"/>
      <c r="L320" s="30"/>
      <c r="M320" s="30"/>
    </row>
    <row r="321" spans="1:13" x14ac:dyDescent="0.25">
      <c r="A321" s="30" t="s">
        <v>644</v>
      </c>
      <c r="B321" s="30" t="s">
        <v>448</v>
      </c>
      <c r="C321" s="30" t="s">
        <v>134</v>
      </c>
      <c r="D321" s="41" t="s">
        <v>138</v>
      </c>
      <c r="E321" s="30">
        <v>1</v>
      </c>
      <c r="F321" s="41" t="s">
        <v>529</v>
      </c>
      <c r="G321" s="30" t="s">
        <v>40</v>
      </c>
      <c r="H321" s="30" t="s">
        <v>220</v>
      </c>
      <c r="I321" s="30" t="s">
        <v>44</v>
      </c>
      <c r="J321" s="30" t="str">
        <f t="shared" si="5"/>
        <v>AUT_CO_BC_Payments_1_Payment Date</v>
      </c>
      <c r="K321" s="30"/>
      <c r="L321" s="30"/>
      <c r="M321" s="30"/>
    </row>
    <row r="322" spans="1:13" x14ac:dyDescent="0.25">
      <c r="A322" s="30" t="s">
        <v>644</v>
      </c>
      <c r="B322" s="30" t="s">
        <v>448</v>
      </c>
      <c r="C322" s="30" t="s">
        <v>134</v>
      </c>
      <c r="D322" s="41" t="s">
        <v>138</v>
      </c>
      <c r="E322" s="30">
        <v>2</v>
      </c>
      <c r="F322" s="41" t="s">
        <v>530</v>
      </c>
      <c r="G322" s="30" t="s">
        <v>40</v>
      </c>
      <c r="H322" s="30" t="s">
        <v>220</v>
      </c>
      <c r="I322" s="30" t="s">
        <v>44</v>
      </c>
      <c r="J322" s="30" t="str">
        <f t="shared" si="5"/>
        <v>AUT_CO_BC_Payments_2_Reversed</v>
      </c>
      <c r="K322" s="30"/>
      <c r="L322" s="30"/>
      <c r="M322" s="30"/>
    </row>
    <row r="323" spans="1:13" x14ac:dyDescent="0.25">
      <c r="A323" s="30" t="s">
        <v>644</v>
      </c>
      <c r="B323" s="30" t="s">
        <v>448</v>
      </c>
      <c r="C323" s="30" t="s">
        <v>134</v>
      </c>
      <c r="D323" s="41" t="s">
        <v>138</v>
      </c>
      <c r="E323" s="30">
        <v>3</v>
      </c>
      <c r="F323" s="41" t="s">
        <v>457</v>
      </c>
      <c r="G323" s="30" t="s">
        <v>40</v>
      </c>
      <c r="H323" s="30" t="s">
        <v>220</v>
      </c>
      <c r="I323" s="30" t="s">
        <v>44</v>
      </c>
      <c r="J323" s="30" t="str">
        <f t="shared" si="5"/>
        <v>AUT_CO_BC_Payments_3_Payment Instrument</v>
      </c>
      <c r="K323" s="30"/>
      <c r="L323" s="30"/>
      <c r="M323" s="30"/>
    </row>
    <row r="324" spans="1:13" x14ac:dyDescent="0.25">
      <c r="A324" s="30" t="s">
        <v>644</v>
      </c>
      <c r="B324" s="30" t="s">
        <v>448</v>
      </c>
      <c r="C324" s="30" t="s">
        <v>134</v>
      </c>
      <c r="D324" s="41" t="s">
        <v>138</v>
      </c>
      <c r="E324" s="30">
        <v>4</v>
      </c>
      <c r="F324" s="41" t="s">
        <v>531</v>
      </c>
      <c r="G324" s="30" t="s">
        <v>40</v>
      </c>
      <c r="H324" s="30" t="s">
        <v>220</v>
      </c>
      <c r="I324" s="30" t="s">
        <v>44</v>
      </c>
      <c r="J324" s="30" t="str">
        <f t="shared" si="5"/>
        <v>AUT_CO_BC_Payments_4_Check/Ref #</v>
      </c>
      <c r="K324" s="30"/>
      <c r="L324" s="30"/>
      <c r="M324" s="30"/>
    </row>
    <row r="325" spans="1:13" x14ac:dyDescent="0.25">
      <c r="A325" s="30" t="s">
        <v>644</v>
      </c>
      <c r="B325" s="30" t="s">
        <v>448</v>
      </c>
      <c r="C325" s="30" t="s">
        <v>134</v>
      </c>
      <c r="D325" s="41" t="s">
        <v>138</v>
      </c>
      <c r="E325" s="30">
        <v>5</v>
      </c>
      <c r="F325" s="41" t="s">
        <v>532</v>
      </c>
      <c r="G325" s="30" t="s">
        <v>40</v>
      </c>
      <c r="H325" s="30" t="s">
        <v>220</v>
      </c>
      <c r="I325" s="30" t="s">
        <v>44</v>
      </c>
      <c r="J325" s="30" t="str">
        <f t="shared" si="5"/>
        <v>AUT_CO_BC_Payments_5_Unapplied Fund</v>
      </c>
      <c r="K325" s="30"/>
      <c r="L325" s="30"/>
      <c r="M325" s="30"/>
    </row>
    <row r="326" spans="1:13" x14ac:dyDescent="0.25">
      <c r="A326" s="30" t="s">
        <v>644</v>
      </c>
      <c r="B326" s="30" t="s">
        <v>448</v>
      </c>
      <c r="C326" s="30" t="s">
        <v>134</v>
      </c>
      <c r="D326" s="41" t="s">
        <v>138</v>
      </c>
      <c r="E326" s="30">
        <v>6</v>
      </c>
      <c r="F326" s="41" t="s">
        <v>504</v>
      </c>
      <c r="G326" s="30" t="s">
        <v>40</v>
      </c>
      <c r="H326" s="30" t="s">
        <v>220</v>
      </c>
      <c r="I326" s="30" t="s">
        <v>44</v>
      </c>
      <c r="J326" s="30" t="str">
        <f t="shared" si="5"/>
        <v>AUT_CO_BC_Payments_6_Amount</v>
      </c>
      <c r="K326" s="30"/>
      <c r="L326" s="30"/>
      <c r="M326" s="30"/>
    </row>
    <row r="327" spans="1:13" x14ac:dyDescent="0.25">
      <c r="A327" s="30" t="s">
        <v>644</v>
      </c>
      <c r="B327" s="30" t="s">
        <v>448</v>
      </c>
      <c r="C327" s="30" t="s">
        <v>134</v>
      </c>
      <c r="D327" s="41" t="s">
        <v>138</v>
      </c>
      <c r="E327" s="30">
        <v>7</v>
      </c>
      <c r="F327" s="41" t="s">
        <v>533</v>
      </c>
      <c r="G327" s="30" t="s">
        <v>40</v>
      </c>
      <c r="H327" s="30" t="s">
        <v>220</v>
      </c>
      <c r="I327" s="30" t="s">
        <v>44</v>
      </c>
      <c r="J327" s="30" t="str">
        <f t="shared" si="5"/>
        <v>AUT_CO_BC_Payments_7_Amount Distributed</v>
      </c>
      <c r="K327" s="30"/>
      <c r="L327" s="30"/>
      <c r="M327" s="30"/>
    </row>
    <row r="328" spans="1:13" x14ac:dyDescent="0.25">
      <c r="A328" s="30" t="s">
        <v>644</v>
      </c>
      <c r="B328" s="30" t="s">
        <v>448</v>
      </c>
      <c r="C328" s="30" t="s">
        <v>134</v>
      </c>
      <c r="D328" s="41" t="s">
        <v>138</v>
      </c>
      <c r="E328" s="30">
        <v>8</v>
      </c>
      <c r="F328" s="41" t="s">
        <v>521</v>
      </c>
      <c r="G328" s="30" t="s">
        <v>40</v>
      </c>
      <c r="H328" s="30" t="s">
        <v>220</v>
      </c>
      <c r="I328" s="30" t="s">
        <v>44</v>
      </c>
      <c r="J328" s="30" t="str">
        <f t="shared" si="5"/>
        <v>AUT_CO_BC_Payments_8_Policy</v>
      </c>
      <c r="K328" s="30"/>
      <c r="L328" s="30"/>
      <c r="M328" s="30"/>
    </row>
    <row r="329" spans="1:13" x14ac:dyDescent="0.25">
      <c r="A329" s="30" t="s">
        <v>644</v>
      </c>
      <c r="B329" s="30" t="s">
        <v>448</v>
      </c>
      <c r="C329" s="30" t="s">
        <v>134</v>
      </c>
      <c r="D329" s="41" t="s">
        <v>138</v>
      </c>
      <c r="E329" s="30">
        <v>9</v>
      </c>
      <c r="F329" s="41" t="s">
        <v>534</v>
      </c>
      <c r="G329" s="30" t="s">
        <v>40</v>
      </c>
      <c r="H329" s="30" t="s">
        <v>220</v>
      </c>
      <c r="I329" s="30" t="s">
        <v>44</v>
      </c>
      <c r="J329" s="30" t="str">
        <f t="shared" si="5"/>
        <v>AUT_CO_BC_Payments_9_Invoice</v>
      </c>
      <c r="K329" s="30"/>
      <c r="L329" s="30"/>
      <c r="M329" s="30"/>
    </row>
    <row r="330" spans="1:13" x14ac:dyDescent="0.25">
      <c r="A330" s="30" t="s">
        <v>644</v>
      </c>
      <c r="B330" s="30" t="s">
        <v>448</v>
      </c>
      <c r="C330" s="30" t="s">
        <v>134</v>
      </c>
      <c r="D330" s="41" t="s">
        <v>138</v>
      </c>
      <c r="E330" s="30">
        <v>10</v>
      </c>
      <c r="F330" s="41" t="s">
        <v>535</v>
      </c>
      <c r="G330" s="30" t="s">
        <v>40</v>
      </c>
      <c r="H330" s="30" t="s">
        <v>220</v>
      </c>
      <c r="I330" s="30" t="s">
        <v>44</v>
      </c>
      <c r="J330" s="30" t="str">
        <f t="shared" si="5"/>
        <v>AUT_CO_BC_Payments_10_Suspense</v>
      </c>
      <c r="K330" s="30"/>
      <c r="L330" s="30"/>
      <c r="M330" s="30"/>
    </row>
    <row r="331" spans="1:13" x14ac:dyDescent="0.25">
      <c r="A331" s="30" t="s">
        <v>644</v>
      </c>
      <c r="B331" s="30" t="s">
        <v>448</v>
      </c>
      <c r="C331" s="30" t="s">
        <v>134</v>
      </c>
      <c r="D331" s="41" t="s">
        <v>138</v>
      </c>
      <c r="E331" s="30">
        <v>11</v>
      </c>
      <c r="F331" s="41" t="s">
        <v>536</v>
      </c>
      <c r="G331" s="30" t="s">
        <v>40</v>
      </c>
      <c r="H331" s="30" t="s">
        <v>220</v>
      </c>
      <c r="I331" s="30" t="s">
        <v>44</v>
      </c>
      <c r="J331" s="30" t="str">
        <f t="shared" si="5"/>
        <v>AUT_CO_BC_Payments_11_Collateral</v>
      </c>
      <c r="K331" s="30"/>
      <c r="L331" s="30"/>
      <c r="M331" s="30"/>
    </row>
    <row r="332" spans="1:13" x14ac:dyDescent="0.25">
      <c r="A332" s="30" t="s">
        <v>644</v>
      </c>
      <c r="B332" s="30" t="s">
        <v>448</v>
      </c>
      <c r="C332" s="30" t="s">
        <v>134</v>
      </c>
      <c r="D332" s="41" t="s">
        <v>138</v>
      </c>
      <c r="E332" s="30">
        <v>12</v>
      </c>
      <c r="F332" s="41" t="s">
        <v>537</v>
      </c>
      <c r="G332" s="30" t="s">
        <v>40</v>
      </c>
      <c r="H332" s="30" t="s">
        <v>220</v>
      </c>
      <c r="I332" s="30" t="s">
        <v>44</v>
      </c>
      <c r="J332" s="30" t="str">
        <f t="shared" si="5"/>
        <v>AUT_CO_BC_Payments_12_Payment Details</v>
      </c>
      <c r="K332" s="30"/>
      <c r="L332" s="30"/>
      <c r="M332" s="30"/>
    </row>
    <row r="333" spans="1:13" x14ac:dyDescent="0.25">
      <c r="A333" s="30" t="s">
        <v>644</v>
      </c>
      <c r="B333" s="30" t="s">
        <v>448</v>
      </c>
      <c r="C333" s="30" t="s">
        <v>134</v>
      </c>
      <c r="D333" s="41" t="s">
        <v>138</v>
      </c>
      <c r="E333" s="30">
        <v>13</v>
      </c>
      <c r="F333" s="41" t="s">
        <v>538</v>
      </c>
      <c r="G333" s="30" t="s">
        <v>40</v>
      </c>
      <c r="H333" s="30" t="s">
        <v>220</v>
      </c>
      <c r="I333" s="30" t="s">
        <v>44</v>
      </c>
      <c r="J333" s="30" t="str">
        <f t="shared" si="5"/>
        <v>AUT_CO_BC_Payments_13_Suspense Items</v>
      </c>
      <c r="K333" s="30"/>
      <c r="L333" s="30"/>
      <c r="M333" s="30"/>
    </row>
    <row r="334" spans="1:13" x14ac:dyDescent="0.25">
      <c r="A334" s="30" t="s">
        <v>644</v>
      </c>
      <c r="B334" s="30" t="s">
        <v>448</v>
      </c>
      <c r="C334" s="30" t="s">
        <v>134</v>
      </c>
      <c r="D334" s="41" t="s">
        <v>138</v>
      </c>
      <c r="E334" s="30">
        <v>14</v>
      </c>
      <c r="F334" s="41" t="s">
        <v>539</v>
      </c>
      <c r="G334" s="30" t="s">
        <v>40</v>
      </c>
      <c r="H334" s="30" t="s">
        <v>220</v>
      </c>
      <c r="I334" s="30" t="s">
        <v>44</v>
      </c>
      <c r="J334" s="30" t="str">
        <f t="shared" si="5"/>
        <v>AUT_CO_BC_Payments_14_Previous Versions</v>
      </c>
      <c r="K334" s="30"/>
      <c r="L334" s="30"/>
      <c r="M334" s="30"/>
    </row>
    <row r="335" spans="1:13" x14ac:dyDescent="0.25">
      <c r="A335" s="30" t="s">
        <v>644</v>
      </c>
      <c r="B335" s="30" t="s">
        <v>448</v>
      </c>
      <c r="C335" s="30" t="s">
        <v>154</v>
      </c>
      <c r="D335" s="41" t="s">
        <v>540</v>
      </c>
      <c r="E335" s="30">
        <v>1</v>
      </c>
      <c r="F335" s="41" t="s">
        <v>504</v>
      </c>
      <c r="G335" s="30" t="s">
        <v>40</v>
      </c>
      <c r="H335" s="30" t="s">
        <v>220</v>
      </c>
      <c r="I335" s="30" t="s">
        <v>44</v>
      </c>
      <c r="J335" s="30" t="str">
        <f t="shared" si="5"/>
        <v>AUT_CO_BC_Actions_NewPayment_NewDirectBillPayment_1_Amount</v>
      </c>
      <c r="K335" s="30"/>
      <c r="L335" s="30"/>
      <c r="M335" s="30"/>
    </row>
    <row r="336" spans="1:13" x14ac:dyDescent="0.25">
      <c r="A336" s="30" t="s">
        <v>644</v>
      </c>
      <c r="B336" s="30" t="s">
        <v>448</v>
      </c>
      <c r="C336" s="30" t="s">
        <v>154</v>
      </c>
      <c r="D336" s="41" t="s">
        <v>540</v>
      </c>
      <c r="E336" s="30">
        <v>2</v>
      </c>
      <c r="F336" s="41" t="s">
        <v>532</v>
      </c>
      <c r="G336" s="30" t="s">
        <v>40</v>
      </c>
      <c r="H336" s="30" t="s">
        <v>220</v>
      </c>
      <c r="I336" s="30" t="s">
        <v>44</v>
      </c>
      <c r="J336" s="30" t="str">
        <f t="shared" si="5"/>
        <v>AUT_CO_BC_Actions_NewPayment_NewDirectBillPayment_2_Unapplied Fund</v>
      </c>
      <c r="K336" s="30"/>
      <c r="L336" s="30"/>
      <c r="M336" s="30"/>
    </row>
    <row r="337" spans="1:13" x14ac:dyDescent="0.25">
      <c r="A337" s="30" t="s">
        <v>644</v>
      </c>
      <c r="B337" s="30" t="s">
        <v>448</v>
      </c>
      <c r="C337" s="30" t="s">
        <v>154</v>
      </c>
      <c r="D337" s="41" t="s">
        <v>540</v>
      </c>
      <c r="E337" s="30">
        <v>3</v>
      </c>
      <c r="F337" s="41" t="s">
        <v>457</v>
      </c>
      <c r="G337" s="30" t="s">
        <v>40</v>
      </c>
      <c r="H337" s="30" t="s">
        <v>220</v>
      </c>
      <c r="I337" s="30" t="s">
        <v>44</v>
      </c>
      <c r="J337" s="30" t="str">
        <f t="shared" si="5"/>
        <v>AUT_CO_BC_Actions_NewPayment_NewDirectBillPayment_3_Payment Instrument</v>
      </c>
      <c r="K337" s="30"/>
      <c r="L337" s="30"/>
      <c r="M337" s="30"/>
    </row>
    <row r="338" spans="1:13" x14ac:dyDescent="0.25">
      <c r="A338" s="30" t="s">
        <v>644</v>
      </c>
      <c r="B338" s="30" t="s">
        <v>448</v>
      </c>
      <c r="C338" s="30" t="s">
        <v>154</v>
      </c>
      <c r="D338" s="41" t="s">
        <v>540</v>
      </c>
      <c r="E338" s="30">
        <v>4</v>
      </c>
      <c r="F338" s="41" t="s">
        <v>541</v>
      </c>
      <c r="G338" s="30" t="s">
        <v>40</v>
      </c>
      <c r="H338" s="30" t="s">
        <v>220</v>
      </c>
      <c r="I338" s="30" t="s">
        <v>44</v>
      </c>
      <c r="J338" s="30" t="str">
        <f t="shared" si="5"/>
        <v>AUT_CO_BC_Actions_NewPayment_NewDirectBillPayment_4_New</v>
      </c>
      <c r="K338" s="30"/>
      <c r="L338" s="30"/>
      <c r="M338" s="30"/>
    </row>
    <row r="339" spans="1:13" x14ac:dyDescent="0.25">
      <c r="A339" s="30" t="s">
        <v>644</v>
      </c>
      <c r="B339" s="30" t="s">
        <v>448</v>
      </c>
      <c r="C339" s="30" t="s">
        <v>154</v>
      </c>
      <c r="D339" s="41" t="s">
        <v>540</v>
      </c>
      <c r="E339" s="30">
        <v>5</v>
      </c>
      <c r="F339" s="41" t="s">
        <v>542</v>
      </c>
      <c r="G339" s="30" t="s">
        <v>40</v>
      </c>
      <c r="H339" s="30" t="s">
        <v>220</v>
      </c>
      <c r="I339" s="30" t="s">
        <v>44</v>
      </c>
      <c r="J339" s="30" t="str">
        <f t="shared" si="5"/>
        <v>AUT_CO_BC_Actions_NewPayment_NewDirectBillPayment_5_Cancel</v>
      </c>
      <c r="K339" s="30"/>
      <c r="L339" s="30"/>
      <c r="M339" s="30"/>
    </row>
    <row r="340" spans="1:13" x14ac:dyDescent="0.25">
      <c r="A340" s="30" t="s">
        <v>644</v>
      </c>
      <c r="B340" s="30" t="s">
        <v>448</v>
      </c>
      <c r="C340" s="30" t="s">
        <v>154</v>
      </c>
      <c r="D340" s="41" t="s">
        <v>540</v>
      </c>
      <c r="E340" s="30">
        <v>6</v>
      </c>
      <c r="F340" s="41" t="s">
        <v>543</v>
      </c>
      <c r="G340" s="30" t="s">
        <v>40</v>
      </c>
      <c r="H340" s="30" t="s">
        <v>220</v>
      </c>
      <c r="I340" s="30" t="s">
        <v>44</v>
      </c>
      <c r="J340" s="30" t="str">
        <f t="shared" si="5"/>
        <v>AUT_CO_BC_Actions_NewPayment_NewDirectBillPayment_6_Execute Without Distribution</v>
      </c>
      <c r="K340" s="30"/>
      <c r="L340" s="30"/>
      <c r="M340" s="30"/>
    </row>
    <row r="341" spans="1:13" x14ac:dyDescent="0.25">
      <c r="A341" s="30" t="s">
        <v>644</v>
      </c>
      <c r="B341" s="30" t="s">
        <v>448</v>
      </c>
      <c r="C341" s="30" t="s">
        <v>154</v>
      </c>
      <c r="D341" s="41" t="s">
        <v>540</v>
      </c>
      <c r="E341" s="30">
        <v>7</v>
      </c>
      <c r="F341" s="41" t="s">
        <v>544</v>
      </c>
      <c r="G341" s="30" t="s">
        <v>40</v>
      </c>
      <c r="H341" s="30" t="s">
        <v>220</v>
      </c>
      <c r="I341" s="30" t="s">
        <v>44</v>
      </c>
      <c r="J341" s="30" t="str">
        <f t="shared" si="5"/>
        <v>AUT_CO_BC_Actions_NewPayment_NewDirectBillPayment_7_Override Distribution</v>
      </c>
      <c r="K341" s="30"/>
      <c r="L341" s="30"/>
      <c r="M341" s="30"/>
    </row>
    <row r="342" spans="1:13" x14ac:dyDescent="0.25">
      <c r="A342" s="30" t="s">
        <v>644</v>
      </c>
      <c r="B342" s="30" t="s">
        <v>448</v>
      </c>
      <c r="C342" s="30" t="s">
        <v>154</v>
      </c>
      <c r="D342" s="41" t="s">
        <v>540</v>
      </c>
      <c r="E342" s="30">
        <v>8</v>
      </c>
      <c r="F342" s="41" t="s">
        <v>545</v>
      </c>
      <c r="G342" s="30" t="s">
        <v>40</v>
      </c>
      <c r="H342" s="30" t="s">
        <v>220</v>
      </c>
      <c r="I342" s="30" t="s">
        <v>44</v>
      </c>
      <c r="J342" s="30" t="str">
        <f t="shared" si="5"/>
        <v>AUT_CO_BC_Actions_NewPayment_NewDirectBillPayment_8_Go</v>
      </c>
      <c r="K342" s="30"/>
      <c r="L342" s="30"/>
      <c r="M342" s="30"/>
    </row>
    <row r="343" spans="1:13" x14ac:dyDescent="0.25">
      <c r="A343" s="30" t="s">
        <v>644</v>
      </c>
      <c r="B343" s="30" t="s">
        <v>448</v>
      </c>
      <c r="C343" s="30" t="s">
        <v>154</v>
      </c>
      <c r="D343" s="41" t="s">
        <v>540</v>
      </c>
      <c r="E343" s="30">
        <v>9</v>
      </c>
      <c r="F343" s="41" t="s">
        <v>546</v>
      </c>
      <c r="G343" s="30" t="s">
        <v>40</v>
      </c>
      <c r="H343" s="30" t="s">
        <v>220</v>
      </c>
      <c r="I343" s="30" t="s">
        <v>44</v>
      </c>
      <c r="J343" s="30" t="str">
        <f t="shared" si="5"/>
        <v>AUT_CO_BC_Actions_NewPayment_NewDirectBillPayment_9_Clear</v>
      </c>
      <c r="K343" s="30"/>
      <c r="L343" s="30"/>
      <c r="M343" s="30"/>
    </row>
    <row r="344" spans="1:13" x14ac:dyDescent="0.25">
      <c r="A344" s="30" t="s">
        <v>644</v>
      </c>
      <c r="B344" s="30" t="s">
        <v>448</v>
      </c>
      <c r="C344" s="30" t="s">
        <v>154</v>
      </c>
      <c r="D344" s="41" t="s">
        <v>540</v>
      </c>
      <c r="E344" s="30">
        <v>10</v>
      </c>
      <c r="F344" s="41" t="s">
        <v>547</v>
      </c>
      <c r="G344" s="30" t="s">
        <v>40</v>
      </c>
      <c r="H344" s="30" t="s">
        <v>220</v>
      </c>
      <c r="I344" s="30" t="s">
        <v>44</v>
      </c>
      <c r="J344" s="30" t="str">
        <f t="shared" si="5"/>
        <v>AUT_CO_BC_Actions_NewPayment_NewDirectBillPayment_10_Select Items where the</v>
      </c>
      <c r="K344" s="30"/>
      <c r="L344" s="30"/>
      <c r="M344" s="30"/>
    </row>
    <row r="345" spans="1:13" x14ac:dyDescent="0.25">
      <c r="A345" s="30" t="s">
        <v>644</v>
      </c>
      <c r="B345" s="30" t="s">
        <v>448</v>
      </c>
      <c r="C345" s="30" t="s">
        <v>154</v>
      </c>
      <c r="D345" s="41" t="s">
        <v>540</v>
      </c>
      <c r="E345" s="30">
        <v>11</v>
      </c>
      <c r="F345" s="41" t="s">
        <v>548</v>
      </c>
      <c r="G345" s="30" t="s">
        <v>40</v>
      </c>
      <c r="H345" s="30" t="s">
        <v>220</v>
      </c>
      <c r="I345" s="30" t="s">
        <v>44</v>
      </c>
      <c r="J345" s="30" t="str">
        <f t="shared" si="5"/>
        <v>AUT_CO_BC_Actions_NewPayment_NewDirectBillPayment_11_Is</v>
      </c>
      <c r="K345" s="30"/>
      <c r="L345" s="30"/>
      <c r="M345" s="30"/>
    </row>
    <row r="346" spans="1:13" x14ac:dyDescent="0.25">
      <c r="A346" s="30" t="s">
        <v>644</v>
      </c>
      <c r="B346" s="30" t="s">
        <v>448</v>
      </c>
      <c r="C346" s="30" t="s">
        <v>154</v>
      </c>
      <c r="D346" s="41" t="s">
        <v>540</v>
      </c>
      <c r="E346" s="30">
        <v>12</v>
      </c>
      <c r="F346" s="41" t="s">
        <v>549</v>
      </c>
      <c r="G346" s="30" t="s">
        <v>40</v>
      </c>
      <c r="H346" s="30" t="s">
        <v>220</v>
      </c>
      <c r="I346" s="30" t="s">
        <v>44</v>
      </c>
      <c r="J346" s="30" t="str">
        <f t="shared" si="5"/>
        <v>AUT_CO_BC_Actions_NewPayment_NewDirectBillPayment_12_Include Only</v>
      </c>
      <c r="K346" s="30"/>
      <c r="L346" s="30"/>
      <c r="M346" s="30"/>
    </row>
    <row r="347" spans="1:13" x14ac:dyDescent="0.25">
      <c r="A347" s="30" t="s">
        <v>644</v>
      </c>
      <c r="B347" s="30" t="s">
        <v>448</v>
      </c>
      <c r="C347" s="30" t="s">
        <v>154</v>
      </c>
      <c r="D347" s="41" t="s">
        <v>540</v>
      </c>
      <c r="E347" s="30">
        <v>13</v>
      </c>
      <c r="F347" s="41" t="s">
        <v>550</v>
      </c>
      <c r="G347" s="30" t="s">
        <v>40</v>
      </c>
      <c r="H347" s="30" t="s">
        <v>220</v>
      </c>
      <c r="I347" s="30" t="s">
        <v>44</v>
      </c>
      <c r="J347" s="30" t="str">
        <f t="shared" si="5"/>
        <v>AUT_CO_BC_Actions_NewPayment_NewDirectBillPayment_13_Add Items</v>
      </c>
      <c r="K347" s="30"/>
      <c r="L347" s="30"/>
      <c r="M347" s="30"/>
    </row>
    <row r="348" spans="1:13" x14ac:dyDescent="0.25">
      <c r="A348" s="30" t="s">
        <v>644</v>
      </c>
      <c r="B348" s="30" t="s">
        <v>448</v>
      </c>
      <c r="C348" s="30" t="s">
        <v>439</v>
      </c>
      <c r="D348" s="41" t="s">
        <v>551</v>
      </c>
      <c r="E348" s="30">
        <v>1</v>
      </c>
      <c r="F348" s="41" t="s">
        <v>552</v>
      </c>
      <c r="G348" s="30" t="s">
        <v>40</v>
      </c>
      <c r="H348" s="30" t="s">
        <v>220</v>
      </c>
      <c r="I348" s="30" t="s">
        <v>44</v>
      </c>
      <c r="J348" s="30" t="str">
        <f t="shared" si="5"/>
        <v>AUT_CO_BC_AddItems_1_Payer is</v>
      </c>
      <c r="K348" s="30"/>
      <c r="L348" s="30"/>
      <c r="M348" s="30"/>
    </row>
    <row r="349" spans="1:13" x14ac:dyDescent="0.25">
      <c r="A349" s="30" t="s">
        <v>644</v>
      </c>
      <c r="B349" s="30" t="s">
        <v>448</v>
      </c>
      <c r="C349" s="30" t="s">
        <v>439</v>
      </c>
      <c r="D349" s="41" t="s">
        <v>551</v>
      </c>
      <c r="E349" s="30">
        <v>2</v>
      </c>
      <c r="F349" s="41" t="s">
        <v>553</v>
      </c>
      <c r="G349" s="30" t="s">
        <v>40</v>
      </c>
      <c r="H349" s="30" t="s">
        <v>220</v>
      </c>
      <c r="I349" s="30" t="s">
        <v>44</v>
      </c>
      <c r="J349" s="30" t="str">
        <f t="shared" si="5"/>
        <v>AUT_CO_BC_AddItems_2_Payer Account</v>
      </c>
      <c r="K349" s="30"/>
      <c r="L349" s="30"/>
      <c r="M349" s="30"/>
    </row>
    <row r="350" spans="1:13" x14ac:dyDescent="0.25">
      <c r="A350" s="30" t="s">
        <v>644</v>
      </c>
      <c r="B350" s="30" t="s">
        <v>448</v>
      </c>
      <c r="C350" s="30" t="s">
        <v>439</v>
      </c>
      <c r="D350" s="41" t="s">
        <v>551</v>
      </c>
      <c r="E350" s="30">
        <v>3</v>
      </c>
      <c r="F350" s="41" t="s">
        <v>450</v>
      </c>
      <c r="G350" s="30" t="s">
        <v>40</v>
      </c>
      <c r="H350" s="30" t="s">
        <v>220</v>
      </c>
      <c r="I350" s="30" t="s">
        <v>44</v>
      </c>
      <c r="J350" s="30" t="str">
        <f t="shared" si="5"/>
        <v>AUT_CO_BC_AddItems_3_Search</v>
      </c>
      <c r="K350" s="30"/>
      <c r="L350" s="30"/>
      <c r="M350" s="30"/>
    </row>
    <row r="351" spans="1:13" x14ac:dyDescent="0.25">
      <c r="A351" s="30" t="s">
        <v>644</v>
      </c>
      <c r="B351" s="30" t="s">
        <v>448</v>
      </c>
      <c r="C351" s="30" t="s">
        <v>439</v>
      </c>
      <c r="D351" s="41" t="s">
        <v>540</v>
      </c>
      <c r="E351" s="30">
        <v>4</v>
      </c>
      <c r="F351" s="41" t="s">
        <v>554</v>
      </c>
      <c r="G351" s="30" t="s">
        <v>40</v>
      </c>
      <c r="H351" s="30" t="s">
        <v>220</v>
      </c>
      <c r="I351" s="30" t="s">
        <v>44</v>
      </c>
      <c r="J351" s="30" t="str">
        <f t="shared" si="5"/>
        <v>AUT_CO_BC_Actions_NewPayment_NewDirectBillPayment_4_Execute</v>
      </c>
      <c r="K351" s="30"/>
      <c r="L351" s="30"/>
      <c r="M351" s="30"/>
    </row>
    <row r="352" spans="1:13" x14ac:dyDescent="0.25">
      <c r="A352" s="30" t="s">
        <v>644</v>
      </c>
      <c r="B352" s="30" t="s">
        <v>448</v>
      </c>
      <c r="C352" s="30" t="s">
        <v>439</v>
      </c>
      <c r="D352" s="41" t="s">
        <v>138</v>
      </c>
      <c r="E352" s="30">
        <v>5</v>
      </c>
      <c r="F352" s="41" t="s">
        <v>555</v>
      </c>
      <c r="G352" s="30" t="s">
        <v>40</v>
      </c>
      <c r="H352" s="30" t="s">
        <v>220</v>
      </c>
      <c r="I352" s="30" t="s">
        <v>44</v>
      </c>
      <c r="J352" s="30" t="str">
        <f t="shared" si="5"/>
        <v>AUT_CO_BC_Payments_5_Actions</v>
      </c>
      <c r="K352" s="30"/>
      <c r="L352" s="30"/>
      <c r="M352" s="30"/>
    </row>
    <row r="353" spans="1:13" x14ac:dyDescent="0.25">
      <c r="A353" s="30" t="s">
        <v>644</v>
      </c>
      <c r="B353" s="30" t="s">
        <v>448</v>
      </c>
      <c r="C353" s="30" t="s">
        <v>439</v>
      </c>
      <c r="D353" s="41" t="s">
        <v>556</v>
      </c>
      <c r="E353" s="30">
        <v>6</v>
      </c>
      <c r="F353" s="41" t="s">
        <v>557</v>
      </c>
      <c r="G353" s="30" t="s">
        <v>40</v>
      </c>
      <c r="H353" s="30" t="s">
        <v>220</v>
      </c>
      <c r="I353" s="30" t="s">
        <v>44</v>
      </c>
      <c r="J353" s="30" t="str">
        <f t="shared" si="5"/>
        <v>AUT_CO_BC_Disbursements_6_dropdown_All</v>
      </c>
      <c r="K353" s="30"/>
      <c r="L353" s="30"/>
      <c r="M353" s="30"/>
    </row>
    <row r="354" spans="1:13" x14ac:dyDescent="0.25">
      <c r="A354" s="30" t="s">
        <v>644</v>
      </c>
      <c r="B354" s="30" t="s">
        <v>558</v>
      </c>
      <c r="C354" s="30" t="s">
        <v>113</v>
      </c>
      <c r="D354" s="41" t="s">
        <v>559</v>
      </c>
      <c r="E354" s="30">
        <v>1</v>
      </c>
      <c r="F354" s="41" t="s">
        <v>560</v>
      </c>
      <c r="G354" s="30" t="s">
        <v>38</v>
      </c>
      <c r="H354" s="30" t="s">
        <v>220</v>
      </c>
      <c r="I354" s="30" t="s">
        <v>44</v>
      </c>
      <c r="J354" s="30" t="str">
        <f t="shared" si="5"/>
        <v>AUT_CO_CC_FNOL_VerifiedPolicy_1_Newclaim</v>
      </c>
      <c r="K354" s="30"/>
      <c r="L354" s="30"/>
      <c r="M354" s="30"/>
    </row>
    <row r="355" spans="1:13" x14ac:dyDescent="0.25">
      <c r="A355" s="30" t="s">
        <v>644</v>
      </c>
      <c r="B355" s="30" t="s">
        <v>558</v>
      </c>
      <c r="C355" s="30" t="s">
        <v>113</v>
      </c>
      <c r="D355" s="41" t="s">
        <v>559</v>
      </c>
      <c r="E355" s="30">
        <v>2</v>
      </c>
      <c r="F355" s="41" t="s">
        <v>561</v>
      </c>
      <c r="G355" s="30" t="s">
        <v>40</v>
      </c>
      <c r="H355" s="30" t="s">
        <v>220</v>
      </c>
      <c r="I355" s="30" t="s">
        <v>44</v>
      </c>
      <c r="J355" s="30" t="str">
        <f t="shared" si="5"/>
        <v>AUT_CO_CC_FNOL_VerifiedPolicy_2_FindPolicy</v>
      </c>
      <c r="K355" s="30"/>
      <c r="L355" s="30"/>
      <c r="M355" s="30"/>
    </row>
    <row r="356" spans="1:13" x14ac:dyDescent="0.25">
      <c r="A356" s="30" t="s">
        <v>644</v>
      </c>
      <c r="B356" s="30" t="s">
        <v>558</v>
      </c>
      <c r="C356" s="30" t="s">
        <v>113</v>
      </c>
      <c r="D356" s="41" t="s">
        <v>559</v>
      </c>
      <c r="E356" s="30">
        <v>3</v>
      </c>
      <c r="F356" s="41" t="s">
        <v>562</v>
      </c>
      <c r="G356" s="30" t="s">
        <v>38</v>
      </c>
      <c r="H356" s="30" t="s">
        <v>220</v>
      </c>
      <c r="I356" s="30" t="s">
        <v>44</v>
      </c>
      <c r="J356" s="30" t="str">
        <f t="shared" si="5"/>
        <v>AUT_CO_CC_FNOL_VerifiedPolicy_3_TypeofClaim</v>
      </c>
      <c r="K356" s="30"/>
      <c r="L356" s="30"/>
      <c r="M356" s="30"/>
    </row>
    <row r="357" spans="1:13" x14ac:dyDescent="0.25">
      <c r="A357" s="30" t="s">
        <v>644</v>
      </c>
      <c r="B357" s="30" t="s">
        <v>558</v>
      </c>
      <c r="C357" s="30" t="s">
        <v>113</v>
      </c>
      <c r="D357" s="41" t="s">
        <v>559</v>
      </c>
      <c r="E357" s="30">
        <v>4</v>
      </c>
      <c r="F357" s="41" t="s">
        <v>563</v>
      </c>
      <c r="G357" s="30" t="s">
        <v>40</v>
      </c>
      <c r="H357" s="30" t="s">
        <v>220</v>
      </c>
      <c r="I357" s="30" t="s">
        <v>44</v>
      </c>
      <c r="J357" s="30" t="str">
        <f t="shared" si="5"/>
        <v>AUT_CO_CC_FNOL_VerifiedPolicy_4_Basicinfo</v>
      </c>
      <c r="K357" s="30"/>
      <c r="L357" s="30"/>
      <c r="M357" s="30"/>
    </row>
    <row r="358" spans="1:13" x14ac:dyDescent="0.25">
      <c r="A358" s="30" t="s">
        <v>644</v>
      </c>
      <c r="B358" s="30" t="s">
        <v>558</v>
      </c>
      <c r="C358" s="30" t="s">
        <v>113</v>
      </c>
      <c r="D358" s="41" t="s">
        <v>559</v>
      </c>
      <c r="E358" s="30">
        <v>5</v>
      </c>
      <c r="F358" s="41" t="s">
        <v>564</v>
      </c>
      <c r="G358" s="30" t="s">
        <v>38</v>
      </c>
      <c r="H358" s="30" t="s">
        <v>220</v>
      </c>
      <c r="I358" s="30" t="s">
        <v>44</v>
      </c>
      <c r="J358" s="30" t="str">
        <f t="shared" si="5"/>
        <v>AUT_CO_CC_FNOL_VerifiedPolicy_5_NameSearch</v>
      </c>
      <c r="K358" s="30"/>
      <c r="L358" s="30"/>
      <c r="M358" s="30"/>
    </row>
    <row r="359" spans="1:13" x14ac:dyDescent="0.25">
      <c r="A359" s="30" t="s">
        <v>644</v>
      </c>
      <c r="B359" s="30" t="s">
        <v>558</v>
      </c>
      <c r="C359" s="30" t="s">
        <v>113</v>
      </c>
      <c r="D359" s="41" t="s">
        <v>559</v>
      </c>
      <c r="E359" s="30">
        <v>6</v>
      </c>
      <c r="F359" s="41" t="s">
        <v>565</v>
      </c>
      <c r="G359" s="30" t="s">
        <v>40</v>
      </c>
      <c r="H359" s="30" t="s">
        <v>220</v>
      </c>
      <c r="I359" s="30" t="s">
        <v>44</v>
      </c>
      <c r="J359" s="30" t="str">
        <f t="shared" si="5"/>
        <v>AUT_CO_CC_FNOL_VerifiedPolicy_6_EditContact</v>
      </c>
      <c r="K359" s="30"/>
      <c r="L359" s="30"/>
      <c r="M359" s="30"/>
    </row>
    <row r="360" spans="1:13" x14ac:dyDescent="0.25">
      <c r="A360" s="30" t="s">
        <v>644</v>
      </c>
      <c r="B360" s="30" t="s">
        <v>558</v>
      </c>
      <c r="C360" s="30" t="s">
        <v>113</v>
      </c>
      <c r="D360" s="41" t="s">
        <v>559</v>
      </c>
      <c r="E360" s="30">
        <v>7</v>
      </c>
      <c r="F360" s="41" t="s">
        <v>566</v>
      </c>
      <c r="G360" s="30" t="s">
        <v>38</v>
      </c>
      <c r="H360" s="30" t="s">
        <v>220</v>
      </c>
      <c r="I360" s="30" t="s">
        <v>44</v>
      </c>
      <c r="J360" s="30" t="str">
        <f t="shared" si="5"/>
        <v>AUT_CO_CC_FNOL_VerifiedPolicy_7_Insured</v>
      </c>
      <c r="K360" s="30"/>
      <c r="L360" s="30"/>
      <c r="M360" s="30"/>
    </row>
    <row r="361" spans="1:13" x14ac:dyDescent="0.25">
      <c r="A361" s="30" t="s">
        <v>644</v>
      </c>
      <c r="B361" s="30" t="s">
        <v>558</v>
      </c>
      <c r="C361" s="30" t="s">
        <v>113</v>
      </c>
      <c r="D361" s="41" t="s">
        <v>559</v>
      </c>
      <c r="E361" s="30">
        <v>8</v>
      </c>
      <c r="F361" s="41" t="s">
        <v>567</v>
      </c>
      <c r="G361" s="30" t="s">
        <v>40</v>
      </c>
      <c r="H361" s="30" t="s">
        <v>220</v>
      </c>
      <c r="I361" s="30" t="s">
        <v>44</v>
      </c>
      <c r="J361" s="30" t="str">
        <f t="shared" si="5"/>
        <v>AUT_CO_CC_FNOL_VerifiedPolicy_8_Bank_Add</v>
      </c>
      <c r="K361" s="30"/>
      <c r="L361" s="30"/>
      <c r="M361" s="30"/>
    </row>
    <row r="362" spans="1:13" x14ac:dyDescent="0.25">
      <c r="A362" s="30" t="s">
        <v>644</v>
      </c>
      <c r="B362" s="30" t="s">
        <v>558</v>
      </c>
      <c r="C362" s="30" t="s">
        <v>113</v>
      </c>
      <c r="D362" s="41" t="s">
        <v>559</v>
      </c>
      <c r="E362" s="30">
        <v>9</v>
      </c>
      <c r="F362" s="41" t="s">
        <v>568</v>
      </c>
      <c r="G362" s="30" t="s">
        <v>38</v>
      </c>
      <c r="H362" s="30" t="s">
        <v>220</v>
      </c>
      <c r="I362" s="30" t="s">
        <v>44</v>
      </c>
      <c r="J362" s="30" t="str">
        <f t="shared" si="5"/>
        <v>AUT_CO_CC_FNOL_VerifiedPolicy_9_InvolvedVehicle</v>
      </c>
      <c r="K362" s="30"/>
      <c r="L362" s="30"/>
      <c r="M362" s="30"/>
    </row>
    <row r="363" spans="1:13" x14ac:dyDescent="0.25">
      <c r="A363" s="30" t="s">
        <v>644</v>
      </c>
      <c r="B363" s="30" t="s">
        <v>558</v>
      </c>
      <c r="C363" s="30" t="s">
        <v>113</v>
      </c>
      <c r="D363" s="41" t="s">
        <v>559</v>
      </c>
      <c r="E363" s="30">
        <v>10</v>
      </c>
      <c r="F363" s="41" t="s">
        <v>569</v>
      </c>
      <c r="G363" s="30" t="s">
        <v>40</v>
      </c>
      <c r="H363" s="30" t="s">
        <v>220</v>
      </c>
      <c r="I363" s="30" t="s">
        <v>44</v>
      </c>
      <c r="J363" s="30" t="str">
        <f t="shared" si="5"/>
        <v>AUT_CO_CC_FNOL_VerifiedPolicy_10_Addclaiminformation</v>
      </c>
      <c r="K363" s="30"/>
      <c r="L363" s="30"/>
      <c r="M363" s="30"/>
    </row>
    <row r="364" spans="1:13" x14ac:dyDescent="0.25">
      <c r="A364" s="30" t="s">
        <v>644</v>
      </c>
      <c r="B364" s="30" t="s">
        <v>558</v>
      </c>
      <c r="C364" s="30" t="s">
        <v>113</v>
      </c>
      <c r="D364" s="41" t="s">
        <v>559</v>
      </c>
      <c r="E364" s="30">
        <v>11</v>
      </c>
      <c r="F364" s="41" t="s">
        <v>570</v>
      </c>
      <c r="G364" s="30" t="s">
        <v>38</v>
      </c>
      <c r="H364" s="30" t="s">
        <v>220</v>
      </c>
      <c r="I364" s="30" t="s">
        <v>44</v>
      </c>
      <c r="J364" s="30" t="str">
        <f t="shared" si="5"/>
        <v>AUT_CO_CC_FNOL_VerifiedPolicy_11_Loss_Cause</v>
      </c>
      <c r="K364" s="30"/>
      <c r="L364" s="30"/>
      <c r="M364" s="30"/>
    </row>
    <row r="365" spans="1:13" x14ac:dyDescent="0.25">
      <c r="A365" s="30" t="s">
        <v>644</v>
      </c>
      <c r="B365" s="30" t="s">
        <v>558</v>
      </c>
      <c r="C365" s="30" t="s">
        <v>113</v>
      </c>
      <c r="D365" s="41" t="s">
        <v>559</v>
      </c>
      <c r="E365" s="30">
        <v>12</v>
      </c>
      <c r="F365" s="41" t="s">
        <v>571</v>
      </c>
      <c r="G365" s="30" t="s">
        <v>40</v>
      </c>
      <c r="H365" s="30" t="s">
        <v>220</v>
      </c>
      <c r="I365" s="30" t="s">
        <v>44</v>
      </c>
      <c r="J365" s="30" t="str">
        <f t="shared" si="5"/>
        <v>AUT_CO_CC_FNOL_VerifiedPolicy_12_Location</v>
      </c>
      <c r="K365" s="30"/>
      <c r="L365" s="30"/>
      <c r="M365" s="30"/>
    </row>
    <row r="366" spans="1:13" x14ac:dyDescent="0.25">
      <c r="A366" s="30" t="s">
        <v>644</v>
      </c>
      <c r="B366" s="30" t="s">
        <v>558</v>
      </c>
      <c r="C366" s="30" t="s">
        <v>113</v>
      </c>
      <c r="D366" s="41" t="s">
        <v>559</v>
      </c>
      <c r="E366" s="30">
        <v>13</v>
      </c>
      <c r="F366" s="41" t="s">
        <v>572</v>
      </c>
      <c r="G366" s="30" t="s">
        <v>38</v>
      </c>
      <c r="H366" s="30" t="s">
        <v>220</v>
      </c>
      <c r="I366" s="30" t="s">
        <v>44</v>
      </c>
      <c r="J366" s="30" t="str">
        <f t="shared" si="5"/>
        <v>AUT_CO_CC_FNOL_VerifiedPolicy_13_Vehicle_Add</v>
      </c>
      <c r="K366" s="30"/>
      <c r="L366" s="30"/>
      <c r="M366" s="30"/>
    </row>
    <row r="367" spans="1:13" x14ac:dyDescent="0.25">
      <c r="A367" s="30" t="s">
        <v>644</v>
      </c>
      <c r="B367" s="30" t="s">
        <v>558</v>
      </c>
      <c r="C367" s="30" t="s">
        <v>113</v>
      </c>
      <c r="D367" s="41" t="s">
        <v>559</v>
      </c>
      <c r="E367" s="30">
        <v>14</v>
      </c>
      <c r="F367" s="41" t="s">
        <v>573</v>
      </c>
      <c r="G367" s="30" t="s">
        <v>40</v>
      </c>
      <c r="H367" s="30" t="s">
        <v>220</v>
      </c>
      <c r="I367" s="30" t="s">
        <v>44</v>
      </c>
      <c r="J367" s="30" t="str">
        <f t="shared" si="5"/>
        <v>AUT_CO_CC_FNOL_VerifiedPolicy_14_Pedestrian_Add</v>
      </c>
      <c r="K367" s="30"/>
      <c r="L367" s="30"/>
      <c r="M367" s="30"/>
    </row>
    <row r="368" spans="1:13" x14ac:dyDescent="0.25">
      <c r="A368" s="30" t="s">
        <v>644</v>
      </c>
      <c r="B368" s="30" t="s">
        <v>558</v>
      </c>
      <c r="C368" s="30" t="s">
        <v>113</v>
      </c>
      <c r="D368" s="41" t="s">
        <v>559</v>
      </c>
      <c r="E368" s="30">
        <v>15</v>
      </c>
      <c r="F368" s="41" t="s">
        <v>574</v>
      </c>
      <c r="G368" s="30" t="s">
        <v>38</v>
      </c>
      <c r="H368" s="30" t="s">
        <v>220</v>
      </c>
      <c r="I368" s="30" t="s">
        <v>44</v>
      </c>
      <c r="J368" s="30" t="str">
        <f t="shared" si="5"/>
        <v>AUT_CO_CC_FNOL_VerifiedPolicy_15_PropertyDamage_Add</v>
      </c>
      <c r="K368" s="30"/>
      <c r="L368" s="30"/>
      <c r="M368" s="30"/>
    </row>
    <row r="369" spans="1:13" x14ac:dyDescent="0.25">
      <c r="A369" s="30" t="s">
        <v>644</v>
      </c>
      <c r="B369" s="30" t="s">
        <v>558</v>
      </c>
      <c r="C369" s="30" t="s">
        <v>113</v>
      </c>
      <c r="D369" s="41" t="s">
        <v>559</v>
      </c>
      <c r="E369" s="30">
        <v>16</v>
      </c>
      <c r="F369" s="41" t="s">
        <v>575</v>
      </c>
      <c r="G369" s="30" t="s">
        <v>40</v>
      </c>
      <c r="H369" s="30" t="s">
        <v>220</v>
      </c>
      <c r="I369" s="30" t="s">
        <v>44</v>
      </c>
      <c r="J369" s="30" t="str">
        <f t="shared" si="5"/>
        <v>AUT_CO_CC_FNOL_VerifiedPolicy_16_Witness_Add</v>
      </c>
      <c r="K369" s="30"/>
      <c r="L369" s="30"/>
      <c r="M369" s="30"/>
    </row>
    <row r="370" spans="1:13" x14ac:dyDescent="0.25">
      <c r="A370" s="30" t="s">
        <v>644</v>
      </c>
      <c r="B370" s="30" t="s">
        <v>558</v>
      </c>
      <c r="C370" s="30" t="s">
        <v>113</v>
      </c>
      <c r="D370" s="41" t="s">
        <v>559</v>
      </c>
      <c r="E370" s="30">
        <v>17</v>
      </c>
      <c r="F370" s="41" t="s">
        <v>576</v>
      </c>
      <c r="G370" s="30" t="s">
        <v>38</v>
      </c>
      <c r="H370" s="30" t="s">
        <v>220</v>
      </c>
      <c r="I370" s="30" t="s">
        <v>44</v>
      </c>
      <c r="J370" s="30" t="str">
        <f t="shared" si="5"/>
        <v>AUT_CO_CC_FNOL_VerifiedPolicy_17_Officials_Add</v>
      </c>
      <c r="K370" s="30"/>
      <c r="L370" s="30"/>
      <c r="M370" s="30"/>
    </row>
    <row r="371" spans="1:13" x14ac:dyDescent="0.25">
      <c r="A371" s="30" t="s">
        <v>644</v>
      </c>
      <c r="B371" s="30" t="s">
        <v>558</v>
      </c>
      <c r="C371" s="30" t="s">
        <v>113</v>
      </c>
      <c r="D371" s="41" t="s">
        <v>559</v>
      </c>
      <c r="E371" s="30">
        <v>18</v>
      </c>
      <c r="F371" s="41" t="s">
        <v>577</v>
      </c>
      <c r="G371" s="30" t="s">
        <v>40</v>
      </c>
      <c r="H371" s="30" t="s">
        <v>220</v>
      </c>
      <c r="I371" s="30" t="s">
        <v>44</v>
      </c>
      <c r="J371" s="30" t="str">
        <f t="shared" si="5"/>
        <v>AUT_CO_CC_FNOL_VerifiedPolicy_18_Policereports_Add</v>
      </c>
      <c r="K371" s="30"/>
      <c r="L371" s="30"/>
      <c r="M371" s="30"/>
    </row>
    <row r="372" spans="1:13" x14ac:dyDescent="0.25">
      <c r="A372" s="30" t="s">
        <v>644</v>
      </c>
      <c r="B372" s="30" t="s">
        <v>558</v>
      </c>
      <c r="C372" s="30" t="s">
        <v>113</v>
      </c>
      <c r="D372" s="41" t="s">
        <v>559</v>
      </c>
      <c r="E372" s="30">
        <v>19</v>
      </c>
      <c r="F372" s="41" t="s">
        <v>578</v>
      </c>
      <c r="G372" s="30" t="s">
        <v>38</v>
      </c>
      <c r="H372" s="30" t="s">
        <v>220</v>
      </c>
      <c r="I372" s="30" t="s">
        <v>44</v>
      </c>
      <c r="J372" s="30" t="str">
        <f t="shared" si="5"/>
        <v>AUT_CO_CC_FNOL_VerifiedPolicy_19_Services</v>
      </c>
      <c r="K372" s="30"/>
      <c r="L372" s="30"/>
      <c r="M372" s="30"/>
    </row>
    <row r="373" spans="1:13" x14ac:dyDescent="0.25">
      <c r="A373" s="30" t="s">
        <v>644</v>
      </c>
      <c r="B373" s="30" t="s">
        <v>558</v>
      </c>
      <c r="C373" s="30" t="s">
        <v>113</v>
      </c>
      <c r="D373" s="41" t="s">
        <v>559</v>
      </c>
      <c r="E373" s="30">
        <v>20</v>
      </c>
      <c r="F373" s="41" t="s">
        <v>579</v>
      </c>
      <c r="G373" s="30" t="s">
        <v>40</v>
      </c>
      <c r="H373" s="30" t="s">
        <v>220</v>
      </c>
      <c r="I373" s="30" t="s">
        <v>44</v>
      </c>
      <c r="J373" s="30" t="str">
        <f t="shared" si="5"/>
        <v>AUT_CO_CC_FNOL_VerifiedPolicy_20_SaveandAssignClaim</v>
      </c>
      <c r="K373" s="30"/>
      <c r="L373" s="30"/>
      <c r="M373" s="30"/>
    </row>
    <row r="374" spans="1:13" x14ac:dyDescent="0.25">
      <c r="A374" s="30" t="s">
        <v>644</v>
      </c>
      <c r="B374" s="30" t="s">
        <v>558</v>
      </c>
      <c r="C374" s="30" t="s">
        <v>113</v>
      </c>
      <c r="D374" s="41" t="s">
        <v>559</v>
      </c>
      <c r="E374" s="30">
        <v>21</v>
      </c>
      <c r="F374" s="41" t="s">
        <v>580</v>
      </c>
      <c r="G374" s="30" t="s">
        <v>38</v>
      </c>
      <c r="H374" s="30" t="s">
        <v>220</v>
      </c>
      <c r="I374" s="30" t="s">
        <v>44</v>
      </c>
      <c r="J374" s="30" t="str">
        <f t="shared" si="5"/>
        <v>AUT_CO_CC_FNOL_VerifiedPolicy_21_NewExposure</v>
      </c>
      <c r="K374" s="30"/>
      <c r="L374" s="30"/>
      <c r="M374" s="30"/>
    </row>
    <row r="375" spans="1:13" x14ac:dyDescent="0.25">
      <c r="A375" s="30" t="s">
        <v>644</v>
      </c>
      <c r="B375" s="30" t="s">
        <v>558</v>
      </c>
      <c r="C375" s="30" t="s">
        <v>113</v>
      </c>
      <c r="D375" s="41" t="s">
        <v>559</v>
      </c>
      <c r="E375" s="30">
        <v>22</v>
      </c>
      <c r="F375" s="41" t="s">
        <v>581</v>
      </c>
      <c r="G375" s="30" t="s">
        <v>40</v>
      </c>
      <c r="H375" s="30" t="s">
        <v>220</v>
      </c>
      <c r="I375" s="30" t="s">
        <v>44</v>
      </c>
      <c r="J375" s="30" t="str">
        <f t="shared" si="5"/>
        <v>AUT_CO_CC_FNOL_VerifiedPolicy_22_NewClaimconfirmation</v>
      </c>
      <c r="K375" s="30"/>
      <c r="L375" s="30"/>
      <c r="M375" s="30"/>
    </row>
    <row r="376" spans="1:13" x14ac:dyDescent="0.25">
      <c r="A376" s="30" t="s">
        <v>644</v>
      </c>
      <c r="B376" s="30" t="s">
        <v>558</v>
      </c>
      <c r="C376" s="30" t="s">
        <v>115</v>
      </c>
      <c r="D376" s="41" t="s">
        <v>582</v>
      </c>
      <c r="E376" s="30">
        <v>1</v>
      </c>
      <c r="F376" s="41" t="s">
        <v>583</v>
      </c>
      <c r="G376" s="30" t="s">
        <v>38</v>
      </c>
      <c r="H376" s="30" t="s">
        <v>220</v>
      </c>
      <c r="I376" s="30" t="s">
        <v>44</v>
      </c>
      <c r="J376" s="30" t="str">
        <f t="shared" si="5"/>
        <v>AUT_CO_CC_FNOL_UnverifiedPolicy_1_CreatePolicy</v>
      </c>
      <c r="K376" s="30"/>
      <c r="L376" s="30"/>
      <c r="M376" s="30"/>
    </row>
    <row r="377" spans="1:13" x14ac:dyDescent="0.25">
      <c r="A377" s="30" t="s">
        <v>644</v>
      </c>
      <c r="B377" s="30" t="s">
        <v>558</v>
      </c>
      <c r="C377" s="30" t="s">
        <v>115</v>
      </c>
      <c r="D377" s="41" t="s">
        <v>582</v>
      </c>
      <c r="E377" s="30">
        <v>2</v>
      </c>
      <c r="F377" s="41" t="s">
        <v>584</v>
      </c>
      <c r="G377" s="30" t="s">
        <v>40</v>
      </c>
      <c r="H377" s="30" t="s">
        <v>220</v>
      </c>
      <c r="I377" s="30" t="s">
        <v>44</v>
      </c>
      <c r="J377" s="30" t="str">
        <f t="shared" si="5"/>
        <v>AUT_CO_CC_FNOL_UnverifiedPolicy_2_AdditionalInsured_Add</v>
      </c>
      <c r="K377" s="30"/>
      <c r="L377" s="30"/>
      <c r="M377" s="30"/>
    </row>
    <row r="378" spans="1:13" x14ac:dyDescent="0.25">
      <c r="A378" s="30" t="s">
        <v>644</v>
      </c>
      <c r="B378" s="30" t="s">
        <v>558</v>
      </c>
      <c r="C378" s="30" t="s">
        <v>115</v>
      </c>
      <c r="D378" s="41" t="s">
        <v>582</v>
      </c>
      <c r="E378" s="30">
        <v>3</v>
      </c>
      <c r="F378" s="41" t="s">
        <v>585</v>
      </c>
      <c r="G378" s="30" t="s">
        <v>38</v>
      </c>
      <c r="H378" s="30" t="s">
        <v>220</v>
      </c>
      <c r="I378" s="30" t="s">
        <v>44</v>
      </c>
      <c r="J378" s="30" t="str">
        <f t="shared" si="5"/>
        <v>AUT_CO_CC_FNOL_UnverifiedPolicy_3_ExcludedParties_Add</v>
      </c>
      <c r="K378" s="30"/>
      <c r="L378" s="30"/>
      <c r="M378" s="30"/>
    </row>
    <row r="379" spans="1:13" x14ac:dyDescent="0.25">
      <c r="A379" s="30" t="s">
        <v>644</v>
      </c>
      <c r="B379" s="30" t="s">
        <v>558</v>
      </c>
      <c r="C379" s="30" t="s">
        <v>115</v>
      </c>
      <c r="D379" s="41" t="s">
        <v>582</v>
      </c>
      <c r="E379" s="30">
        <v>4</v>
      </c>
      <c r="F379" s="41" t="s">
        <v>586</v>
      </c>
      <c r="G379" s="30" t="s">
        <v>40</v>
      </c>
      <c r="H379" s="30" t="s">
        <v>220</v>
      </c>
      <c r="I379" s="30" t="s">
        <v>44</v>
      </c>
      <c r="J379" s="30" t="str">
        <f t="shared" si="5"/>
        <v>AUT_CO_CC_FNOL_UnverifiedPolicy_4_Insured_Add</v>
      </c>
      <c r="K379" s="30"/>
      <c r="L379" s="30"/>
      <c r="M379" s="30"/>
    </row>
    <row r="380" spans="1:13" x14ac:dyDescent="0.25">
      <c r="A380" s="30" t="s">
        <v>644</v>
      </c>
      <c r="B380" s="30" t="s">
        <v>558</v>
      </c>
      <c r="C380" s="30" t="s">
        <v>115</v>
      </c>
      <c r="D380" s="41" t="s">
        <v>582</v>
      </c>
      <c r="E380" s="30">
        <v>5</v>
      </c>
      <c r="F380" s="41" t="s">
        <v>587</v>
      </c>
      <c r="G380" s="30" t="s">
        <v>38</v>
      </c>
      <c r="H380" s="30" t="s">
        <v>220</v>
      </c>
      <c r="I380" s="30" t="s">
        <v>44</v>
      </c>
      <c r="J380" s="30" t="str">
        <f t="shared" si="5"/>
        <v>AUT_CO_CC_FNOL_UnverifiedPolicy_5_Agent_Add</v>
      </c>
      <c r="K380" s="30"/>
      <c r="L380" s="30"/>
      <c r="M380" s="30"/>
    </row>
    <row r="381" spans="1:13" x14ac:dyDescent="0.25">
      <c r="A381" s="30" t="s">
        <v>644</v>
      </c>
      <c r="B381" s="30" t="s">
        <v>558</v>
      </c>
      <c r="C381" s="30" t="s">
        <v>115</v>
      </c>
      <c r="D381" s="41" t="s">
        <v>582</v>
      </c>
      <c r="E381" s="30">
        <v>6</v>
      </c>
      <c r="F381" s="41" t="s">
        <v>588</v>
      </c>
      <c r="G381" s="30" t="s">
        <v>40</v>
      </c>
      <c r="H381" s="30" t="s">
        <v>220</v>
      </c>
      <c r="I381" s="30" t="s">
        <v>44</v>
      </c>
      <c r="J381" s="30" t="str">
        <f t="shared" si="5"/>
        <v>AUT_CO_CC_FNOL_UnverifiedPolicy_6_Underwriting_Add</v>
      </c>
      <c r="K381" s="30"/>
      <c r="L381" s="30"/>
      <c r="M381" s="30"/>
    </row>
    <row r="382" spans="1:13" x14ac:dyDescent="0.25">
      <c r="A382" s="30" t="s">
        <v>644</v>
      </c>
      <c r="B382" s="30" t="s">
        <v>558</v>
      </c>
      <c r="C382" s="30" t="s">
        <v>115</v>
      </c>
      <c r="D382" s="41" t="s">
        <v>582</v>
      </c>
      <c r="E382" s="30">
        <v>7</v>
      </c>
      <c r="F382" s="41" t="s">
        <v>589</v>
      </c>
      <c r="G382" s="30" t="s">
        <v>38</v>
      </c>
      <c r="H382" s="30" t="s">
        <v>220</v>
      </c>
      <c r="I382" s="30" t="s">
        <v>44</v>
      </c>
      <c r="J382" s="30" t="str">
        <f t="shared" ref="J382:J438" si="6">"AUT_"&amp;A382 &amp; "_" &amp;B382 &amp; "_" &amp;D382 &amp; "_" &amp;E382 &amp;"_" &amp;F382</f>
        <v>AUT_CO_CC_FNOL_UnverifiedPolicy_7_Other</v>
      </c>
      <c r="K382" s="30"/>
      <c r="L382" s="30"/>
      <c r="M382" s="30"/>
    </row>
    <row r="383" spans="1:13" x14ac:dyDescent="0.25">
      <c r="A383" s="30" t="s">
        <v>644</v>
      </c>
      <c r="B383" s="30" t="s">
        <v>558</v>
      </c>
      <c r="C383" s="30" t="s">
        <v>115</v>
      </c>
      <c r="D383" s="41" t="s">
        <v>582</v>
      </c>
      <c r="E383" s="30">
        <v>8</v>
      </c>
      <c r="F383" s="41" t="s">
        <v>590</v>
      </c>
      <c r="G383" s="30" t="s">
        <v>40</v>
      </c>
      <c r="H383" s="30" t="s">
        <v>220</v>
      </c>
      <c r="I383" s="30" t="s">
        <v>44</v>
      </c>
      <c r="J383" s="30" t="str">
        <f t="shared" si="6"/>
        <v>AUT_CO_CC_FNOL_UnverifiedPolicy_8_PolicyLevelCoverages</v>
      </c>
      <c r="K383" s="30"/>
      <c r="L383" s="30"/>
      <c r="M383" s="30"/>
    </row>
    <row r="384" spans="1:13" x14ac:dyDescent="0.25">
      <c r="A384" s="30" t="s">
        <v>644</v>
      </c>
      <c r="B384" s="30" t="s">
        <v>558</v>
      </c>
      <c r="C384" s="30" t="s">
        <v>115</v>
      </c>
      <c r="D384" s="41" t="s">
        <v>582</v>
      </c>
      <c r="E384" s="30">
        <v>9</v>
      </c>
      <c r="F384" s="41" t="s">
        <v>572</v>
      </c>
      <c r="G384" s="30" t="s">
        <v>38</v>
      </c>
      <c r="H384" s="30" t="s">
        <v>220</v>
      </c>
      <c r="I384" s="30" t="s">
        <v>44</v>
      </c>
      <c r="J384" s="30" t="str">
        <f t="shared" si="6"/>
        <v>AUT_CO_CC_FNOL_UnverifiedPolicy_9_Vehicle_Add</v>
      </c>
      <c r="K384" s="30"/>
      <c r="L384" s="30"/>
      <c r="M384" s="30"/>
    </row>
    <row r="385" spans="1:13" x14ac:dyDescent="0.25">
      <c r="A385" s="30" t="s">
        <v>644</v>
      </c>
      <c r="B385" s="30" t="s">
        <v>558</v>
      </c>
      <c r="C385" s="30" t="s">
        <v>115</v>
      </c>
      <c r="D385" s="41" t="s">
        <v>582</v>
      </c>
      <c r="E385" s="30">
        <v>10</v>
      </c>
      <c r="F385" s="41" t="s">
        <v>591</v>
      </c>
      <c r="G385" s="30" t="s">
        <v>40</v>
      </c>
      <c r="H385" s="30" t="s">
        <v>220</v>
      </c>
      <c r="I385" s="30" t="s">
        <v>44</v>
      </c>
      <c r="J385" s="30" t="str">
        <f t="shared" si="6"/>
        <v>AUT_CO_CC_FNOL_UnverifiedPolicy_10_Endorsement_Add</v>
      </c>
      <c r="K385" s="30"/>
      <c r="L385" s="30"/>
      <c r="M385" s="30"/>
    </row>
    <row r="386" spans="1:13" x14ac:dyDescent="0.25">
      <c r="A386" s="30" t="s">
        <v>644</v>
      </c>
      <c r="B386" s="30" t="s">
        <v>558</v>
      </c>
      <c r="C386" s="30" t="s">
        <v>115</v>
      </c>
      <c r="D386" s="41" t="s">
        <v>582</v>
      </c>
      <c r="E386" s="30">
        <v>11</v>
      </c>
      <c r="F386" s="41" t="s">
        <v>563</v>
      </c>
      <c r="G386" s="30" t="s">
        <v>38</v>
      </c>
      <c r="H386" s="30" t="s">
        <v>220</v>
      </c>
      <c r="I386" s="30" t="s">
        <v>44</v>
      </c>
      <c r="J386" s="30" t="str">
        <f t="shared" si="6"/>
        <v>AUT_CO_CC_FNOL_UnverifiedPolicy_11_Basicinfo</v>
      </c>
      <c r="K386" s="30"/>
      <c r="L386" s="30"/>
      <c r="M386" s="30"/>
    </row>
    <row r="387" spans="1:13" x14ac:dyDescent="0.25">
      <c r="A387" s="30" t="s">
        <v>644</v>
      </c>
      <c r="B387" s="30" t="s">
        <v>558</v>
      </c>
      <c r="C387" s="30" t="s">
        <v>115</v>
      </c>
      <c r="D387" s="41" t="s">
        <v>582</v>
      </c>
      <c r="E387" s="30">
        <v>12</v>
      </c>
      <c r="F387" s="41" t="s">
        <v>564</v>
      </c>
      <c r="G387" s="30" t="s">
        <v>40</v>
      </c>
      <c r="H387" s="30" t="s">
        <v>220</v>
      </c>
      <c r="I387" s="30" t="s">
        <v>44</v>
      </c>
      <c r="J387" s="30" t="str">
        <f t="shared" si="6"/>
        <v>AUT_CO_CC_FNOL_UnverifiedPolicy_12_NameSearch</v>
      </c>
      <c r="K387" s="30"/>
      <c r="L387" s="30"/>
      <c r="M387" s="30"/>
    </row>
    <row r="388" spans="1:13" x14ac:dyDescent="0.25">
      <c r="A388" s="30" t="s">
        <v>644</v>
      </c>
      <c r="B388" s="30" t="s">
        <v>558</v>
      </c>
      <c r="C388" s="30" t="s">
        <v>115</v>
      </c>
      <c r="D388" s="41" t="s">
        <v>582</v>
      </c>
      <c r="E388" s="30">
        <v>13</v>
      </c>
      <c r="F388" s="41" t="s">
        <v>565</v>
      </c>
      <c r="G388" s="30" t="s">
        <v>38</v>
      </c>
      <c r="H388" s="30" t="s">
        <v>220</v>
      </c>
      <c r="I388" s="30" t="s">
        <v>44</v>
      </c>
      <c r="J388" s="30" t="str">
        <f t="shared" si="6"/>
        <v>AUT_CO_CC_FNOL_UnverifiedPolicy_13_EditContact</v>
      </c>
      <c r="K388" s="30"/>
      <c r="L388" s="30"/>
      <c r="M388" s="30"/>
    </row>
    <row r="389" spans="1:13" x14ac:dyDescent="0.25">
      <c r="A389" s="30" t="s">
        <v>644</v>
      </c>
      <c r="B389" s="30" t="s">
        <v>558</v>
      </c>
      <c r="C389" s="30" t="s">
        <v>115</v>
      </c>
      <c r="D389" s="41" t="s">
        <v>582</v>
      </c>
      <c r="E389" s="30">
        <v>14</v>
      </c>
      <c r="F389" s="41" t="s">
        <v>566</v>
      </c>
      <c r="G389" s="30" t="s">
        <v>40</v>
      </c>
      <c r="H389" s="30" t="s">
        <v>220</v>
      </c>
      <c r="I389" s="30" t="s">
        <v>44</v>
      </c>
      <c r="J389" s="30" t="str">
        <f t="shared" si="6"/>
        <v>AUT_CO_CC_FNOL_UnverifiedPolicy_14_Insured</v>
      </c>
      <c r="K389" s="30"/>
      <c r="L389" s="30"/>
      <c r="M389" s="30"/>
    </row>
    <row r="390" spans="1:13" x14ac:dyDescent="0.25">
      <c r="A390" s="30" t="s">
        <v>644</v>
      </c>
      <c r="B390" s="30" t="s">
        <v>558</v>
      </c>
      <c r="C390" s="30" t="s">
        <v>115</v>
      </c>
      <c r="D390" s="41" t="s">
        <v>582</v>
      </c>
      <c r="E390" s="30">
        <v>15</v>
      </c>
      <c r="F390" s="41" t="s">
        <v>567</v>
      </c>
      <c r="G390" s="30" t="s">
        <v>38</v>
      </c>
      <c r="H390" s="30" t="s">
        <v>220</v>
      </c>
      <c r="I390" s="30" t="s">
        <v>44</v>
      </c>
      <c r="J390" s="30" t="str">
        <f t="shared" si="6"/>
        <v>AUT_CO_CC_FNOL_UnverifiedPolicy_15_Bank_Add</v>
      </c>
      <c r="K390" s="30"/>
      <c r="L390" s="30"/>
      <c r="M390" s="30"/>
    </row>
    <row r="391" spans="1:13" x14ac:dyDescent="0.25">
      <c r="A391" s="30" t="s">
        <v>644</v>
      </c>
      <c r="B391" s="30" t="s">
        <v>558</v>
      </c>
      <c r="C391" s="30" t="s">
        <v>115</v>
      </c>
      <c r="D391" s="41" t="s">
        <v>582</v>
      </c>
      <c r="E391" s="30">
        <v>16</v>
      </c>
      <c r="F391" s="41" t="s">
        <v>568</v>
      </c>
      <c r="G391" s="30" t="s">
        <v>40</v>
      </c>
      <c r="H391" s="30" t="s">
        <v>220</v>
      </c>
      <c r="I391" s="30" t="s">
        <v>44</v>
      </c>
      <c r="J391" s="30" t="str">
        <f t="shared" si="6"/>
        <v>AUT_CO_CC_FNOL_UnverifiedPolicy_16_InvolvedVehicle</v>
      </c>
      <c r="K391" s="30"/>
      <c r="L391" s="30"/>
      <c r="M391" s="30"/>
    </row>
    <row r="392" spans="1:13" x14ac:dyDescent="0.25">
      <c r="A392" s="30" t="s">
        <v>644</v>
      </c>
      <c r="B392" s="30" t="s">
        <v>558</v>
      </c>
      <c r="C392" s="30" t="s">
        <v>115</v>
      </c>
      <c r="D392" s="41" t="s">
        <v>582</v>
      </c>
      <c r="E392" s="30">
        <v>17</v>
      </c>
      <c r="F392" s="41" t="s">
        <v>569</v>
      </c>
      <c r="G392" s="30" t="s">
        <v>38</v>
      </c>
      <c r="H392" s="30" t="s">
        <v>220</v>
      </c>
      <c r="I392" s="30" t="s">
        <v>44</v>
      </c>
      <c r="J392" s="30" t="str">
        <f t="shared" si="6"/>
        <v>AUT_CO_CC_FNOL_UnverifiedPolicy_17_Addclaiminformation</v>
      </c>
      <c r="K392" s="30"/>
      <c r="L392" s="30"/>
      <c r="M392" s="30"/>
    </row>
    <row r="393" spans="1:13" x14ac:dyDescent="0.25">
      <c r="A393" s="30" t="s">
        <v>644</v>
      </c>
      <c r="B393" s="30" t="s">
        <v>558</v>
      </c>
      <c r="C393" s="30" t="s">
        <v>115</v>
      </c>
      <c r="D393" s="41" t="s">
        <v>582</v>
      </c>
      <c r="E393" s="30">
        <v>18</v>
      </c>
      <c r="F393" s="41" t="s">
        <v>570</v>
      </c>
      <c r="G393" s="30" t="s">
        <v>40</v>
      </c>
      <c r="H393" s="30" t="s">
        <v>220</v>
      </c>
      <c r="I393" s="30" t="s">
        <v>44</v>
      </c>
      <c r="J393" s="30" t="str">
        <f t="shared" si="6"/>
        <v>AUT_CO_CC_FNOL_UnverifiedPolicy_18_Loss_Cause</v>
      </c>
      <c r="K393" s="30"/>
      <c r="L393" s="30"/>
      <c r="M393" s="30"/>
    </row>
    <row r="394" spans="1:13" x14ac:dyDescent="0.25">
      <c r="A394" s="30" t="s">
        <v>644</v>
      </c>
      <c r="B394" s="30" t="s">
        <v>558</v>
      </c>
      <c r="C394" s="30" t="s">
        <v>115</v>
      </c>
      <c r="D394" s="41" t="s">
        <v>582</v>
      </c>
      <c r="E394" s="30">
        <v>19</v>
      </c>
      <c r="F394" s="41" t="s">
        <v>571</v>
      </c>
      <c r="G394" s="30" t="s">
        <v>38</v>
      </c>
      <c r="H394" s="30" t="s">
        <v>220</v>
      </c>
      <c r="I394" s="30" t="s">
        <v>44</v>
      </c>
      <c r="J394" s="30" t="str">
        <f t="shared" si="6"/>
        <v>AUT_CO_CC_FNOL_UnverifiedPolicy_19_Location</v>
      </c>
      <c r="K394" s="30"/>
      <c r="L394" s="30"/>
      <c r="M394" s="30"/>
    </row>
    <row r="395" spans="1:13" x14ac:dyDescent="0.25">
      <c r="A395" s="30" t="s">
        <v>644</v>
      </c>
      <c r="B395" s="30" t="s">
        <v>558</v>
      </c>
      <c r="C395" s="30" t="s">
        <v>115</v>
      </c>
      <c r="D395" s="41" t="s">
        <v>582</v>
      </c>
      <c r="E395" s="30">
        <v>20</v>
      </c>
      <c r="F395" s="41" t="s">
        <v>572</v>
      </c>
      <c r="G395" s="30" t="s">
        <v>40</v>
      </c>
      <c r="H395" s="30" t="s">
        <v>220</v>
      </c>
      <c r="I395" s="30" t="s">
        <v>44</v>
      </c>
      <c r="J395" s="30" t="str">
        <f t="shared" si="6"/>
        <v>AUT_CO_CC_FNOL_UnverifiedPolicy_20_Vehicle_Add</v>
      </c>
      <c r="K395" s="30"/>
      <c r="L395" s="30"/>
      <c r="M395" s="30"/>
    </row>
    <row r="396" spans="1:13" x14ac:dyDescent="0.25">
      <c r="A396" s="30" t="s">
        <v>644</v>
      </c>
      <c r="B396" s="30" t="s">
        <v>558</v>
      </c>
      <c r="C396" s="30" t="s">
        <v>115</v>
      </c>
      <c r="D396" s="41" t="s">
        <v>582</v>
      </c>
      <c r="E396" s="30">
        <v>21</v>
      </c>
      <c r="F396" s="41" t="s">
        <v>573</v>
      </c>
      <c r="G396" s="30" t="s">
        <v>38</v>
      </c>
      <c r="H396" s="30" t="s">
        <v>220</v>
      </c>
      <c r="I396" s="30" t="s">
        <v>44</v>
      </c>
      <c r="J396" s="30" t="str">
        <f t="shared" si="6"/>
        <v>AUT_CO_CC_FNOL_UnverifiedPolicy_21_Pedestrian_Add</v>
      </c>
      <c r="K396" s="30"/>
      <c r="L396" s="30"/>
      <c r="M396" s="30"/>
    </row>
    <row r="397" spans="1:13" x14ac:dyDescent="0.25">
      <c r="A397" s="30" t="s">
        <v>644</v>
      </c>
      <c r="B397" s="30" t="s">
        <v>558</v>
      </c>
      <c r="C397" s="30" t="s">
        <v>115</v>
      </c>
      <c r="D397" s="41" t="s">
        <v>582</v>
      </c>
      <c r="E397" s="30">
        <v>22</v>
      </c>
      <c r="F397" s="41" t="s">
        <v>574</v>
      </c>
      <c r="G397" s="30" t="s">
        <v>40</v>
      </c>
      <c r="H397" s="30" t="s">
        <v>220</v>
      </c>
      <c r="I397" s="30" t="s">
        <v>44</v>
      </c>
      <c r="J397" s="30" t="str">
        <f t="shared" si="6"/>
        <v>AUT_CO_CC_FNOL_UnverifiedPolicy_22_PropertyDamage_Add</v>
      </c>
      <c r="K397" s="30"/>
      <c r="L397" s="30"/>
      <c r="M397" s="30"/>
    </row>
    <row r="398" spans="1:13" x14ac:dyDescent="0.25">
      <c r="A398" s="30" t="s">
        <v>644</v>
      </c>
      <c r="B398" s="30" t="s">
        <v>558</v>
      </c>
      <c r="C398" s="30" t="s">
        <v>115</v>
      </c>
      <c r="D398" s="41" t="s">
        <v>582</v>
      </c>
      <c r="E398" s="30">
        <v>23</v>
      </c>
      <c r="F398" s="41" t="s">
        <v>575</v>
      </c>
      <c r="G398" s="30" t="s">
        <v>38</v>
      </c>
      <c r="H398" s="30" t="s">
        <v>220</v>
      </c>
      <c r="I398" s="30" t="s">
        <v>44</v>
      </c>
      <c r="J398" s="30" t="str">
        <f t="shared" si="6"/>
        <v>AUT_CO_CC_FNOL_UnverifiedPolicy_23_Witness_Add</v>
      </c>
      <c r="K398" s="30"/>
      <c r="L398" s="30"/>
      <c r="M398" s="30"/>
    </row>
    <row r="399" spans="1:13" x14ac:dyDescent="0.25">
      <c r="A399" s="30" t="s">
        <v>644</v>
      </c>
      <c r="B399" s="30" t="s">
        <v>558</v>
      </c>
      <c r="C399" s="30" t="s">
        <v>115</v>
      </c>
      <c r="D399" s="41" t="s">
        <v>582</v>
      </c>
      <c r="E399" s="30">
        <v>24</v>
      </c>
      <c r="F399" s="41" t="s">
        <v>576</v>
      </c>
      <c r="G399" s="30" t="s">
        <v>40</v>
      </c>
      <c r="H399" s="30" t="s">
        <v>220</v>
      </c>
      <c r="I399" s="30" t="s">
        <v>44</v>
      </c>
      <c r="J399" s="30" t="str">
        <f t="shared" si="6"/>
        <v>AUT_CO_CC_FNOL_UnverifiedPolicy_24_Officials_Add</v>
      </c>
      <c r="K399" s="30"/>
      <c r="L399" s="30"/>
      <c r="M399" s="30"/>
    </row>
    <row r="400" spans="1:13" x14ac:dyDescent="0.25">
      <c r="A400" s="30" t="s">
        <v>644</v>
      </c>
      <c r="B400" s="30" t="s">
        <v>558</v>
      </c>
      <c r="C400" s="30" t="s">
        <v>115</v>
      </c>
      <c r="D400" s="41" t="s">
        <v>582</v>
      </c>
      <c r="E400" s="30">
        <v>25</v>
      </c>
      <c r="F400" s="41" t="s">
        <v>577</v>
      </c>
      <c r="G400" s="30" t="s">
        <v>38</v>
      </c>
      <c r="H400" s="30" t="s">
        <v>220</v>
      </c>
      <c r="I400" s="30" t="s">
        <v>44</v>
      </c>
      <c r="J400" s="30" t="str">
        <f t="shared" si="6"/>
        <v>AUT_CO_CC_FNOL_UnverifiedPolicy_25_Policereports_Add</v>
      </c>
      <c r="K400" s="30"/>
      <c r="L400" s="30"/>
      <c r="M400" s="30"/>
    </row>
    <row r="401" spans="1:13" x14ac:dyDescent="0.25">
      <c r="A401" s="30" t="s">
        <v>644</v>
      </c>
      <c r="B401" s="30" t="s">
        <v>558</v>
      </c>
      <c r="C401" s="30" t="s">
        <v>115</v>
      </c>
      <c r="D401" s="41" t="s">
        <v>582</v>
      </c>
      <c r="E401" s="30">
        <v>26</v>
      </c>
      <c r="F401" s="41" t="s">
        <v>578</v>
      </c>
      <c r="G401" s="30" t="s">
        <v>40</v>
      </c>
      <c r="H401" s="30" t="s">
        <v>220</v>
      </c>
      <c r="I401" s="30" t="s">
        <v>44</v>
      </c>
      <c r="J401" s="30" t="str">
        <f t="shared" si="6"/>
        <v>AUT_CO_CC_FNOL_UnverifiedPolicy_26_Services</v>
      </c>
      <c r="K401" s="30"/>
      <c r="L401" s="30"/>
      <c r="M401" s="30"/>
    </row>
    <row r="402" spans="1:13" x14ac:dyDescent="0.25">
      <c r="A402" s="30" t="s">
        <v>644</v>
      </c>
      <c r="B402" s="30" t="s">
        <v>558</v>
      </c>
      <c r="C402" s="30" t="s">
        <v>115</v>
      </c>
      <c r="D402" s="41" t="s">
        <v>582</v>
      </c>
      <c r="E402" s="30">
        <v>27</v>
      </c>
      <c r="F402" s="41" t="s">
        <v>579</v>
      </c>
      <c r="G402" s="30" t="s">
        <v>38</v>
      </c>
      <c r="H402" s="30" t="s">
        <v>220</v>
      </c>
      <c r="I402" s="30" t="s">
        <v>44</v>
      </c>
      <c r="J402" s="30" t="str">
        <f t="shared" si="6"/>
        <v>AUT_CO_CC_FNOL_UnverifiedPolicy_27_SaveandAssignClaim</v>
      </c>
      <c r="K402" s="30"/>
      <c r="L402" s="30"/>
      <c r="M402" s="30"/>
    </row>
    <row r="403" spans="1:13" x14ac:dyDescent="0.25">
      <c r="A403" s="30" t="s">
        <v>644</v>
      </c>
      <c r="B403" s="30" t="s">
        <v>558</v>
      </c>
      <c r="C403" s="30" t="s">
        <v>115</v>
      </c>
      <c r="D403" s="41" t="s">
        <v>582</v>
      </c>
      <c r="E403" s="30">
        <v>28</v>
      </c>
      <c r="F403" s="41" t="s">
        <v>580</v>
      </c>
      <c r="G403" s="30" t="s">
        <v>40</v>
      </c>
      <c r="H403" s="30" t="s">
        <v>220</v>
      </c>
      <c r="I403" s="30" t="s">
        <v>44</v>
      </c>
      <c r="J403" s="30" t="str">
        <f t="shared" si="6"/>
        <v>AUT_CO_CC_FNOL_UnverifiedPolicy_28_NewExposure</v>
      </c>
      <c r="K403" s="30"/>
      <c r="L403" s="30"/>
      <c r="M403" s="30"/>
    </row>
    <row r="404" spans="1:13" x14ac:dyDescent="0.25">
      <c r="A404" s="30" t="s">
        <v>644</v>
      </c>
      <c r="B404" s="30" t="s">
        <v>558</v>
      </c>
      <c r="C404" s="30" t="s">
        <v>115</v>
      </c>
      <c r="D404" s="41" t="s">
        <v>582</v>
      </c>
      <c r="E404" s="30">
        <v>29</v>
      </c>
      <c r="F404" s="41" t="s">
        <v>581</v>
      </c>
      <c r="G404" s="30" t="s">
        <v>38</v>
      </c>
      <c r="H404" s="30" t="s">
        <v>220</v>
      </c>
      <c r="I404" s="30" t="s">
        <v>44</v>
      </c>
      <c r="J404" s="30" t="str">
        <f t="shared" si="6"/>
        <v>AUT_CO_CC_FNOL_UnverifiedPolicy_29_NewClaimconfirmation</v>
      </c>
      <c r="K404" s="30"/>
      <c r="L404" s="30"/>
      <c r="M404" s="30"/>
    </row>
    <row r="405" spans="1:13" x14ac:dyDescent="0.25">
      <c r="A405" s="30" t="s">
        <v>644</v>
      </c>
      <c r="B405" s="30" t="s">
        <v>558</v>
      </c>
      <c r="C405" s="30" t="s">
        <v>116</v>
      </c>
      <c r="D405" s="41" t="s">
        <v>592</v>
      </c>
      <c r="E405" s="30">
        <v>1</v>
      </c>
      <c r="F405" s="41" t="s">
        <v>593</v>
      </c>
      <c r="G405" s="30" t="s">
        <v>40</v>
      </c>
      <c r="H405" s="30" t="s">
        <v>220</v>
      </c>
      <c r="I405" s="30" t="s">
        <v>44</v>
      </c>
      <c r="J405" s="30" t="str">
        <f t="shared" si="6"/>
        <v>AUT_CO_CC_ClaimActions_1_AssignClaim</v>
      </c>
      <c r="K405" s="30"/>
      <c r="L405" s="30"/>
      <c r="M405" s="30"/>
    </row>
    <row r="406" spans="1:13" x14ac:dyDescent="0.25">
      <c r="A406" s="30" t="s">
        <v>644</v>
      </c>
      <c r="B406" s="30" t="s">
        <v>558</v>
      </c>
      <c r="C406" s="30" t="s">
        <v>116</v>
      </c>
      <c r="D406" s="41" t="s">
        <v>592</v>
      </c>
      <c r="E406" s="30">
        <v>2</v>
      </c>
      <c r="F406" s="41" t="s">
        <v>594</v>
      </c>
      <c r="G406" s="30" t="s">
        <v>38</v>
      </c>
      <c r="H406" s="30" t="s">
        <v>220</v>
      </c>
      <c r="I406" s="30" t="s">
        <v>44</v>
      </c>
      <c r="J406" s="30" t="str">
        <f t="shared" si="6"/>
        <v>AUT_CO_CC_ClaimActions_2_CloseClaim</v>
      </c>
      <c r="K406" s="30"/>
      <c r="L406" s="30"/>
      <c r="M406" s="30"/>
    </row>
    <row r="407" spans="1:13" x14ac:dyDescent="0.25">
      <c r="A407" s="30" t="s">
        <v>644</v>
      </c>
      <c r="B407" s="30" t="s">
        <v>558</v>
      </c>
      <c r="C407" s="30" t="s">
        <v>116</v>
      </c>
      <c r="D407" s="41" t="s">
        <v>592</v>
      </c>
      <c r="E407" s="30">
        <v>3</v>
      </c>
      <c r="F407" s="41" t="s">
        <v>595</v>
      </c>
      <c r="G407" s="30" t="s">
        <v>40</v>
      </c>
      <c r="H407" s="30" t="s">
        <v>220</v>
      </c>
      <c r="I407" s="30" t="s">
        <v>44</v>
      </c>
      <c r="J407" s="30" t="str">
        <f t="shared" si="6"/>
        <v>AUT_CO_CC_ClaimActions_3_ReopenClaim</v>
      </c>
      <c r="K407" s="30"/>
      <c r="L407" s="30"/>
      <c r="M407" s="30"/>
    </row>
    <row r="408" spans="1:13" x14ac:dyDescent="0.25">
      <c r="A408" s="30" t="s">
        <v>644</v>
      </c>
      <c r="B408" s="30" t="s">
        <v>558</v>
      </c>
      <c r="C408" s="30" t="s">
        <v>116</v>
      </c>
      <c r="D408" s="41" t="s">
        <v>592</v>
      </c>
      <c r="E408" s="30">
        <v>4</v>
      </c>
      <c r="F408" s="41" t="s">
        <v>596</v>
      </c>
      <c r="G408" s="30" t="s">
        <v>38</v>
      </c>
      <c r="H408" s="30" t="s">
        <v>220</v>
      </c>
      <c r="I408" s="30" t="s">
        <v>44</v>
      </c>
      <c r="J408" s="30" t="str">
        <f t="shared" si="6"/>
        <v>AUT_CO_CC_ClaimActions_4_ValidateClaimonly</v>
      </c>
      <c r="K408" s="30"/>
      <c r="L408" s="30"/>
      <c r="M408" s="30"/>
    </row>
    <row r="409" spans="1:13" x14ac:dyDescent="0.25">
      <c r="A409" s="30" t="s">
        <v>644</v>
      </c>
      <c r="B409" s="30" t="s">
        <v>558</v>
      </c>
      <c r="C409" s="30" t="s">
        <v>116</v>
      </c>
      <c r="D409" s="41" t="s">
        <v>592</v>
      </c>
      <c r="E409" s="30">
        <v>5</v>
      </c>
      <c r="F409" s="41" t="s">
        <v>597</v>
      </c>
      <c r="G409" s="30" t="s">
        <v>40</v>
      </c>
      <c r="H409" s="30" t="s">
        <v>220</v>
      </c>
      <c r="I409" s="30" t="s">
        <v>44</v>
      </c>
      <c r="J409" s="30" t="str">
        <f t="shared" si="6"/>
        <v>AUT_CO_CC_ClaimActions_5_ValidateClaim_Exposure</v>
      </c>
      <c r="K409" s="30"/>
      <c r="L409" s="30"/>
      <c r="M409" s="30"/>
    </row>
    <row r="410" spans="1:13" x14ac:dyDescent="0.25">
      <c r="A410" s="30" t="s">
        <v>644</v>
      </c>
      <c r="B410" s="30" t="s">
        <v>558</v>
      </c>
      <c r="C410" s="30" t="s">
        <v>116</v>
      </c>
      <c r="D410" s="41" t="s">
        <v>592</v>
      </c>
      <c r="E410" s="30">
        <v>6</v>
      </c>
      <c r="F410" s="41" t="s">
        <v>598</v>
      </c>
      <c r="G410" s="30" t="s">
        <v>38</v>
      </c>
      <c r="H410" s="30" t="s">
        <v>220</v>
      </c>
      <c r="I410" s="30" t="s">
        <v>44</v>
      </c>
      <c r="J410" s="30" t="str">
        <f t="shared" si="6"/>
        <v>AUT_CO_CC_ClaimActions_6_ValidatePolicy</v>
      </c>
      <c r="K410" s="30"/>
      <c r="L410" s="30"/>
      <c r="M410" s="30"/>
    </row>
    <row r="411" spans="1:13" x14ac:dyDescent="0.25">
      <c r="A411" s="30" t="s">
        <v>644</v>
      </c>
      <c r="B411" s="30" t="s">
        <v>558</v>
      </c>
      <c r="C411" s="30" t="s">
        <v>118</v>
      </c>
      <c r="D411" s="41" t="s">
        <v>580</v>
      </c>
      <c r="E411" s="30">
        <v>1</v>
      </c>
      <c r="F411" s="41" t="s">
        <v>599</v>
      </c>
      <c r="G411" s="30" t="s">
        <v>40</v>
      </c>
      <c r="H411" s="30" t="s">
        <v>220</v>
      </c>
      <c r="I411" s="30" t="s">
        <v>44</v>
      </c>
      <c r="J411" s="30" t="str">
        <f t="shared" si="6"/>
        <v>AUT_CO_CC_NewExposure_1_ChoosebyCoverageType</v>
      </c>
      <c r="K411" s="30"/>
      <c r="L411" s="30"/>
      <c r="M411" s="30"/>
    </row>
    <row r="412" spans="1:13" x14ac:dyDescent="0.25">
      <c r="A412" s="30" t="s">
        <v>644</v>
      </c>
      <c r="B412" s="30" t="s">
        <v>558</v>
      </c>
      <c r="C412" s="30" t="s">
        <v>118</v>
      </c>
      <c r="D412" s="41" t="s">
        <v>580</v>
      </c>
      <c r="E412" s="30">
        <v>2</v>
      </c>
      <c r="F412" s="41" t="s">
        <v>600</v>
      </c>
      <c r="G412" s="30" t="s">
        <v>40</v>
      </c>
      <c r="H412" s="30" t="s">
        <v>220</v>
      </c>
      <c r="I412" s="30" t="s">
        <v>44</v>
      </c>
      <c r="J412" s="30" t="str">
        <f t="shared" si="6"/>
        <v>AUT_CO_CC_NewExposure_2_ChoosebyCoverage</v>
      </c>
      <c r="K412" s="30"/>
      <c r="L412" s="30"/>
      <c r="M412" s="30"/>
    </row>
    <row r="413" spans="1:13" x14ac:dyDescent="0.25">
      <c r="A413" s="30" t="s">
        <v>644</v>
      </c>
      <c r="B413" s="30" t="s">
        <v>558</v>
      </c>
      <c r="C413" s="30" t="s">
        <v>120</v>
      </c>
      <c r="D413" s="41" t="s">
        <v>601</v>
      </c>
      <c r="E413" s="30">
        <v>1</v>
      </c>
      <c r="F413" s="41" t="s">
        <v>602</v>
      </c>
      <c r="G413" s="30" t="s">
        <v>38</v>
      </c>
      <c r="H413" s="30" t="s">
        <v>220</v>
      </c>
      <c r="I413" s="30" t="s">
        <v>44</v>
      </c>
      <c r="J413" s="30" t="str">
        <f t="shared" si="6"/>
        <v>AUT_CO_CC_NewTransaction_1_Reserve</v>
      </c>
      <c r="K413" s="30"/>
      <c r="L413" s="30"/>
      <c r="M413" s="30"/>
    </row>
    <row r="414" spans="1:13" x14ac:dyDescent="0.25">
      <c r="A414" s="30" t="s">
        <v>644</v>
      </c>
      <c r="B414" s="30" t="s">
        <v>558</v>
      </c>
      <c r="C414" s="30" t="s">
        <v>120</v>
      </c>
      <c r="D414" s="41" t="s">
        <v>601</v>
      </c>
      <c r="E414" s="30">
        <v>2</v>
      </c>
      <c r="F414" s="41" t="s">
        <v>148</v>
      </c>
      <c r="G414" s="30" t="s">
        <v>40</v>
      </c>
      <c r="H414" s="30" t="s">
        <v>220</v>
      </c>
      <c r="I414" s="30" t="s">
        <v>44</v>
      </c>
      <c r="J414" s="30" t="str">
        <f t="shared" si="6"/>
        <v>AUT_CO_CC_NewTransaction_2_Check</v>
      </c>
      <c r="K414" s="30"/>
      <c r="L414" s="30"/>
      <c r="M414" s="30"/>
    </row>
    <row r="415" spans="1:13" x14ac:dyDescent="0.25">
      <c r="A415" s="30" t="s">
        <v>644</v>
      </c>
      <c r="B415" s="30" t="s">
        <v>558</v>
      </c>
      <c r="C415" s="30" t="s">
        <v>120</v>
      </c>
      <c r="D415" s="41" t="s">
        <v>601</v>
      </c>
      <c r="E415" s="30">
        <v>3</v>
      </c>
      <c r="F415" s="41" t="s">
        <v>603</v>
      </c>
      <c r="G415" s="30" t="s">
        <v>40</v>
      </c>
      <c r="H415" s="30" t="s">
        <v>220</v>
      </c>
      <c r="I415" s="30" t="s">
        <v>44</v>
      </c>
      <c r="J415" s="30" t="str">
        <f t="shared" si="6"/>
        <v>AUT_CO_CC_NewTransaction_3_Other_CreateRecovery</v>
      </c>
      <c r="K415" s="30"/>
      <c r="L415" s="30"/>
      <c r="M415" s="30"/>
    </row>
    <row r="416" spans="1:13" x14ac:dyDescent="0.25">
      <c r="A416" s="30" t="s">
        <v>644</v>
      </c>
      <c r="B416" s="30" t="s">
        <v>558</v>
      </c>
      <c r="C416" s="30" t="s">
        <v>120</v>
      </c>
      <c r="D416" s="41" t="s">
        <v>601</v>
      </c>
      <c r="E416" s="30">
        <v>4</v>
      </c>
      <c r="F416" s="41" t="s">
        <v>604</v>
      </c>
      <c r="G416" s="30" t="s">
        <v>38</v>
      </c>
      <c r="H416" s="30" t="s">
        <v>220</v>
      </c>
      <c r="I416" s="30" t="s">
        <v>44</v>
      </c>
      <c r="J416" s="30" t="str">
        <f t="shared" si="6"/>
        <v>AUT_CO_CC_NewTransaction_4_Other_ReverseRecovery</v>
      </c>
      <c r="K416" s="30"/>
      <c r="L416" s="30"/>
      <c r="M416" s="30"/>
    </row>
    <row r="417" spans="1:13" x14ac:dyDescent="0.25">
      <c r="A417" s="30" t="s">
        <v>644</v>
      </c>
      <c r="B417" s="30" t="s">
        <v>558</v>
      </c>
      <c r="C417" s="30" t="s">
        <v>120</v>
      </c>
      <c r="D417" s="41" t="s">
        <v>601</v>
      </c>
      <c r="E417" s="30">
        <v>5</v>
      </c>
      <c r="F417" s="41" t="s">
        <v>605</v>
      </c>
      <c r="G417" s="30" t="s">
        <v>40</v>
      </c>
      <c r="H417" s="30" t="s">
        <v>220</v>
      </c>
      <c r="I417" s="30" t="s">
        <v>44</v>
      </c>
      <c r="J417" s="30" t="str">
        <f t="shared" si="6"/>
        <v>AUT_CO_CC_NewTransaction_5_Other_ManualCheck</v>
      </c>
      <c r="K417" s="30"/>
      <c r="L417" s="30"/>
      <c r="M417" s="30"/>
    </row>
    <row r="418" spans="1:13" x14ac:dyDescent="0.25">
      <c r="A418" s="30" t="s">
        <v>644</v>
      </c>
      <c r="B418" s="30" t="s">
        <v>558</v>
      </c>
      <c r="C418" s="30" t="s">
        <v>120</v>
      </c>
      <c r="D418" s="41" t="s">
        <v>601</v>
      </c>
      <c r="E418" s="30">
        <v>6</v>
      </c>
      <c r="F418" s="41" t="s">
        <v>606</v>
      </c>
      <c r="G418" s="30" t="s">
        <v>40</v>
      </c>
      <c r="H418" s="30" t="s">
        <v>220</v>
      </c>
      <c r="I418" s="30" t="s">
        <v>44</v>
      </c>
      <c r="J418" s="30" t="str">
        <f t="shared" si="6"/>
        <v>AUT_CO_CC_NewTransaction_6_ManualCheck_EnterPayeeInformation</v>
      </c>
      <c r="K418" s="30"/>
      <c r="L418" s="30"/>
      <c r="M418" s="30"/>
    </row>
    <row r="419" spans="1:13" x14ac:dyDescent="0.25">
      <c r="A419" s="30" t="s">
        <v>644</v>
      </c>
      <c r="B419" s="30" t="s">
        <v>558</v>
      </c>
      <c r="C419" s="30" t="s">
        <v>120</v>
      </c>
      <c r="D419" s="41" t="s">
        <v>601</v>
      </c>
      <c r="E419" s="30">
        <v>7</v>
      </c>
      <c r="F419" s="41" t="s">
        <v>607</v>
      </c>
      <c r="G419" s="30" t="s">
        <v>38</v>
      </c>
      <c r="H419" s="30" t="s">
        <v>220</v>
      </c>
      <c r="I419" s="30" t="s">
        <v>44</v>
      </c>
      <c r="J419" s="30" t="str">
        <f t="shared" si="6"/>
        <v>AUT_CO_CC_NewTransaction_7_ManualCheck_EnterPaymentInformation</v>
      </c>
      <c r="K419" s="30"/>
      <c r="L419" s="30"/>
      <c r="M419" s="30"/>
    </row>
    <row r="420" spans="1:13" x14ac:dyDescent="0.25">
      <c r="A420" s="30" t="s">
        <v>644</v>
      </c>
      <c r="B420" s="30" t="s">
        <v>558</v>
      </c>
      <c r="C420" s="30" t="s">
        <v>120</v>
      </c>
      <c r="D420" s="41" t="s">
        <v>601</v>
      </c>
      <c r="E420" s="30">
        <v>8</v>
      </c>
      <c r="F420" s="41" t="s">
        <v>608</v>
      </c>
      <c r="G420" s="30" t="s">
        <v>40</v>
      </c>
      <c r="H420" s="30" t="s">
        <v>220</v>
      </c>
      <c r="I420" s="30" t="s">
        <v>44</v>
      </c>
      <c r="J420" s="30" t="str">
        <f t="shared" si="6"/>
        <v>AUT_CO_CC_NewTransaction_8_ManualCheck_SetCheckInstructions</v>
      </c>
      <c r="K420" s="30"/>
      <c r="L420" s="30"/>
      <c r="M420" s="30"/>
    </row>
    <row r="421" spans="1:13" x14ac:dyDescent="0.25">
      <c r="A421" s="30" t="s">
        <v>644</v>
      </c>
      <c r="B421" s="30" t="s">
        <v>558</v>
      </c>
      <c r="C421" s="30" t="s">
        <v>128</v>
      </c>
      <c r="D421" s="41" t="s">
        <v>541</v>
      </c>
      <c r="E421" s="30">
        <v>1</v>
      </c>
      <c r="F421" s="41" t="s">
        <v>609</v>
      </c>
      <c r="G421" s="30" t="s">
        <v>40</v>
      </c>
      <c r="H421" s="30" t="s">
        <v>220</v>
      </c>
      <c r="I421" s="30" t="s">
        <v>44</v>
      </c>
      <c r="J421" s="30" t="str">
        <f t="shared" si="6"/>
        <v>AUT_CO_CC_New_1_Matter</v>
      </c>
      <c r="K421" s="30"/>
      <c r="L421" s="30"/>
      <c r="M421" s="30"/>
    </row>
    <row r="422" spans="1:13" x14ac:dyDescent="0.25">
      <c r="A422" s="30" t="s">
        <v>644</v>
      </c>
      <c r="B422" s="30" t="s">
        <v>558</v>
      </c>
      <c r="C422" s="30" t="s">
        <v>128</v>
      </c>
      <c r="D422" s="41" t="s">
        <v>541</v>
      </c>
      <c r="E422" s="30">
        <v>2</v>
      </c>
      <c r="F422" s="41" t="s">
        <v>610</v>
      </c>
      <c r="G422" s="30" t="s">
        <v>38</v>
      </c>
      <c r="H422" s="30" t="s">
        <v>220</v>
      </c>
      <c r="I422" s="30" t="s">
        <v>44</v>
      </c>
      <c r="J422" s="30" t="str">
        <f t="shared" si="6"/>
        <v>AUT_CO_CC_New_2_Evaluation</v>
      </c>
      <c r="K422" s="30"/>
      <c r="L422" s="30"/>
      <c r="M422" s="30"/>
    </row>
    <row r="423" spans="1:13" x14ac:dyDescent="0.25">
      <c r="A423" s="30" t="s">
        <v>644</v>
      </c>
      <c r="B423" s="30" t="s">
        <v>558</v>
      </c>
      <c r="C423" s="30" t="s">
        <v>128</v>
      </c>
      <c r="D423" s="41" t="s">
        <v>541</v>
      </c>
      <c r="E423" s="30">
        <v>3</v>
      </c>
      <c r="F423" s="41" t="s">
        <v>611</v>
      </c>
      <c r="G423" s="30" t="s">
        <v>40</v>
      </c>
      <c r="H423" s="30" t="s">
        <v>220</v>
      </c>
      <c r="I423" s="30" t="s">
        <v>44</v>
      </c>
      <c r="J423" s="30" t="str">
        <f t="shared" si="6"/>
        <v>AUT_CO_CC_New_3_Negotiation</v>
      </c>
      <c r="K423" s="30"/>
      <c r="L423" s="30"/>
      <c r="M423" s="30"/>
    </row>
    <row r="424" spans="1:13" x14ac:dyDescent="0.25">
      <c r="A424" s="30" t="s">
        <v>644</v>
      </c>
      <c r="B424" s="30" t="s">
        <v>558</v>
      </c>
      <c r="C424" s="30" t="s">
        <v>128</v>
      </c>
      <c r="D424" s="41" t="s">
        <v>612</v>
      </c>
      <c r="E424" s="30">
        <v>1</v>
      </c>
      <c r="F424" s="41" t="s">
        <v>305</v>
      </c>
      <c r="G424" s="30" t="s">
        <v>40</v>
      </c>
      <c r="H424" s="30" t="s">
        <v>220</v>
      </c>
      <c r="I424" s="30" t="s">
        <v>44</v>
      </c>
      <c r="J424" s="30" t="str">
        <f t="shared" si="6"/>
        <v>AUT_CO_CC_PartiesInvolved_1_Contacts</v>
      </c>
      <c r="K424" s="30"/>
      <c r="L424" s="30"/>
      <c r="M424" s="30"/>
    </row>
    <row r="425" spans="1:13" x14ac:dyDescent="0.25">
      <c r="A425" s="30" t="s">
        <v>644</v>
      </c>
      <c r="B425" s="30" t="s">
        <v>558</v>
      </c>
      <c r="C425" s="30" t="s">
        <v>128</v>
      </c>
      <c r="D425" s="41" t="s">
        <v>613</v>
      </c>
      <c r="E425" s="30">
        <v>1</v>
      </c>
      <c r="F425" s="41" t="s">
        <v>614</v>
      </c>
      <c r="G425" s="30" t="s">
        <v>38</v>
      </c>
      <c r="H425" s="30" t="s">
        <v>220</v>
      </c>
      <c r="I425" s="30" t="s">
        <v>44</v>
      </c>
      <c r="J425" s="30" t="str">
        <f t="shared" si="6"/>
        <v>AUT_CO_CC_LossDetails_1_General</v>
      </c>
      <c r="K425" s="30"/>
      <c r="L425" s="30"/>
      <c r="M425" s="30"/>
    </row>
    <row r="426" spans="1:13" x14ac:dyDescent="0.25">
      <c r="A426" s="30" t="s">
        <v>644</v>
      </c>
      <c r="B426" s="30" t="s">
        <v>558</v>
      </c>
      <c r="C426" s="30" t="s">
        <v>128</v>
      </c>
      <c r="D426" s="17" t="s">
        <v>615</v>
      </c>
      <c r="E426" s="30">
        <v>1</v>
      </c>
      <c r="F426" s="41" t="s">
        <v>616</v>
      </c>
      <c r="G426" s="30" t="s">
        <v>40</v>
      </c>
      <c r="H426" s="30" t="s">
        <v>220</v>
      </c>
      <c r="I426" s="30" t="s">
        <v>44</v>
      </c>
      <c r="J426" s="30" t="str">
        <f t="shared" si="6"/>
        <v>AUT_CO_CC_NewElevation_1_SupervisorReserve_AC</v>
      </c>
      <c r="K426" s="30"/>
      <c r="L426" s="30"/>
      <c r="M426" s="30"/>
    </row>
    <row r="427" spans="1:13" x14ac:dyDescent="0.25">
      <c r="A427" s="30" t="s">
        <v>644</v>
      </c>
      <c r="B427" s="30" t="s">
        <v>558</v>
      </c>
      <c r="C427" s="30" t="s">
        <v>130</v>
      </c>
      <c r="D427" s="17" t="s">
        <v>150</v>
      </c>
      <c r="E427" s="30">
        <v>2</v>
      </c>
      <c r="F427" s="64" t="s">
        <v>617</v>
      </c>
      <c r="G427" s="30" t="s">
        <v>40</v>
      </c>
      <c r="H427" s="30" t="s">
        <v>220</v>
      </c>
      <c r="I427" s="30" t="s">
        <v>44</v>
      </c>
      <c r="J427" s="30" t="str">
        <f t="shared" si="6"/>
        <v>AUT_CO_CC_Exposure_2_NewExposure_Close</v>
      </c>
      <c r="K427" s="30"/>
      <c r="L427" s="30"/>
      <c r="M427" s="30"/>
    </row>
    <row r="428" spans="1:13" x14ac:dyDescent="0.25">
      <c r="A428" s="30" t="s">
        <v>644</v>
      </c>
      <c r="B428" s="30" t="s">
        <v>558</v>
      </c>
      <c r="C428" s="30" t="s">
        <v>130</v>
      </c>
      <c r="D428" s="17" t="s">
        <v>151</v>
      </c>
      <c r="E428" s="30">
        <v>3</v>
      </c>
      <c r="F428" s="64" t="s">
        <v>618</v>
      </c>
      <c r="G428" s="30" t="s">
        <v>38</v>
      </c>
      <c r="H428" s="30" t="s">
        <v>220</v>
      </c>
      <c r="I428" s="30" t="s">
        <v>44</v>
      </c>
      <c r="J428" s="30" t="str">
        <f t="shared" si="6"/>
        <v>AUT_CO_CC_Recovery_3_CreateRecovery_ Subrogation or Salvage</v>
      </c>
      <c r="K428" s="30"/>
      <c r="L428" s="30"/>
      <c r="M428" s="30"/>
    </row>
    <row r="429" spans="1:13" x14ac:dyDescent="0.25">
      <c r="A429" s="30" t="s">
        <v>644</v>
      </c>
      <c r="B429" s="30" t="s">
        <v>558</v>
      </c>
      <c r="C429" s="30" t="s">
        <v>130</v>
      </c>
      <c r="D429" s="17" t="s">
        <v>152</v>
      </c>
      <c r="E429" s="30">
        <v>4</v>
      </c>
      <c r="F429" s="64" t="s">
        <v>619</v>
      </c>
      <c r="G429" s="30" t="s">
        <v>40</v>
      </c>
      <c r="H429" s="30" t="s">
        <v>220</v>
      </c>
      <c r="I429" s="30" t="s">
        <v>44</v>
      </c>
      <c r="J429" s="30" t="str">
        <f t="shared" si="6"/>
        <v>AUT_CO_CC_Quick Check_4_Create QuickCheck from Financial Summary screen on Open Exposures with Reserves only and does not work on Closed Exposure or Open Exposure without Reserves</v>
      </c>
      <c r="K429" s="30"/>
      <c r="L429" s="30"/>
      <c r="M429" s="30"/>
    </row>
    <row r="430" spans="1:13" x14ac:dyDescent="0.25">
      <c r="A430" s="30" t="s">
        <v>644</v>
      </c>
      <c r="B430" s="30" t="s">
        <v>558</v>
      </c>
      <c r="C430" s="30" t="s">
        <v>130</v>
      </c>
      <c r="D430" s="17" t="s">
        <v>620</v>
      </c>
      <c r="E430" s="30">
        <v>5</v>
      </c>
      <c r="F430" s="64" t="s">
        <v>621</v>
      </c>
      <c r="G430" s="30" t="s">
        <v>40</v>
      </c>
      <c r="H430" s="30" t="s">
        <v>220</v>
      </c>
      <c r="I430" s="30" t="s">
        <v>44</v>
      </c>
      <c r="J430" s="30" t="str">
        <f t="shared" si="6"/>
        <v>AUT_CO_CC_Supervisor App Check_5_Approve "Pending Approval" Check upto 2 levels</v>
      </c>
      <c r="K430" s="30"/>
      <c r="L430" s="30"/>
      <c r="M430" s="30"/>
    </row>
    <row r="431" spans="1:13" x14ac:dyDescent="0.25">
      <c r="A431" s="30" t="s">
        <v>644</v>
      </c>
      <c r="B431" s="30" t="s">
        <v>558</v>
      </c>
      <c r="C431" s="30" t="s">
        <v>130</v>
      </c>
      <c r="D431" s="17" t="s">
        <v>622</v>
      </c>
      <c r="E431" s="30">
        <v>6</v>
      </c>
      <c r="F431" s="64" t="s">
        <v>623</v>
      </c>
      <c r="G431" s="30" t="s">
        <v>38</v>
      </c>
      <c r="H431" s="30" t="s">
        <v>220</v>
      </c>
      <c r="I431" s="30" t="s">
        <v>44</v>
      </c>
      <c r="J431" s="30" t="str">
        <f t="shared" si="6"/>
        <v>AUT_CO_CC_Adjuster Check_6_Create System Check from Financial Summary screen on Open or Closed Exposure but not on Open Exposure without Reserves</v>
      </c>
      <c r="K431" s="30"/>
      <c r="L431" s="30"/>
      <c r="M431" s="30"/>
    </row>
    <row r="432" spans="1:13" x14ac:dyDescent="0.25">
      <c r="A432" s="30" t="s">
        <v>644</v>
      </c>
      <c r="B432" s="30" t="s">
        <v>558</v>
      </c>
      <c r="C432" s="30" t="s">
        <v>130</v>
      </c>
      <c r="D432" s="17" t="s">
        <v>624</v>
      </c>
      <c r="E432" s="30">
        <v>7</v>
      </c>
      <c r="F432" s="64" t="s">
        <v>625</v>
      </c>
      <c r="G432" s="30" t="s">
        <v>40</v>
      </c>
      <c r="H432" s="30" t="s">
        <v>220</v>
      </c>
      <c r="I432" s="30" t="s">
        <v>44</v>
      </c>
      <c r="J432" s="30" t="str">
        <f t="shared" si="6"/>
        <v>AUT_CO_CC_Manual Adjuster Check_7_Create Manual Check from Actions Menu only on Open Exposure with Reserves based on Test data</v>
      </c>
      <c r="K432" s="30"/>
      <c r="L432" s="30"/>
      <c r="M432" s="30"/>
    </row>
    <row r="433" spans="1:13" x14ac:dyDescent="0.25">
      <c r="A433" s="30" t="s">
        <v>644</v>
      </c>
      <c r="B433" s="30" t="s">
        <v>558</v>
      </c>
      <c r="C433" s="30" t="s">
        <v>130</v>
      </c>
      <c r="D433" s="17" t="s">
        <v>244</v>
      </c>
      <c r="E433" s="30">
        <v>8</v>
      </c>
      <c r="F433" s="64" t="s">
        <v>626</v>
      </c>
      <c r="G433" s="30" t="s">
        <v>40</v>
      </c>
      <c r="H433" s="30" t="s">
        <v>220</v>
      </c>
      <c r="I433" s="30" t="s">
        <v>44</v>
      </c>
      <c r="J433" s="30" t="str">
        <f t="shared" si="6"/>
        <v>AUT_CO_CC_Activity_8_Search for Existing Activity &amp; Reassin the same.Create New Manual Activity &amp; Complete the same</v>
      </c>
      <c r="K433" s="30"/>
      <c r="L433" s="30"/>
      <c r="M433" s="30"/>
    </row>
    <row r="434" spans="1:13" x14ac:dyDescent="0.25">
      <c r="A434" s="30" t="s">
        <v>644</v>
      </c>
      <c r="B434" s="30" t="s">
        <v>558</v>
      </c>
      <c r="C434" s="30" t="s">
        <v>130</v>
      </c>
      <c r="D434" s="17" t="s">
        <v>627</v>
      </c>
      <c r="E434" s="30">
        <v>9</v>
      </c>
      <c r="F434" s="64" t="s">
        <v>628</v>
      </c>
      <c r="G434" s="30" t="s">
        <v>38</v>
      </c>
      <c r="H434" s="30" t="s">
        <v>220</v>
      </c>
      <c r="I434" s="30" t="s">
        <v>44</v>
      </c>
      <c r="J434" s="30" t="str">
        <f t="shared" si="6"/>
        <v>AUT_CO_CC_Validate Escalation Job_9_Verify System/Quick Check Status "Issued" or not</v>
      </c>
      <c r="K434" s="30"/>
      <c r="L434" s="30"/>
      <c r="M434" s="30"/>
    </row>
    <row r="435" spans="1:13" x14ac:dyDescent="0.25">
      <c r="A435" s="30" t="s">
        <v>644</v>
      </c>
      <c r="B435" s="30" t="s">
        <v>558</v>
      </c>
      <c r="C435" s="30" t="s">
        <v>130</v>
      </c>
      <c r="D435" s="17" t="s">
        <v>153</v>
      </c>
      <c r="E435" s="30">
        <v>10</v>
      </c>
      <c r="F435" s="64" t="s">
        <v>629</v>
      </c>
      <c r="G435" s="30" t="s">
        <v>40</v>
      </c>
      <c r="H435" s="30" t="s">
        <v>220</v>
      </c>
      <c r="I435" s="30" t="s">
        <v>44</v>
      </c>
      <c r="J435" s="30" t="str">
        <f t="shared" si="6"/>
        <v>AUT_CO_CC_Close Claim_10_Close Claim by closing all Open Exposures by Zero down available Reserves,Close Services and Complete all open Activities</v>
      </c>
      <c r="K435" s="30"/>
      <c r="L435" s="30"/>
      <c r="M435" s="30"/>
    </row>
    <row r="436" spans="1:13" x14ac:dyDescent="0.25">
      <c r="A436" s="30" t="s">
        <v>644</v>
      </c>
      <c r="B436" s="30" t="s">
        <v>558</v>
      </c>
      <c r="C436" s="30" t="s">
        <v>130</v>
      </c>
      <c r="D436" s="17" t="s">
        <v>155</v>
      </c>
      <c r="E436" s="30">
        <v>11</v>
      </c>
      <c r="F436" s="64" t="s">
        <v>630</v>
      </c>
      <c r="G436" s="30" t="s">
        <v>40</v>
      </c>
      <c r="H436" s="30" t="s">
        <v>220</v>
      </c>
      <c r="I436" s="30" t="s">
        <v>44</v>
      </c>
      <c r="J436" s="30" t="str">
        <f t="shared" si="6"/>
        <v>AUT_CO_CC_Reopen Claim_11_Reopen Closed Claim</v>
      </c>
      <c r="K436" s="30"/>
      <c r="L436" s="30"/>
      <c r="M436" s="30"/>
    </row>
    <row r="437" spans="1:13" x14ac:dyDescent="0.25">
      <c r="A437" s="30" t="s">
        <v>644</v>
      </c>
      <c r="B437" s="30" t="s">
        <v>558</v>
      </c>
      <c r="C437" s="30" t="s">
        <v>130</v>
      </c>
      <c r="D437" s="17" t="s">
        <v>631</v>
      </c>
      <c r="E437" s="30">
        <v>12</v>
      </c>
      <c r="F437" s="64" t="s">
        <v>632</v>
      </c>
      <c r="G437" s="30" t="s">
        <v>38</v>
      </c>
      <c r="H437" s="30" t="s">
        <v>220</v>
      </c>
      <c r="I437" s="30" t="s">
        <v>44</v>
      </c>
      <c r="J437" s="30" t="str">
        <f t="shared" si="6"/>
        <v>AUT_CO_CC_Supervisor AC_12_Assign Claim</v>
      </c>
      <c r="K437" s="30"/>
      <c r="L437" s="30"/>
      <c r="M437" s="30"/>
    </row>
    <row r="438" spans="1:13" x14ac:dyDescent="0.25">
      <c r="A438" s="30" t="s">
        <v>644</v>
      </c>
      <c r="B438" s="30" t="s">
        <v>558</v>
      </c>
      <c r="C438" s="30" t="s">
        <v>130</v>
      </c>
      <c r="D438" s="17" t="s">
        <v>632</v>
      </c>
      <c r="E438" s="30">
        <v>14</v>
      </c>
      <c r="F438" s="64" t="s">
        <v>633</v>
      </c>
      <c r="G438" s="30" t="s">
        <v>40</v>
      </c>
      <c r="H438" s="30" t="s">
        <v>220</v>
      </c>
      <c r="I438" s="30" t="s">
        <v>44</v>
      </c>
      <c r="J438" s="30" t="str">
        <f t="shared" si="6"/>
        <v>AUT_CO_CC_Assign Claim_14_Search Policy Assign Claims</v>
      </c>
      <c r="K438" s="30"/>
      <c r="L438" s="30"/>
      <c r="M438" s="3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4D40870-3660-4B4D-8ED0-783BC7738153}">
          <x14:formula1>
            <xm:f>Config!$C$2:$C$12</xm:f>
          </x14:formula1>
          <xm:sqref>G2:G438</xm:sqref>
        </x14:dataValidation>
        <x14:dataValidation type="list" allowBlank="1" showInputMessage="1" showErrorMessage="1" xr:uid="{6EAA54E4-5783-4F81-8FAA-AF7C83A770A9}">
          <x14:formula1>
            <xm:f>Config!$D$2:$D$12</xm:f>
          </x14:formula1>
          <xm:sqref>I2:I438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35275-FDE2-4E0E-948D-929524F09E97}">
  <dimension ref="A1:I17"/>
  <sheetViews>
    <sheetView showGridLines="0" workbookViewId="0">
      <selection activeCell="I17" sqref="I17"/>
    </sheetView>
  </sheetViews>
  <sheetFormatPr defaultRowHeight="15.75" x14ac:dyDescent="0.25"/>
  <cols>
    <col min="1" max="1" width="13.28515625" style="1" bestFit="1" customWidth="1"/>
    <col min="2" max="2" width="14" style="1" bestFit="1" customWidth="1"/>
    <col min="3" max="4" width="32.5703125" style="1" bestFit="1" customWidth="1"/>
    <col min="5" max="5" width="10.7109375" style="1" bestFit="1" customWidth="1"/>
    <col min="6" max="6" width="17.85546875" style="1" bestFit="1" customWidth="1"/>
    <col min="7" max="7" width="14.5703125" style="4" bestFit="1" customWidth="1"/>
    <col min="8" max="8" width="17.7109375" style="4" bestFit="1" customWidth="1"/>
    <col min="9" max="9" width="16" style="4" bestFit="1" customWidth="1"/>
    <col min="10" max="16384" width="9.140625" style="1"/>
  </cols>
  <sheetData>
    <row r="1" spans="1:9" x14ac:dyDescent="0.25">
      <c r="A1" s="5" t="s">
        <v>160</v>
      </c>
      <c r="B1" s="5" t="s">
        <v>161</v>
      </c>
      <c r="C1" s="5" t="s">
        <v>645</v>
      </c>
      <c r="D1" s="5" t="s">
        <v>646</v>
      </c>
      <c r="E1" s="5" t="s">
        <v>30</v>
      </c>
      <c r="F1" s="5" t="s">
        <v>647</v>
      </c>
      <c r="G1" s="6" t="s">
        <v>71</v>
      </c>
      <c r="H1" s="6" t="s">
        <v>648</v>
      </c>
      <c r="I1" s="6" t="s">
        <v>649</v>
      </c>
    </row>
    <row r="2" spans="1:9" x14ac:dyDescent="0.25">
      <c r="A2" s="2" t="s">
        <v>165</v>
      </c>
      <c r="B2" s="2" t="s">
        <v>218</v>
      </c>
      <c r="C2" s="2" t="s">
        <v>650</v>
      </c>
      <c r="D2" s="2" t="s">
        <v>650</v>
      </c>
      <c r="E2" s="2"/>
      <c r="F2" s="2"/>
      <c r="G2" s="7"/>
      <c r="H2" s="7"/>
      <c r="I2" s="7"/>
    </row>
    <row r="3" spans="1:9" x14ac:dyDescent="0.25">
      <c r="A3" s="2"/>
      <c r="B3" s="2"/>
      <c r="C3" s="2" t="s">
        <v>124</v>
      </c>
      <c r="D3" s="2" t="s">
        <v>651</v>
      </c>
      <c r="E3" s="2"/>
      <c r="F3" s="2"/>
      <c r="G3" s="7"/>
      <c r="H3" s="7"/>
      <c r="I3" s="7"/>
    </row>
    <row r="4" spans="1:9" x14ac:dyDescent="0.25">
      <c r="A4" s="2"/>
      <c r="B4" s="2"/>
      <c r="C4" s="2"/>
      <c r="D4" s="2" t="s">
        <v>652</v>
      </c>
      <c r="E4" s="2"/>
      <c r="F4" s="2"/>
      <c r="G4" s="7"/>
      <c r="H4" s="7"/>
      <c r="I4" s="7"/>
    </row>
    <row r="5" spans="1:9" x14ac:dyDescent="0.25">
      <c r="A5" s="2"/>
      <c r="B5" s="2"/>
      <c r="C5" s="2"/>
      <c r="D5" s="2" t="s">
        <v>653</v>
      </c>
      <c r="E5" s="2"/>
      <c r="F5" s="2"/>
      <c r="G5" s="7"/>
      <c r="H5" s="7"/>
      <c r="I5" s="7"/>
    </row>
    <row r="6" spans="1:9" x14ac:dyDescent="0.25">
      <c r="A6" s="2"/>
      <c r="B6" s="2"/>
      <c r="C6" s="2" t="s">
        <v>654</v>
      </c>
      <c r="D6" s="2" t="s">
        <v>655</v>
      </c>
      <c r="E6" s="2"/>
      <c r="F6" s="2"/>
      <c r="G6" s="7"/>
      <c r="H6" s="7"/>
      <c r="I6" s="7"/>
    </row>
    <row r="7" spans="1:9" x14ac:dyDescent="0.25">
      <c r="A7" s="2"/>
      <c r="B7" s="2"/>
      <c r="C7" s="2" t="s">
        <v>125</v>
      </c>
      <c r="D7" s="2" t="s">
        <v>125</v>
      </c>
      <c r="E7" s="2"/>
      <c r="F7" s="2"/>
      <c r="G7" s="7"/>
      <c r="H7" s="7"/>
      <c r="I7" s="7"/>
    </row>
    <row r="8" spans="1:9" x14ac:dyDescent="0.25">
      <c r="A8" s="2"/>
      <c r="B8" s="2"/>
      <c r="C8" s="2" t="s">
        <v>656</v>
      </c>
      <c r="D8" s="2" t="s">
        <v>657</v>
      </c>
      <c r="E8" s="2"/>
      <c r="F8" s="2"/>
      <c r="G8" s="7"/>
      <c r="H8" s="7"/>
      <c r="I8" s="7"/>
    </row>
    <row r="9" spans="1:9" x14ac:dyDescent="0.25">
      <c r="A9" s="2"/>
      <c r="B9" s="2" t="s">
        <v>85</v>
      </c>
      <c r="C9" s="2" t="s">
        <v>658</v>
      </c>
      <c r="D9" s="2" t="s">
        <v>658</v>
      </c>
      <c r="E9" s="2"/>
      <c r="F9" s="2"/>
      <c r="G9" s="7"/>
      <c r="H9" s="7"/>
      <c r="I9" s="7"/>
    </row>
    <row r="10" spans="1:9" x14ac:dyDescent="0.25">
      <c r="A10" s="2"/>
      <c r="B10" s="2"/>
      <c r="C10" s="2" t="s">
        <v>659</v>
      </c>
      <c r="D10" s="2" t="s">
        <v>659</v>
      </c>
      <c r="E10" s="2"/>
      <c r="F10" s="2"/>
      <c r="G10" s="7"/>
      <c r="H10" s="7"/>
      <c r="I10" s="7"/>
    </row>
    <row r="11" spans="1:9" x14ac:dyDescent="0.25">
      <c r="A11" s="2"/>
      <c r="B11" s="2"/>
      <c r="C11" s="2" t="s">
        <v>660</v>
      </c>
      <c r="D11" s="2" t="s">
        <v>660</v>
      </c>
      <c r="E11" s="2"/>
      <c r="F11" s="2"/>
      <c r="G11" s="7"/>
      <c r="H11" s="7"/>
      <c r="I11" s="7"/>
    </row>
    <row r="12" spans="1:9" x14ac:dyDescent="0.25">
      <c r="A12" s="2"/>
      <c r="B12" s="2"/>
      <c r="C12" s="2" t="s">
        <v>661</v>
      </c>
      <c r="D12" s="2" t="s">
        <v>661</v>
      </c>
      <c r="E12" s="2"/>
      <c r="F12" s="2"/>
      <c r="G12" s="7"/>
      <c r="H12" s="7"/>
      <c r="I12" s="7"/>
    </row>
    <row r="13" spans="1:9" x14ac:dyDescent="0.25">
      <c r="A13" s="2"/>
      <c r="B13" s="2"/>
      <c r="C13" s="2" t="s">
        <v>662</v>
      </c>
      <c r="D13" s="2" t="s">
        <v>662</v>
      </c>
      <c r="E13" s="2"/>
      <c r="F13" s="2"/>
      <c r="G13" s="7"/>
      <c r="H13" s="7"/>
      <c r="I13" s="7"/>
    </row>
    <row r="14" spans="1:9" x14ac:dyDescent="0.25">
      <c r="A14" s="2"/>
      <c r="B14" s="2"/>
      <c r="C14" s="2" t="s">
        <v>663</v>
      </c>
      <c r="D14" s="2" t="s">
        <v>663</v>
      </c>
      <c r="E14" s="2"/>
      <c r="F14" s="2"/>
      <c r="G14" s="7"/>
      <c r="H14" s="7"/>
      <c r="I14" s="7"/>
    </row>
    <row r="15" spans="1:9" x14ac:dyDescent="0.25">
      <c r="A15" s="2"/>
      <c r="B15" s="2"/>
      <c r="C15" s="2" t="s">
        <v>314</v>
      </c>
      <c r="D15" s="2" t="s">
        <v>314</v>
      </c>
      <c r="E15" s="2"/>
      <c r="F15" s="2"/>
      <c r="G15" s="7"/>
      <c r="H15" s="7"/>
      <c r="I15" s="7"/>
    </row>
    <row r="16" spans="1:9" x14ac:dyDescent="0.25">
      <c r="A16" s="2"/>
      <c r="B16" s="2"/>
      <c r="C16" s="2" t="s">
        <v>664</v>
      </c>
      <c r="D16" s="2" t="s">
        <v>664</v>
      </c>
      <c r="E16" s="2"/>
      <c r="F16" s="2"/>
      <c r="G16" s="7"/>
      <c r="H16" s="7"/>
      <c r="I16" s="7"/>
    </row>
    <row r="17" spans="1:9" x14ac:dyDescent="0.25">
      <c r="A17" s="2"/>
      <c r="B17" s="2"/>
      <c r="C17" s="2" t="s">
        <v>665</v>
      </c>
      <c r="D17" s="2" t="s">
        <v>665</v>
      </c>
      <c r="E17" s="2"/>
      <c r="F17" s="2"/>
      <c r="G17" s="7"/>
      <c r="H17" s="7"/>
      <c r="I17" s="7"/>
    </row>
  </sheetData>
  <customSheetViews>
    <customSheetView guid="{A6769292-EF3F-4AB7-8CAA-723EE7FD3D94}" showGridLines="0" state="hidden">
      <selection activeCell="D10" sqref="D10"/>
      <pageMargins left="0" right="0" top="0" bottom="0" header="0" footer="0"/>
      <pageSetup orientation="portrait" r:id="rId1"/>
    </customSheetView>
    <customSheetView guid="{5FEA99B1-D5B1-4D8C-BE39-851D15195632}" showGridLines="0">
      <selection activeCell="D10" sqref="D10"/>
      <pageMargins left="0" right="0" top="0" bottom="0" header="0" footer="0"/>
      <pageSetup orientation="portrait" r:id="rId2"/>
    </customSheetView>
  </customSheetView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E3F5B0A-8259-4D6A-AB2D-F048BD56C3C3}">
          <x14:formula1>
            <xm:f>Config!$C:$C</xm:f>
          </x14:formula1>
          <xm:sqref>F1:F1048576</xm:sqref>
        </x14:dataValidation>
        <x14:dataValidation type="list" allowBlank="1" showInputMessage="1" showErrorMessage="1" xr:uid="{993DB731-7FC7-4B03-80FE-3C42F3C29E98}">
          <x14:formula1>
            <xm:f>Config!$D:$D</xm:f>
          </x14:formula1>
          <xm:sqref>E1:E1048576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090CC-A1E8-4B2C-97BE-8DCE0D837379}">
  <dimension ref="A1:L16"/>
  <sheetViews>
    <sheetView workbookViewId="0">
      <selection activeCell="D13" sqref="D13"/>
    </sheetView>
  </sheetViews>
  <sheetFormatPr defaultRowHeight="15" x14ac:dyDescent="0.25"/>
  <cols>
    <col min="1" max="1" width="4.5703125" style="9" bestFit="1" customWidth="1"/>
    <col min="2" max="2" width="7.28515625" style="9" bestFit="1" customWidth="1"/>
    <col min="3" max="3" width="15.42578125" style="9" bestFit="1" customWidth="1"/>
    <col min="4" max="5" width="34.5703125" style="9" bestFit="1" customWidth="1"/>
    <col min="6" max="6" width="11.5703125" style="9" bestFit="1" customWidth="1"/>
    <col min="7" max="7" width="10.5703125" style="9" bestFit="1" customWidth="1"/>
    <col min="8" max="8" width="20.28515625" style="9" bestFit="1" customWidth="1"/>
    <col min="9" max="9" width="10.85546875" style="9" bestFit="1" customWidth="1"/>
    <col min="10" max="10" width="10.140625" style="9" bestFit="1" customWidth="1"/>
    <col min="11" max="11" width="8.85546875" style="9" bestFit="1" customWidth="1"/>
    <col min="12" max="16384" width="9.140625" style="9"/>
  </cols>
  <sheetData>
    <row r="1" spans="1:12" x14ac:dyDescent="0.25">
      <c r="A1" s="10" t="s">
        <v>666</v>
      </c>
      <c r="B1" s="10" t="s">
        <v>208</v>
      </c>
      <c r="C1" s="10" t="s">
        <v>209</v>
      </c>
      <c r="D1" s="18" t="s">
        <v>667</v>
      </c>
      <c r="E1" s="10" t="s">
        <v>668</v>
      </c>
      <c r="F1" s="10" t="s">
        <v>437</v>
      </c>
      <c r="G1" s="10" t="s">
        <v>669</v>
      </c>
      <c r="H1" s="30" t="s">
        <v>108</v>
      </c>
      <c r="I1" s="10" t="s">
        <v>30</v>
      </c>
      <c r="J1" s="10" t="s">
        <v>670</v>
      </c>
      <c r="K1" s="10" t="s">
        <v>72</v>
      </c>
      <c r="L1" s="10"/>
    </row>
    <row r="2" spans="1:12" x14ac:dyDescent="0.25">
      <c r="A2" s="10">
        <v>1</v>
      </c>
      <c r="B2" s="10" t="s">
        <v>671</v>
      </c>
      <c r="C2" s="10" t="s">
        <v>209</v>
      </c>
      <c r="D2" s="12" t="s">
        <v>672</v>
      </c>
      <c r="E2" s="11" t="s">
        <v>672</v>
      </c>
      <c r="F2" s="10" t="s">
        <v>70</v>
      </c>
      <c r="G2" s="10" t="s">
        <v>673</v>
      </c>
      <c r="H2" s="30" t="s">
        <v>45</v>
      </c>
      <c r="I2" s="10" t="s">
        <v>58</v>
      </c>
      <c r="J2" s="10"/>
      <c r="K2" s="10"/>
      <c r="L2" s="10"/>
    </row>
    <row r="3" spans="1:12" x14ac:dyDescent="0.25">
      <c r="A3" s="10">
        <v>2</v>
      </c>
      <c r="B3" s="10" t="s">
        <v>671</v>
      </c>
      <c r="C3" s="10"/>
      <c r="D3" s="12" t="s">
        <v>674</v>
      </c>
      <c r="E3" s="11" t="s">
        <v>674</v>
      </c>
      <c r="F3" s="10" t="s">
        <v>70</v>
      </c>
      <c r="G3" s="10" t="s">
        <v>673</v>
      </c>
      <c r="H3" s="30" t="s">
        <v>45</v>
      </c>
      <c r="I3" s="10" t="s">
        <v>58</v>
      </c>
      <c r="J3" s="10"/>
      <c r="K3" s="10"/>
      <c r="L3" s="10"/>
    </row>
    <row r="4" spans="1:12" x14ac:dyDescent="0.25">
      <c r="A4" s="10">
        <v>3</v>
      </c>
      <c r="B4" s="10" t="s">
        <v>671</v>
      </c>
      <c r="C4" s="10"/>
      <c r="D4" s="12" t="s">
        <v>127</v>
      </c>
      <c r="E4" s="11" t="s">
        <v>127</v>
      </c>
      <c r="F4" s="10" t="s">
        <v>70</v>
      </c>
      <c r="G4" s="10" t="s">
        <v>673</v>
      </c>
      <c r="H4" s="30" t="s">
        <v>45</v>
      </c>
      <c r="I4" s="10" t="s">
        <v>58</v>
      </c>
      <c r="J4" s="10"/>
      <c r="K4" s="10"/>
      <c r="L4" s="10"/>
    </row>
    <row r="5" spans="1:12" x14ac:dyDescent="0.25">
      <c r="A5" s="10">
        <v>4</v>
      </c>
      <c r="B5" s="10" t="s">
        <v>671</v>
      </c>
      <c r="C5" s="10"/>
      <c r="D5" s="12" t="s">
        <v>675</v>
      </c>
      <c r="E5" s="11" t="s">
        <v>675</v>
      </c>
      <c r="F5" s="10" t="s">
        <v>70</v>
      </c>
      <c r="G5" s="10" t="s">
        <v>673</v>
      </c>
      <c r="H5" s="30" t="s">
        <v>45</v>
      </c>
      <c r="I5" s="10" t="s">
        <v>58</v>
      </c>
      <c r="J5" s="10"/>
      <c r="K5" s="10"/>
      <c r="L5" s="10"/>
    </row>
    <row r="6" spans="1:12" x14ac:dyDescent="0.25">
      <c r="A6" s="10">
        <v>5</v>
      </c>
      <c r="B6" s="10" t="s">
        <v>671</v>
      </c>
      <c r="C6" s="10"/>
      <c r="D6" s="12" t="s">
        <v>676</v>
      </c>
      <c r="E6" s="12" t="s">
        <v>676</v>
      </c>
      <c r="F6" s="10" t="s">
        <v>70</v>
      </c>
      <c r="G6" s="10" t="s">
        <v>673</v>
      </c>
      <c r="H6" s="30" t="s">
        <v>45</v>
      </c>
      <c r="I6" s="10" t="s">
        <v>58</v>
      </c>
      <c r="J6" s="10"/>
      <c r="K6" s="10"/>
      <c r="L6" s="10"/>
    </row>
    <row r="7" spans="1:12" x14ac:dyDescent="0.25">
      <c r="A7" s="10">
        <v>6</v>
      </c>
      <c r="B7" s="10" t="s">
        <v>671</v>
      </c>
      <c r="C7" s="10"/>
      <c r="D7" s="12" t="s">
        <v>677</v>
      </c>
      <c r="E7" s="12" t="s">
        <v>677</v>
      </c>
      <c r="F7" s="10" t="s">
        <v>70</v>
      </c>
      <c r="G7" s="10" t="s">
        <v>673</v>
      </c>
      <c r="H7" s="30" t="s">
        <v>45</v>
      </c>
      <c r="I7" s="10" t="s">
        <v>58</v>
      </c>
      <c r="J7" s="10"/>
      <c r="K7" s="10"/>
      <c r="L7" s="10"/>
    </row>
    <row r="8" spans="1:12" x14ac:dyDescent="0.25">
      <c r="A8" s="10">
        <v>7</v>
      </c>
      <c r="B8" s="10" t="s">
        <v>671</v>
      </c>
      <c r="C8" s="10"/>
      <c r="D8" s="12" t="s">
        <v>424</v>
      </c>
      <c r="E8" s="12" t="s">
        <v>424</v>
      </c>
      <c r="F8" s="10" t="s">
        <v>70</v>
      </c>
      <c r="G8" s="10" t="s">
        <v>673</v>
      </c>
      <c r="H8" s="30" t="s">
        <v>45</v>
      </c>
      <c r="I8" s="10" t="s">
        <v>58</v>
      </c>
      <c r="J8" s="10"/>
      <c r="K8" s="10"/>
      <c r="L8" s="10"/>
    </row>
    <row r="9" spans="1:12" x14ac:dyDescent="0.25">
      <c r="A9" s="10">
        <v>8</v>
      </c>
      <c r="B9" s="10" t="s">
        <v>671</v>
      </c>
      <c r="C9" s="10"/>
      <c r="D9" s="12" t="s">
        <v>678</v>
      </c>
      <c r="E9" s="12" t="s">
        <v>678</v>
      </c>
      <c r="F9" s="10" t="s">
        <v>70</v>
      </c>
      <c r="G9" s="10" t="s">
        <v>673</v>
      </c>
      <c r="H9" s="30" t="s">
        <v>45</v>
      </c>
      <c r="I9" s="10" t="s">
        <v>58</v>
      </c>
      <c r="J9" s="10"/>
      <c r="K9" s="10"/>
      <c r="L9" s="10"/>
    </row>
    <row r="10" spans="1:12" x14ac:dyDescent="0.25">
      <c r="A10" s="10">
        <v>9</v>
      </c>
      <c r="B10" s="10" t="s">
        <v>671</v>
      </c>
      <c r="C10" s="10"/>
      <c r="D10" s="12" t="s">
        <v>679</v>
      </c>
      <c r="E10" s="11" t="s">
        <v>679</v>
      </c>
      <c r="F10" s="10" t="s">
        <v>70</v>
      </c>
      <c r="G10" s="10" t="s">
        <v>673</v>
      </c>
      <c r="H10" s="30" t="s">
        <v>45</v>
      </c>
      <c r="I10" s="10" t="s">
        <v>58</v>
      </c>
      <c r="J10" s="10"/>
      <c r="K10" s="10"/>
      <c r="L10" s="10"/>
    </row>
    <row r="11" spans="1:12" x14ac:dyDescent="0.25">
      <c r="A11" s="10">
        <v>10</v>
      </c>
      <c r="B11" s="10" t="s">
        <v>671</v>
      </c>
      <c r="C11" s="10"/>
      <c r="D11" s="12" t="s">
        <v>680</v>
      </c>
      <c r="E11" s="11" t="s">
        <v>680</v>
      </c>
      <c r="F11" s="10" t="s">
        <v>70</v>
      </c>
      <c r="G11" s="10" t="s">
        <v>673</v>
      </c>
      <c r="H11" s="30" t="s">
        <v>45</v>
      </c>
      <c r="I11" s="10" t="s">
        <v>58</v>
      </c>
      <c r="J11" s="10"/>
      <c r="K11" s="10"/>
      <c r="L11" s="10"/>
    </row>
    <row r="12" spans="1:12" x14ac:dyDescent="0.25">
      <c r="A12" s="10">
        <v>11</v>
      </c>
      <c r="B12" s="10" t="s">
        <v>671</v>
      </c>
      <c r="C12" s="10"/>
      <c r="D12" s="12" t="s">
        <v>681</v>
      </c>
      <c r="E12" s="11" t="s">
        <v>681</v>
      </c>
      <c r="F12" s="10" t="s">
        <v>70</v>
      </c>
      <c r="G12" s="10" t="s">
        <v>673</v>
      </c>
      <c r="H12" s="30" t="s">
        <v>45</v>
      </c>
      <c r="I12" s="10" t="s">
        <v>58</v>
      </c>
      <c r="J12" s="10"/>
      <c r="K12" s="10"/>
      <c r="L12" s="10"/>
    </row>
    <row r="13" spans="1:12" x14ac:dyDescent="0.25">
      <c r="A13" s="10">
        <v>12</v>
      </c>
      <c r="B13" s="10" t="s">
        <v>671</v>
      </c>
      <c r="C13" s="10"/>
      <c r="D13" s="12" t="s">
        <v>682</v>
      </c>
      <c r="E13" s="11" t="s">
        <v>682</v>
      </c>
      <c r="F13" s="10" t="s">
        <v>70</v>
      </c>
      <c r="G13" s="10" t="s">
        <v>673</v>
      </c>
      <c r="H13" s="30" t="s">
        <v>45</v>
      </c>
      <c r="I13" s="10" t="s">
        <v>58</v>
      </c>
      <c r="J13" s="10"/>
      <c r="K13" s="10"/>
      <c r="L13" s="10"/>
    </row>
    <row r="14" spans="1:12" x14ac:dyDescent="0.25">
      <c r="A14" s="10">
        <v>13</v>
      </c>
      <c r="B14" s="10" t="s">
        <v>671</v>
      </c>
      <c r="C14" s="10"/>
      <c r="D14" s="12" t="s">
        <v>146</v>
      </c>
      <c r="E14" s="11" t="s">
        <v>146</v>
      </c>
      <c r="F14" s="10" t="s">
        <v>70</v>
      </c>
      <c r="G14" s="10" t="s">
        <v>673</v>
      </c>
      <c r="H14" s="30" t="s">
        <v>45</v>
      </c>
      <c r="I14" s="10" t="s">
        <v>58</v>
      </c>
      <c r="J14" s="10"/>
      <c r="K14" s="10"/>
      <c r="L14" s="10"/>
    </row>
    <row r="15" spans="1:12" x14ac:dyDescent="0.25">
      <c r="A15" s="10">
        <v>14</v>
      </c>
      <c r="B15" s="10" t="s">
        <v>671</v>
      </c>
      <c r="C15" s="10"/>
      <c r="D15" s="12" t="s">
        <v>683</v>
      </c>
      <c r="E15" s="11" t="s">
        <v>683</v>
      </c>
      <c r="F15" s="10" t="s">
        <v>70</v>
      </c>
      <c r="G15" s="10" t="s">
        <v>673</v>
      </c>
      <c r="H15" s="30" t="s">
        <v>45</v>
      </c>
      <c r="I15" s="10" t="s">
        <v>58</v>
      </c>
      <c r="J15" s="10"/>
      <c r="K15" s="10"/>
      <c r="L15" s="10"/>
    </row>
    <row r="16" spans="1:12" x14ac:dyDescent="0.25">
      <c r="A16" s="10">
        <v>15</v>
      </c>
      <c r="B16" s="10" t="s">
        <v>671</v>
      </c>
      <c r="C16" s="10"/>
      <c r="D16" s="12" t="s">
        <v>684</v>
      </c>
      <c r="E16" s="11" t="s">
        <v>684</v>
      </c>
      <c r="F16" s="10" t="s">
        <v>70</v>
      </c>
      <c r="G16" s="10" t="s">
        <v>673</v>
      </c>
      <c r="H16" s="30" t="s">
        <v>45</v>
      </c>
      <c r="I16" s="10" t="s">
        <v>58</v>
      </c>
      <c r="J16" s="10"/>
      <c r="K16" s="10"/>
      <c r="L16" s="10"/>
    </row>
  </sheetData>
  <customSheetViews>
    <customSheetView guid="{A6769292-EF3F-4AB7-8CAA-723EE7FD3D94}" state="hidden" topLeftCell="A91">
      <selection activeCell="D137" sqref="D137:D169"/>
      <pageMargins left="0" right="0" top="0" bottom="0" header="0" footer="0"/>
    </customSheetView>
    <customSheetView guid="{5FEA99B1-D5B1-4D8C-BE39-851D15195632}">
      <selection activeCell="C29" sqref="C29"/>
      <pageMargins left="0" right="0" top="0" bottom="0" header="0" footer="0"/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8E485BA-3F8B-486A-BCB7-731D0B6BDB60}">
          <x14:formula1>
            <xm:f>Config!$C$2:$C$12</xm:f>
          </x14:formula1>
          <xm:sqref>H2:H16</xm:sqref>
        </x14:dataValidation>
        <x14:dataValidation type="list" allowBlank="1" showInputMessage="1" showErrorMessage="1" xr:uid="{37A8A22D-6CB3-4903-A900-4BA349B87ADB}">
          <x14:formula1>
            <xm:f>Config!$D$2:$D$10</xm:f>
          </x14:formula1>
          <xm:sqref>I2:I16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897AE-E1A5-45B3-A99D-8C76137AC208}">
  <dimension ref="A1:H16"/>
  <sheetViews>
    <sheetView workbookViewId="0">
      <selection activeCell="A4" sqref="A4:A16"/>
    </sheetView>
  </sheetViews>
  <sheetFormatPr defaultRowHeight="15" x14ac:dyDescent="0.25"/>
  <cols>
    <col min="1" max="1" width="34.42578125" style="3" customWidth="1"/>
    <col min="2" max="2" width="15.140625" style="3" customWidth="1"/>
    <col min="3" max="3" width="64.42578125" style="3" customWidth="1"/>
    <col min="4" max="4" width="34.5703125" style="3" customWidth="1"/>
    <col min="5" max="5" width="14.140625" style="3" customWidth="1"/>
    <col min="6" max="16384" width="9.140625" style="3"/>
  </cols>
  <sheetData>
    <row r="1" spans="1:8" x14ac:dyDescent="0.25">
      <c r="A1" s="13" t="s">
        <v>685</v>
      </c>
      <c r="B1" s="13" t="s">
        <v>161</v>
      </c>
      <c r="C1" s="13" t="s">
        <v>686</v>
      </c>
      <c r="D1" s="14" t="s">
        <v>647</v>
      </c>
      <c r="E1" s="14" t="s">
        <v>30</v>
      </c>
      <c r="F1" s="14" t="s">
        <v>687</v>
      </c>
      <c r="G1" s="14"/>
      <c r="H1" s="14" t="s">
        <v>688</v>
      </c>
    </row>
    <row r="2" spans="1:8" x14ac:dyDescent="0.25">
      <c r="A2" s="15" t="s">
        <v>146</v>
      </c>
      <c r="B2" s="15" t="s">
        <v>85</v>
      </c>
      <c r="C2" s="16" t="s">
        <v>689</v>
      </c>
      <c r="D2" s="15" t="s">
        <v>690</v>
      </c>
      <c r="E2" s="14" t="s">
        <v>70</v>
      </c>
      <c r="F2" s="14" t="s">
        <v>673</v>
      </c>
      <c r="G2" s="14"/>
      <c r="H2" s="14"/>
    </row>
    <row r="3" spans="1:8" x14ac:dyDescent="0.25">
      <c r="A3" s="17" t="s">
        <v>691</v>
      </c>
      <c r="B3" s="15" t="s">
        <v>85</v>
      </c>
      <c r="C3" s="16" t="s">
        <v>692</v>
      </c>
      <c r="D3" s="15" t="s">
        <v>57</v>
      </c>
      <c r="E3" s="14" t="s">
        <v>70</v>
      </c>
      <c r="F3" s="14" t="s">
        <v>673</v>
      </c>
      <c r="G3" s="14"/>
      <c r="H3" s="14"/>
    </row>
    <row r="4" spans="1:8" x14ac:dyDescent="0.25">
      <c r="A4" s="15" t="s">
        <v>150</v>
      </c>
      <c r="B4" s="15" t="s">
        <v>85</v>
      </c>
      <c r="C4" s="16" t="s">
        <v>693</v>
      </c>
      <c r="D4" s="15" t="s">
        <v>694</v>
      </c>
      <c r="E4" s="14" t="s">
        <v>70</v>
      </c>
      <c r="F4" s="14" t="s">
        <v>673</v>
      </c>
      <c r="G4" s="14"/>
      <c r="H4" s="14"/>
    </row>
    <row r="5" spans="1:8" x14ac:dyDescent="0.25">
      <c r="A5" s="15" t="s">
        <v>151</v>
      </c>
      <c r="B5" s="15" t="s">
        <v>85</v>
      </c>
      <c r="C5" s="16" t="s">
        <v>695</v>
      </c>
      <c r="D5" s="15" t="s">
        <v>55</v>
      </c>
      <c r="E5" s="14" t="s">
        <v>70</v>
      </c>
      <c r="F5" s="14" t="s">
        <v>673</v>
      </c>
      <c r="G5" s="14"/>
      <c r="H5" s="14"/>
    </row>
    <row r="6" spans="1:8" x14ac:dyDescent="0.25">
      <c r="A6" s="17" t="s">
        <v>152</v>
      </c>
      <c r="B6" s="15" t="s">
        <v>85</v>
      </c>
      <c r="C6" s="16" t="s">
        <v>619</v>
      </c>
      <c r="D6" s="15" t="s">
        <v>55</v>
      </c>
      <c r="E6" s="14" t="s">
        <v>70</v>
      </c>
      <c r="F6" s="14" t="s">
        <v>673</v>
      </c>
      <c r="G6" s="14"/>
      <c r="H6" s="14"/>
    </row>
    <row r="7" spans="1:8" x14ac:dyDescent="0.25">
      <c r="A7" s="17" t="s">
        <v>620</v>
      </c>
      <c r="B7" s="15" t="s">
        <v>85</v>
      </c>
      <c r="C7" s="16" t="s">
        <v>621</v>
      </c>
      <c r="D7" s="15" t="s">
        <v>55</v>
      </c>
      <c r="E7" s="14" t="s">
        <v>70</v>
      </c>
      <c r="F7" s="14" t="s">
        <v>673</v>
      </c>
      <c r="G7" s="14"/>
      <c r="H7" s="14"/>
    </row>
    <row r="8" spans="1:8" x14ac:dyDescent="0.25">
      <c r="A8" s="17" t="s">
        <v>622</v>
      </c>
      <c r="B8" s="15" t="s">
        <v>85</v>
      </c>
      <c r="C8" s="16" t="s">
        <v>623</v>
      </c>
      <c r="D8" s="15" t="s">
        <v>55</v>
      </c>
      <c r="E8" s="14" t="s">
        <v>70</v>
      </c>
      <c r="F8" s="14" t="s">
        <v>673</v>
      </c>
      <c r="G8" s="14"/>
      <c r="H8" s="14"/>
    </row>
    <row r="9" spans="1:8" x14ac:dyDescent="0.25">
      <c r="A9" s="17" t="s">
        <v>624</v>
      </c>
      <c r="B9" s="15" t="s">
        <v>85</v>
      </c>
      <c r="C9" s="16" t="s">
        <v>625</v>
      </c>
      <c r="D9" s="15" t="s">
        <v>55</v>
      </c>
      <c r="E9" s="14" t="s">
        <v>70</v>
      </c>
      <c r="F9" s="14" t="s">
        <v>673</v>
      </c>
      <c r="G9" s="14"/>
      <c r="H9" s="14"/>
    </row>
    <row r="10" spans="1:8" x14ac:dyDescent="0.25">
      <c r="A10" s="17" t="s">
        <v>244</v>
      </c>
      <c r="B10" s="15" t="s">
        <v>85</v>
      </c>
      <c r="C10" s="16" t="s">
        <v>626</v>
      </c>
      <c r="D10" s="17" t="s">
        <v>57</v>
      </c>
      <c r="E10" s="14" t="s">
        <v>70</v>
      </c>
      <c r="F10" s="14" t="s">
        <v>673</v>
      </c>
      <c r="G10" s="14"/>
      <c r="H10" s="14"/>
    </row>
    <row r="11" spans="1:8" x14ac:dyDescent="0.25">
      <c r="A11" s="17" t="s">
        <v>627</v>
      </c>
      <c r="B11" s="15" t="s">
        <v>85</v>
      </c>
      <c r="C11" s="16" t="s">
        <v>628</v>
      </c>
      <c r="D11" s="15" t="s">
        <v>59</v>
      </c>
      <c r="E11" s="14" t="s">
        <v>70</v>
      </c>
      <c r="F11" s="14" t="s">
        <v>673</v>
      </c>
      <c r="G11" s="14"/>
      <c r="H11" s="14"/>
    </row>
    <row r="12" spans="1:8" x14ac:dyDescent="0.25">
      <c r="A12" s="17" t="s">
        <v>153</v>
      </c>
      <c r="B12" s="15" t="s">
        <v>85</v>
      </c>
      <c r="C12" s="16" t="s">
        <v>629</v>
      </c>
      <c r="D12" s="15" t="s">
        <v>696</v>
      </c>
      <c r="E12" s="14" t="s">
        <v>70</v>
      </c>
      <c r="F12" s="14" t="s">
        <v>673</v>
      </c>
      <c r="G12" s="14"/>
      <c r="H12" s="14"/>
    </row>
    <row r="13" spans="1:8" x14ac:dyDescent="0.25">
      <c r="A13" s="15" t="s">
        <v>155</v>
      </c>
      <c r="B13" s="15" t="s">
        <v>85</v>
      </c>
      <c r="C13" s="16" t="s">
        <v>630</v>
      </c>
      <c r="D13" s="15" t="s">
        <v>697</v>
      </c>
      <c r="E13" s="14" t="s">
        <v>70</v>
      </c>
      <c r="F13" s="14" t="s">
        <v>673</v>
      </c>
      <c r="G13" s="14"/>
      <c r="H13" s="14"/>
    </row>
    <row r="14" spans="1:8" x14ac:dyDescent="0.25">
      <c r="A14" s="17" t="s">
        <v>631</v>
      </c>
      <c r="B14" s="15" t="s">
        <v>85</v>
      </c>
      <c r="C14" s="16" t="s">
        <v>632</v>
      </c>
      <c r="D14" s="15" t="s">
        <v>694</v>
      </c>
      <c r="E14" s="14" t="s">
        <v>70</v>
      </c>
      <c r="F14" s="14" t="s">
        <v>673</v>
      </c>
      <c r="G14" s="14"/>
      <c r="H14" s="14"/>
    </row>
    <row r="15" spans="1:8" x14ac:dyDescent="0.25">
      <c r="A15" s="15" t="s">
        <v>146</v>
      </c>
      <c r="B15" s="15" t="s">
        <v>85</v>
      </c>
      <c r="C15" s="16" t="s">
        <v>698</v>
      </c>
      <c r="D15" s="15" t="s">
        <v>699</v>
      </c>
      <c r="E15" s="14" t="s">
        <v>70</v>
      </c>
      <c r="F15" s="14" t="s">
        <v>673</v>
      </c>
      <c r="G15" s="14"/>
      <c r="H15" s="14"/>
    </row>
    <row r="16" spans="1:8" x14ac:dyDescent="0.25">
      <c r="A16" s="15" t="s">
        <v>632</v>
      </c>
      <c r="B16" s="15" t="s">
        <v>85</v>
      </c>
      <c r="C16" s="16" t="s">
        <v>633</v>
      </c>
      <c r="D16" s="14" t="s">
        <v>76</v>
      </c>
      <c r="E16" s="14" t="s">
        <v>70</v>
      </c>
      <c r="F16" s="14" t="s">
        <v>700</v>
      </c>
      <c r="G16" s="14"/>
      <c r="H16" s="14"/>
    </row>
  </sheetData>
  <customSheetViews>
    <customSheetView guid="{A6769292-EF3F-4AB7-8CAA-723EE7FD3D94}" state="hidden">
      <selection activeCell="D13" sqref="D13"/>
      <pageMargins left="0" right="0" top="0" bottom="0" header="0" footer="0"/>
    </customSheetView>
    <customSheetView guid="{5FEA99B1-D5B1-4D8C-BE39-851D15195632}">
      <selection activeCell="D13" sqref="D13"/>
      <pageMargins left="0" right="0" top="0" bottom="0" header="0" footer="0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F27B6-DBD5-4990-9EF5-6D307E0F15FC}">
  <dimension ref="A1:Q21"/>
  <sheetViews>
    <sheetView showGridLines="0" workbookViewId="0">
      <selection activeCell="C6" sqref="C6"/>
    </sheetView>
  </sheetViews>
  <sheetFormatPr defaultRowHeight="15" x14ac:dyDescent="0.25"/>
  <cols>
    <col min="1" max="1" width="5.85546875" bestFit="1" customWidth="1"/>
    <col min="2" max="2" width="6.140625" bestFit="1" customWidth="1"/>
    <col min="3" max="3" width="20.28515625" bestFit="1" customWidth="1"/>
    <col min="4" max="4" width="16.42578125" bestFit="1" customWidth="1"/>
    <col min="7" max="7" width="8.85546875" bestFit="1" customWidth="1"/>
    <col min="8" max="8" width="6.85546875" style="49" bestFit="1" customWidth="1"/>
    <col min="9" max="9" width="11.28515625" style="49" bestFit="1" customWidth="1"/>
    <col min="10" max="10" width="12.28515625" style="49" bestFit="1" customWidth="1"/>
    <col min="11" max="11" width="13.7109375" style="49" bestFit="1" customWidth="1"/>
    <col min="12" max="12" width="14.7109375" style="49" bestFit="1" customWidth="1"/>
    <col min="13" max="17" width="9.140625" style="49"/>
  </cols>
  <sheetData>
    <row r="1" spans="1:16" x14ac:dyDescent="0.25">
      <c r="A1" s="55" t="s">
        <v>27</v>
      </c>
      <c r="B1" s="55" t="s">
        <v>28</v>
      </c>
      <c r="C1" s="55" t="s">
        <v>29</v>
      </c>
      <c r="D1" s="55" t="s">
        <v>30</v>
      </c>
      <c r="G1" s="55"/>
      <c r="H1" s="56" t="s">
        <v>31</v>
      </c>
      <c r="I1" s="56" t="s">
        <v>32</v>
      </c>
      <c r="J1" s="56" t="s">
        <v>33</v>
      </c>
      <c r="O1" s="47" t="s">
        <v>34</v>
      </c>
      <c r="P1" s="47" t="s">
        <v>31</v>
      </c>
    </row>
    <row r="2" spans="1:16" x14ac:dyDescent="0.25">
      <c r="A2" s="55">
        <v>2</v>
      </c>
      <c r="B2" s="55">
        <v>8</v>
      </c>
      <c r="C2" s="55" t="s">
        <v>35</v>
      </c>
      <c r="D2" s="55" t="s">
        <v>36</v>
      </c>
      <c r="G2" s="55" t="s">
        <v>37</v>
      </c>
      <c r="H2" s="56">
        <v>1</v>
      </c>
      <c r="I2" s="56">
        <v>1</v>
      </c>
      <c r="J2" s="56">
        <f>I2*Config!$B$2</f>
        <v>8</v>
      </c>
      <c r="O2" s="47">
        <v>1</v>
      </c>
      <c r="P2" s="47">
        <v>5</v>
      </c>
    </row>
    <row r="3" spans="1:16" x14ac:dyDescent="0.25">
      <c r="A3" s="55"/>
      <c r="B3" s="55"/>
      <c r="C3" s="57" t="s">
        <v>38</v>
      </c>
      <c r="D3" s="55" t="s">
        <v>39</v>
      </c>
      <c r="G3" s="55" t="s">
        <v>20</v>
      </c>
      <c r="H3" s="56">
        <v>1</v>
      </c>
      <c r="I3" s="56">
        <v>1.75</v>
      </c>
      <c r="J3" s="56">
        <f>I3*Config!$B$2</f>
        <v>14</v>
      </c>
      <c r="O3" s="47">
        <v>2</v>
      </c>
      <c r="P3" s="47">
        <v>7</v>
      </c>
    </row>
    <row r="4" spans="1:16" x14ac:dyDescent="0.25">
      <c r="A4" s="55"/>
      <c r="B4" s="55"/>
      <c r="C4" s="57" t="s">
        <v>40</v>
      </c>
      <c r="D4" s="55" t="s">
        <v>41</v>
      </c>
      <c r="G4" s="55" t="s">
        <v>42</v>
      </c>
      <c r="H4" s="56">
        <v>1</v>
      </c>
      <c r="I4" s="56">
        <v>2.5</v>
      </c>
      <c r="J4" s="56">
        <f>I4*Config!$B$2</f>
        <v>20</v>
      </c>
      <c r="O4" s="47">
        <v>3</v>
      </c>
      <c r="P4" s="47">
        <v>10</v>
      </c>
    </row>
    <row r="5" spans="1:16" x14ac:dyDescent="0.25">
      <c r="A5" s="55"/>
      <c r="B5" s="55"/>
      <c r="C5" s="55" t="s">
        <v>43</v>
      </c>
      <c r="D5" s="55" t="s">
        <v>44</v>
      </c>
      <c r="G5" s="58"/>
      <c r="H5" s="59"/>
      <c r="I5" s="59"/>
      <c r="O5" s="47">
        <v>4</v>
      </c>
      <c r="P5" s="47">
        <v>13</v>
      </c>
    </row>
    <row r="6" spans="1:16" x14ac:dyDescent="0.25">
      <c r="A6" s="55"/>
      <c r="B6" s="55"/>
      <c r="C6" s="55" t="s">
        <v>45</v>
      </c>
      <c r="D6" s="55" t="s">
        <v>46</v>
      </c>
      <c r="G6" s="55"/>
      <c r="H6" s="56" t="s">
        <v>31</v>
      </c>
      <c r="I6" s="56" t="s">
        <v>47</v>
      </c>
      <c r="J6" s="56" t="s">
        <v>48</v>
      </c>
      <c r="K6" s="56" t="s">
        <v>49</v>
      </c>
      <c r="L6" s="56" t="s">
        <v>50</v>
      </c>
      <c r="P6" s="61">
        <f>SUM(P2:P5)</f>
        <v>35</v>
      </c>
    </row>
    <row r="7" spans="1:16" x14ac:dyDescent="0.25">
      <c r="A7" s="55"/>
      <c r="B7" s="55"/>
      <c r="C7" s="55" t="s">
        <v>51</v>
      </c>
      <c r="D7" s="55" t="s">
        <v>52</v>
      </c>
      <c r="G7" s="55" t="s">
        <v>37</v>
      </c>
      <c r="H7" s="56">
        <v>40</v>
      </c>
      <c r="I7" s="56">
        <f t="shared" ref="I7:J9" si="0">H7*I2</f>
        <v>40</v>
      </c>
      <c r="J7" s="56">
        <f t="shared" si="0"/>
        <v>320</v>
      </c>
      <c r="K7" s="56">
        <f>I7/Config!$A$2</f>
        <v>20</v>
      </c>
      <c r="L7" s="56">
        <f>J7/Config!$A$2</f>
        <v>160</v>
      </c>
    </row>
    <row r="8" spans="1:16" x14ac:dyDescent="0.25">
      <c r="A8" s="55"/>
      <c r="B8" s="55"/>
      <c r="C8" s="55" t="s">
        <v>53</v>
      </c>
      <c r="D8" s="55" t="s">
        <v>54</v>
      </c>
      <c r="G8" s="55" t="s">
        <v>20</v>
      </c>
      <c r="H8" s="56">
        <v>160</v>
      </c>
      <c r="I8" s="56">
        <f t="shared" si="0"/>
        <v>280</v>
      </c>
      <c r="J8" s="56">
        <f t="shared" si="0"/>
        <v>3920</v>
      </c>
      <c r="K8" s="56">
        <f>I8/Config!$A$2</f>
        <v>140</v>
      </c>
      <c r="L8" s="56">
        <f>J8/Config!$A$2</f>
        <v>1960</v>
      </c>
    </row>
    <row r="9" spans="1:16" x14ac:dyDescent="0.25">
      <c r="A9" s="55"/>
      <c r="B9" s="55"/>
      <c r="C9" s="55" t="s">
        <v>55</v>
      </c>
      <c r="D9" s="55" t="s">
        <v>56</v>
      </c>
      <c r="G9" s="55" t="s">
        <v>42</v>
      </c>
      <c r="H9" s="56">
        <v>200</v>
      </c>
      <c r="I9" s="56">
        <f t="shared" si="0"/>
        <v>500</v>
      </c>
      <c r="J9" s="56">
        <f t="shared" si="0"/>
        <v>10000</v>
      </c>
      <c r="K9" s="56">
        <f>I9/Config!$A$2</f>
        <v>250</v>
      </c>
      <c r="L9" s="56">
        <f>J9/Config!$A$2</f>
        <v>5000</v>
      </c>
    </row>
    <row r="10" spans="1:16" x14ac:dyDescent="0.25">
      <c r="A10" s="55"/>
      <c r="B10" s="55"/>
      <c r="C10" s="55" t="s">
        <v>57</v>
      </c>
      <c r="D10" s="55" t="s">
        <v>58</v>
      </c>
      <c r="G10" s="58"/>
      <c r="H10" s="60">
        <f>SUM(H7:H9)</f>
        <v>400</v>
      </c>
      <c r="I10" s="60">
        <f>SUM(I7:I9)</f>
        <v>820</v>
      </c>
      <c r="J10" s="60">
        <f>SUM(J7:J9)</f>
        <v>14240</v>
      </c>
      <c r="K10" s="60">
        <f>SUM(K7:K9)</f>
        <v>410</v>
      </c>
      <c r="L10" s="60">
        <f>SUM(L7:L9)</f>
        <v>7120</v>
      </c>
    </row>
    <row r="11" spans="1:16" x14ac:dyDescent="0.25">
      <c r="A11" s="55"/>
      <c r="B11" s="55"/>
      <c r="C11" s="55" t="s">
        <v>59</v>
      </c>
      <c r="D11" s="55" t="s">
        <v>60</v>
      </c>
    </row>
    <row r="12" spans="1:16" x14ac:dyDescent="0.25">
      <c r="A12" s="55"/>
      <c r="B12" s="55"/>
      <c r="C12" s="55" t="s">
        <v>61</v>
      </c>
    </row>
    <row r="13" spans="1:16" x14ac:dyDescent="0.25">
      <c r="C13" s="65" t="s">
        <v>62</v>
      </c>
    </row>
    <row r="16" spans="1:16" x14ac:dyDescent="0.25">
      <c r="G16" t="s">
        <v>63</v>
      </c>
    </row>
    <row r="17" spans="7:9" x14ac:dyDescent="0.25">
      <c r="G17" s="55"/>
      <c r="H17" s="56" t="s">
        <v>31</v>
      </c>
      <c r="I17" s="56" t="s">
        <v>32</v>
      </c>
    </row>
    <row r="18" spans="7:9" x14ac:dyDescent="0.25">
      <c r="G18" s="55" t="s">
        <v>37</v>
      </c>
      <c r="H18" s="56">
        <v>5</v>
      </c>
      <c r="I18" s="56">
        <f>H18*I2</f>
        <v>5</v>
      </c>
    </row>
    <row r="19" spans="7:9" x14ac:dyDescent="0.25">
      <c r="G19" s="55" t="s">
        <v>20</v>
      </c>
      <c r="H19" s="56">
        <v>10</v>
      </c>
      <c r="I19" s="56">
        <f>H19*I3</f>
        <v>17.5</v>
      </c>
    </row>
    <row r="20" spans="7:9" x14ac:dyDescent="0.25">
      <c r="G20" s="55" t="s">
        <v>42</v>
      </c>
      <c r="H20" s="56">
        <v>15</v>
      </c>
      <c r="I20" s="56">
        <f>H20*I4</f>
        <v>37.5</v>
      </c>
    </row>
    <row r="21" spans="7:9" x14ac:dyDescent="0.25">
      <c r="I21" s="49">
        <f>SUM(I18:I20)</f>
        <v>60</v>
      </c>
    </row>
  </sheetData>
  <customSheetViews>
    <customSheetView guid="{A6769292-EF3F-4AB7-8CAA-723EE7FD3D94}" showGridLines="0">
      <selection activeCell="D4" sqref="D4"/>
      <pageMargins left="0" right="0" top="0" bottom="0" header="0" footer="0"/>
      <pageSetup orientation="portrait" r:id="rId1"/>
    </customSheetView>
    <customSheetView guid="{5FEA99B1-D5B1-4D8C-BE39-851D15195632}">
      <selection activeCell="A13" sqref="A13"/>
      <pageMargins left="0" right="0" top="0" bottom="0" header="0" footer="0"/>
      <pageSetup orientation="portrait" r:id="rId2"/>
    </customSheetView>
  </customSheetView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87252-5581-437F-A23A-5E320D0236E9}">
  <dimension ref="B2:O29"/>
  <sheetViews>
    <sheetView showGridLines="0" topLeftCell="A2" workbookViewId="0">
      <selection activeCell="N17" sqref="N17"/>
    </sheetView>
  </sheetViews>
  <sheetFormatPr defaultRowHeight="15" x14ac:dyDescent="0.25"/>
  <cols>
    <col min="1" max="1" width="9.140625" style="9"/>
    <col min="2" max="2" width="22.140625" style="9" bestFit="1" customWidth="1"/>
    <col min="3" max="3" width="17.42578125" style="9" bestFit="1" customWidth="1"/>
    <col min="4" max="4" width="14.5703125" style="9" customWidth="1"/>
    <col min="5" max="5" width="12.5703125" style="9" bestFit="1" customWidth="1"/>
    <col min="6" max="8" width="9.140625" style="9"/>
    <col min="9" max="9" width="25" style="9" bestFit="1" customWidth="1"/>
    <col min="10" max="10" width="10.28515625" style="9" bestFit="1" customWidth="1"/>
    <col min="11" max="11" width="40.7109375" style="9" bestFit="1" customWidth="1"/>
    <col min="12" max="12" width="5.42578125" style="9" bestFit="1" customWidth="1"/>
    <col min="13" max="13" width="9.140625" style="9"/>
    <col min="14" max="14" width="21.85546875" style="9" bestFit="1" customWidth="1"/>
    <col min="15" max="15" width="15.140625" style="9" bestFit="1" customWidth="1"/>
    <col min="16" max="16384" width="9.140625" style="9"/>
  </cols>
  <sheetData>
    <row r="2" spans="2:15" x14ac:dyDescent="0.25">
      <c r="B2" s="30" t="s">
        <v>212</v>
      </c>
      <c r="C2" s="22" t="s">
        <v>220</v>
      </c>
    </row>
    <row r="3" spans="2:15" x14ac:dyDescent="0.25">
      <c r="B3" s="30" t="s">
        <v>208</v>
      </c>
      <c r="C3" s="66" t="s">
        <v>113</v>
      </c>
    </row>
    <row r="4" spans="2:15" x14ac:dyDescent="0.25">
      <c r="B4" s="30" t="s">
        <v>108</v>
      </c>
      <c r="C4" s="24" t="s">
        <v>35</v>
      </c>
    </row>
    <row r="5" spans="2:15" x14ac:dyDescent="0.25">
      <c r="B5" s="30" t="s">
        <v>30</v>
      </c>
      <c r="C5" s="25" t="s">
        <v>41</v>
      </c>
    </row>
    <row r="7" spans="2:15" x14ac:dyDescent="0.25">
      <c r="B7" s="68"/>
      <c r="C7" s="68" t="s">
        <v>1</v>
      </c>
      <c r="D7" s="68" t="s">
        <v>2</v>
      </c>
      <c r="E7" s="68" t="s">
        <v>3</v>
      </c>
      <c r="I7" s="70" t="s">
        <v>1</v>
      </c>
      <c r="J7" s="70" t="s">
        <v>724</v>
      </c>
      <c r="K7" s="70" t="s">
        <v>2</v>
      </c>
      <c r="L7" s="70" t="s">
        <v>69</v>
      </c>
      <c r="M7" s="70" t="s">
        <v>70</v>
      </c>
      <c r="N7" s="70" t="s">
        <v>3</v>
      </c>
      <c r="O7" s="70" t="s">
        <v>724</v>
      </c>
    </row>
    <row r="8" spans="2:15" x14ac:dyDescent="0.25">
      <c r="B8" s="67" t="s">
        <v>85</v>
      </c>
      <c r="C8" s="30">
        <f>COUNTIFS(PersonalAuto!$G:$G,Statistics!$C$4,PersonalAuto!$I:$I,Statistics!$C$5,PersonalAuto!$B:$B,"PC")</f>
        <v>11</v>
      </c>
      <c r="D8" s="30">
        <f>COUNTIFS(PersonalAuto!$G:$G,Statistics!$C$4,PersonalAuto!$I:$I,Statistics!$C$5,PersonalAuto!$B:$B,"BC")</f>
        <v>0</v>
      </c>
      <c r="E8" s="30">
        <f>COUNTIFS(PersonalAuto!$G:$G,Statistics!$C$4,PersonalAuto!$I:$I,Statistics!$C$5,PersonalAuto!$B:$B,"CC")</f>
        <v>0</v>
      </c>
      <c r="I8" s="71" t="s">
        <v>218</v>
      </c>
      <c r="J8" s="71">
        <f>COUNTIFS(PersonalAuto!I:I,Statistics!$C$5,PersonalAuto!D:D,"Account")</f>
        <v>1</v>
      </c>
      <c r="K8" s="71" t="s">
        <v>449</v>
      </c>
      <c r="M8" s="71">
        <v>2</v>
      </c>
      <c r="N8" s="71" t="s">
        <v>556</v>
      </c>
      <c r="O8" s="71">
        <v>0</v>
      </c>
    </row>
    <row r="9" spans="2:15" x14ac:dyDescent="0.25">
      <c r="B9" s="67" t="s">
        <v>87</v>
      </c>
      <c r="C9" s="30">
        <f>COUNTIFS(HomeOwners!G:G,Statistics!C5,PersonalAuto!I:I,Statistics!C6,PersonalAuto!B:B,"PC")</f>
        <v>0</v>
      </c>
      <c r="D9" s="30"/>
      <c r="E9" s="30"/>
      <c r="I9" s="71" t="s">
        <v>125</v>
      </c>
      <c r="J9" s="71">
        <f>COUNTIFS(PersonalAuto!I:I,Statistics!$C$5,PersonalAuto!D:D,"NewSubmission")</f>
        <v>49</v>
      </c>
      <c r="K9" s="71" t="s">
        <v>743</v>
      </c>
      <c r="L9" s="71"/>
      <c r="M9" s="71">
        <v>0</v>
      </c>
      <c r="N9" s="71" t="s">
        <v>710</v>
      </c>
      <c r="O9" s="71">
        <v>0</v>
      </c>
    </row>
    <row r="10" spans="2:15" x14ac:dyDescent="0.25">
      <c r="B10" s="67" t="s">
        <v>89</v>
      </c>
      <c r="C10" s="30">
        <f>COUNTIFS(PersonalAuto!G:G,Statistics!C6,PersonalAuto!I:I,Statistics!C7,PersonalAuto!B:B,"PC")</f>
        <v>0</v>
      </c>
      <c r="D10" s="30"/>
      <c r="E10" s="30"/>
      <c r="I10" s="71" t="s">
        <v>711</v>
      </c>
      <c r="J10" s="71">
        <v>0</v>
      </c>
      <c r="K10" s="71" t="s">
        <v>305</v>
      </c>
      <c r="L10" s="71"/>
      <c r="M10" s="71">
        <v>0</v>
      </c>
      <c r="N10" s="71" t="s">
        <v>712</v>
      </c>
      <c r="O10" s="71">
        <v>0</v>
      </c>
    </row>
    <row r="11" spans="2:15" x14ac:dyDescent="0.25">
      <c r="B11" s="67" t="s">
        <v>91</v>
      </c>
      <c r="C11" s="30">
        <f>COUNTIFS(PersonalAuto!G:G,Statistics!C7,PersonalAuto!I:I,Statistics!C8,PersonalAuto!B:B,"PC")</f>
        <v>0</v>
      </c>
      <c r="D11" s="30"/>
      <c r="E11" s="30"/>
      <c r="I11" s="71" t="s">
        <v>129</v>
      </c>
      <c r="J11" s="71">
        <v>1</v>
      </c>
      <c r="K11" s="71" t="s">
        <v>708</v>
      </c>
      <c r="M11" s="71">
        <v>0</v>
      </c>
      <c r="N11" s="71" t="s">
        <v>714</v>
      </c>
      <c r="O11" s="71">
        <v>0</v>
      </c>
    </row>
    <row r="12" spans="2:15" x14ac:dyDescent="0.25">
      <c r="B12" s="67" t="s">
        <v>93</v>
      </c>
      <c r="C12" s="30">
        <f>COUNTIFS(PersonalAuto!G:G,Statistics!C8,PersonalAuto!I:I,Statistics!C9,PersonalAuto!B:B,"PC")</f>
        <v>0</v>
      </c>
      <c r="D12" s="30"/>
      <c r="E12" s="30"/>
      <c r="I12" s="71" t="s">
        <v>426</v>
      </c>
      <c r="J12" s="71">
        <v>1</v>
      </c>
      <c r="K12" s="71" t="s">
        <v>709</v>
      </c>
      <c r="L12" s="71"/>
      <c r="M12" s="71">
        <v>0</v>
      </c>
      <c r="N12" s="71" t="s">
        <v>716</v>
      </c>
      <c r="O12" s="71">
        <v>0</v>
      </c>
    </row>
    <row r="13" spans="2:15" x14ac:dyDescent="0.25">
      <c r="B13" s="67" t="s">
        <v>95</v>
      </c>
      <c r="C13" s="30">
        <f>COUNTIFS(PersonalAuto!G:G,Statistics!C9,PersonalAuto!I:I,Statistics!C10,PersonalAuto!B:B,"PC")</f>
        <v>0</v>
      </c>
      <c r="D13" s="30"/>
      <c r="E13" s="30"/>
      <c r="I13" s="71" t="s">
        <v>715</v>
      </c>
      <c r="J13" s="71">
        <v>1</v>
      </c>
      <c r="K13" s="71" t="s">
        <v>744</v>
      </c>
      <c r="L13" s="71"/>
      <c r="M13" s="71"/>
      <c r="N13" s="71" t="s">
        <v>721</v>
      </c>
      <c r="O13" s="71">
        <v>0</v>
      </c>
    </row>
    <row r="14" spans="2:15" x14ac:dyDescent="0.25">
      <c r="B14" s="67" t="s">
        <v>97</v>
      </c>
      <c r="C14" s="30">
        <f>COUNTIFS(PersonalAuto!G:G,Statistics!C10,PersonalAuto!I:I,Statistics!C11,PersonalAuto!B:B,"PC")</f>
        <v>0</v>
      </c>
      <c r="D14" s="30"/>
      <c r="E14" s="30"/>
      <c r="I14" s="71" t="s">
        <v>717</v>
      </c>
      <c r="J14" s="71">
        <v>1</v>
      </c>
      <c r="K14" s="71" t="s">
        <v>745</v>
      </c>
      <c r="L14" s="71"/>
      <c r="M14" s="71"/>
      <c r="N14" s="71" t="s">
        <v>720</v>
      </c>
      <c r="O14" s="71">
        <v>0</v>
      </c>
    </row>
    <row r="15" spans="2:15" x14ac:dyDescent="0.25">
      <c r="B15" s="67" t="s">
        <v>99</v>
      </c>
      <c r="C15" s="30">
        <f>COUNTIFS(PersonalAuto!G:G,Statistics!C11,PersonalAuto!I:I,Statistics!C12,PersonalAuto!B:B,"PC")</f>
        <v>0</v>
      </c>
      <c r="D15" s="30"/>
      <c r="E15" s="30"/>
      <c r="I15" s="71" t="s">
        <v>719</v>
      </c>
      <c r="J15" s="71">
        <v>0</v>
      </c>
      <c r="K15" s="71" t="s">
        <v>746</v>
      </c>
      <c r="L15" s="71"/>
      <c r="M15" s="71"/>
      <c r="N15" s="71" t="s">
        <v>151</v>
      </c>
      <c r="O15" s="71">
        <v>0</v>
      </c>
    </row>
    <row r="16" spans="2:15" x14ac:dyDescent="0.25">
      <c r="B16" s="67" t="s">
        <v>101</v>
      </c>
      <c r="C16" s="30">
        <f>COUNTIFS(PersonalAuto!G:G,Statistics!C12,PersonalAuto!I:I,Statistics!C13,PersonalAuto!B:B,"PC")</f>
        <v>0</v>
      </c>
      <c r="D16" s="30"/>
      <c r="E16" s="30"/>
      <c r="I16" s="71" t="s">
        <v>135</v>
      </c>
      <c r="J16" s="71" t="s">
        <v>39</v>
      </c>
      <c r="K16" s="71" t="s">
        <v>747</v>
      </c>
      <c r="L16" s="71"/>
      <c r="M16" s="71"/>
      <c r="N16" s="71" t="s">
        <v>631</v>
      </c>
      <c r="O16" s="71">
        <v>0</v>
      </c>
    </row>
    <row r="17" spans="2:15" x14ac:dyDescent="0.25">
      <c r="B17" s="67" t="s">
        <v>103</v>
      </c>
      <c r="C17" s="30">
        <f>COUNTIFS(PersonalAuto!G:G,Statistics!C13,PersonalAuto!I:I,Statistics!C14,PersonalAuto!B:B,"PC")</f>
        <v>0</v>
      </c>
      <c r="D17" s="30"/>
      <c r="E17" s="30"/>
      <c r="I17" s="71" t="s">
        <v>442</v>
      </c>
      <c r="J17" s="71">
        <v>0</v>
      </c>
      <c r="K17" s="71" t="s">
        <v>748</v>
      </c>
      <c r="L17" s="71"/>
      <c r="M17" s="71"/>
      <c r="N17" s="71" t="s">
        <v>718</v>
      </c>
      <c r="O17" s="71">
        <v>0</v>
      </c>
    </row>
    <row r="18" spans="2:15" x14ac:dyDescent="0.25">
      <c r="B18" s="67" t="s">
        <v>105</v>
      </c>
      <c r="C18" s="30">
        <f>COUNTIFS(PersonalAuto!G:G,Statistics!C14,PersonalAuto!I:I,Statistics!C15,PersonalAuto!B:B,"PC")</f>
        <v>0</v>
      </c>
      <c r="D18" s="30"/>
      <c r="E18" s="30"/>
      <c r="I18" s="71" t="s">
        <v>704</v>
      </c>
      <c r="J18" s="71">
        <v>0</v>
      </c>
      <c r="K18" s="71" t="s">
        <v>556</v>
      </c>
      <c r="L18" s="71"/>
      <c r="M18" s="71"/>
      <c r="N18" s="71" t="s">
        <v>152</v>
      </c>
      <c r="O18" s="71">
        <v>0</v>
      </c>
    </row>
    <row r="19" spans="2:15" x14ac:dyDescent="0.25">
      <c r="I19" s="71" t="s">
        <v>707</v>
      </c>
      <c r="J19" s="71">
        <v>0</v>
      </c>
      <c r="K19" s="71" t="s">
        <v>749</v>
      </c>
      <c r="L19" s="71"/>
      <c r="M19" s="71"/>
      <c r="N19" s="71" t="s">
        <v>620</v>
      </c>
      <c r="O19" s="71">
        <v>0</v>
      </c>
    </row>
    <row r="20" spans="2:15" x14ac:dyDescent="0.25">
      <c r="I20" s="71" t="s">
        <v>706</v>
      </c>
      <c r="J20" s="71">
        <v>0</v>
      </c>
      <c r="K20" s="71" t="s">
        <v>750</v>
      </c>
      <c r="L20" s="71"/>
      <c r="M20" s="71"/>
      <c r="N20" s="71" t="s">
        <v>622</v>
      </c>
      <c r="O20" s="71">
        <v>0</v>
      </c>
    </row>
    <row r="21" spans="2:15" x14ac:dyDescent="0.25">
      <c r="I21" s="71" t="s">
        <v>660</v>
      </c>
      <c r="J21" s="71">
        <v>0</v>
      </c>
      <c r="K21" s="71" t="s">
        <v>751</v>
      </c>
      <c r="L21" s="71"/>
      <c r="M21" s="71"/>
      <c r="N21" s="71" t="s">
        <v>624</v>
      </c>
      <c r="O21" s="71">
        <v>0</v>
      </c>
    </row>
    <row r="22" spans="2:15" x14ac:dyDescent="0.25">
      <c r="I22" s="71" t="s">
        <v>705</v>
      </c>
      <c r="J22" s="71">
        <v>0</v>
      </c>
      <c r="K22" s="71"/>
      <c r="L22" s="71"/>
      <c r="M22" s="71"/>
      <c r="N22" s="71" t="s">
        <v>713</v>
      </c>
      <c r="O22" s="71">
        <v>0</v>
      </c>
    </row>
    <row r="23" spans="2:15" x14ac:dyDescent="0.25">
      <c r="I23" s="71" t="s">
        <v>722</v>
      </c>
      <c r="J23" s="71">
        <v>0</v>
      </c>
      <c r="K23" s="71"/>
      <c r="L23" s="71"/>
      <c r="M23" s="71"/>
      <c r="N23" s="71" t="s">
        <v>632</v>
      </c>
      <c r="O23" s="71">
        <v>0</v>
      </c>
    </row>
    <row r="24" spans="2:15" x14ac:dyDescent="0.25">
      <c r="I24" s="71" t="s">
        <v>723</v>
      </c>
      <c r="J24" s="71">
        <v>0</v>
      </c>
      <c r="K24" s="71"/>
      <c r="L24" s="71"/>
      <c r="M24" s="71"/>
      <c r="N24" s="71" t="s">
        <v>153</v>
      </c>
      <c r="O24" s="71">
        <v>0</v>
      </c>
    </row>
    <row r="25" spans="2:15" x14ac:dyDescent="0.25">
      <c r="I25" s="71"/>
      <c r="J25" s="71"/>
      <c r="K25" s="71"/>
      <c r="L25" s="71"/>
      <c r="M25" s="71"/>
      <c r="N25" s="71" t="s">
        <v>155</v>
      </c>
      <c r="O25" s="71">
        <v>0</v>
      </c>
    </row>
    <row r="26" spans="2:15" x14ac:dyDescent="0.25">
      <c r="I26" s="71"/>
      <c r="J26" s="71"/>
      <c r="K26" s="71"/>
      <c r="L26" s="71"/>
      <c r="M26" s="71"/>
      <c r="N26" s="71" t="s">
        <v>244</v>
      </c>
      <c r="O26" s="71">
        <v>0</v>
      </c>
    </row>
    <row r="27" spans="2:15" x14ac:dyDescent="0.25">
      <c r="I27" s="71"/>
      <c r="J27" s="71"/>
      <c r="K27" s="71"/>
      <c r="L27" s="71"/>
      <c r="M27" s="71"/>
      <c r="N27" s="71" t="s">
        <v>627</v>
      </c>
      <c r="O27" s="71">
        <v>0</v>
      </c>
    </row>
    <row r="28" spans="2:15" x14ac:dyDescent="0.25">
      <c r="I28" s="71"/>
      <c r="J28" s="71"/>
      <c r="K28" s="71"/>
      <c r="L28" s="71"/>
      <c r="M28" s="71"/>
      <c r="O28" s="71">
        <v>1</v>
      </c>
    </row>
    <row r="29" spans="2:15" x14ac:dyDescent="0.25">
      <c r="I29" s="71" t="s">
        <v>69</v>
      </c>
      <c r="J29" s="72">
        <f>SUM(J8:J28)</f>
        <v>54</v>
      </c>
      <c r="K29" s="71" t="s">
        <v>69</v>
      </c>
      <c r="L29" s="71"/>
      <c r="M29" s="72">
        <f>SUM(M8:M28)</f>
        <v>2</v>
      </c>
      <c r="N29" s="71" t="s">
        <v>69</v>
      </c>
      <c r="O29" s="72">
        <f>SUM(O8:O28)</f>
        <v>1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8F4A07E-674F-43A2-84D6-B4CAC0A8F63D}">
          <x14:formula1>
            <xm:f>Config!$D$2:$D$12</xm:f>
          </x14:formula1>
          <xm:sqref>C5</xm:sqref>
        </x14:dataValidation>
        <x14:dataValidation type="list" allowBlank="1" showInputMessage="1" showErrorMessage="1" xr:uid="{E6649787-0F69-4296-B53B-B6DA57704AA3}">
          <x14:formula1>
            <xm:f>Config!$C$2:$C$13</xm:f>
          </x14:formula1>
          <xm:sqref>C4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59D5C-94CC-4DE4-BEAA-EE55F1B8607C}">
  <dimension ref="A1:R16"/>
  <sheetViews>
    <sheetView zoomScale="120" zoomScaleNormal="120" workbookViewId="0">
      <selection activeCell="E5" sqref="E5"/>
    </sheetView>
  </sheetViews>
  <sheetFormatPr defaultRowHeight="15" x14ac:dyDescent="0.25"/>
  <cols>
    <col min="1" max="1" width="27.28515625" style="9" bestFit="1" customWidth="1"/>
    <col min="2" max="2" width="35.85546875" style="9" bestFit="1" customWidth="1"/>
    <col min="3" max="3" width="28.140625" style="9" bestFit="1" customWidth="1"/>
    <col min="4" max="4" width="8.85546875" style="9" bestFit="1" customWidth="1"/>
    <col min="5" max="5" width="10.85546875" style="9" bestFit="1" customWidth="1"/>
    <col min="6" max="6" width="8.85546875" style="9" bestFit="1" customWidth="1"/>
    <col min="7" max="7" width="10.85546875" style="9" bestFit="1" customWidth="1"/>
    <col min="8" max="9" width="12.7109375" style="35" bestFit="1" customWidth="1"/>
    <col min="10" max="10" width="12" style="9" bestFit="1" customWidth="1"/>
    <col min="11" max="11" width="12.28515625" style="9" bestFit="1" customWidth="1"/>
    <col min="12" max="12" width="13.7109375" style="9" bestFit="1" customWidth="1"/>
    <col min="13" max="13" width="14.7109375" style="9" bestFit="1" customWidth="1"/>
    <col min="14" max="14" width="8.28515625" style="9" bestFit="1" customWidth="1"/>
    <col min="15" max="15" width="6.28515625" style="9" bestFit="1" customWidth="1"/>
    <col min="16" max="16" width="9.140625" style="9" bestFit="1" customWidth="1"/>
    <col min="17" max="17" width="5.28515625" style="9" bestFit="1" customWidth="1"/>
    <col min="18" max="18" width="12.85546875" style="9" bestFit="1" customWidth="1"/>
    <col min="19" max="16384" width="9.140625" style="9"/>
  </cols>
  <sheetData>
    <row r="1" spans="1:18" x14ac:dyDescent="0.25">
      <c r="D1" s="87" t="s">
        <v>31</v>
      </c>
      <c r="E1" s="87"/>
      <c r="F1" s="87" t="s">
        <v>64</v>
      </c>
      <c r="G1" s="87"/>
      <c r="H1" s="88" t="s">
        <v>65</v>
      </c>
      <c r="I1" s="88"/>
      <c r="J1" s="89" t="s">
        <v>47</v>
      </c>
      <c r="K1" s="89"/>
      <c r="L1" s="89" t="s">
        <v>66</v>
      </c>
      <c r="M1" s="89"/>
      <c r="N1" s="84" t="s">
        <v>27</v>
      </c>
      <c r="O1" s="85"/>
      <c r="P1" s="85"/>
      <c r="Q1" s="85"/>
      <c r="R1" s="86"/>
    </row>
    <row r="2" spans="1:18" x14ac:dyDescent="0.25">
      <c r="A2" s="30" t="s">
        <v>67</v>
      </c>
      <c r="B2" s="21" t="s">
        <v>68</v>
      </c>
      <c r="C2" s="21" t="s">
        <v>30</v>
      </c>
      <c r="D2" s="22" t="s">
        <v>69</v>
      </c>
      <c r="E2" s="22" t="s">
        <v>70</v>
      </c>
      <c r="F2" s="22" t="s">
        <v>69</v>
      </c>
      <c r="G2" s="22" t="s">
        <v>70</v>
      </c>
      <c r="H2" s="23" t="s">
        <v>71</v>
      </c>
      <c r="I2" s="23" t="s">
        <v>72</v>
      </c>
      <c r="J2" s="24" t="s">
        <v>73</v>
      </c>
      <c r="K2" s="24" t="s">
        <v>74</v>
      </c>
      <c r="L2" s="24" t="s">
        <v>73</v>
      </c>
      <c r="M2" s="24" t="s">
        <v>74</v>
      </c>
      <c r="N2" s="25" t="s">
        <v>75</v>
      </c>
      <c r="O2" s="25" t="s">
        <v>76</v>
      </c>
      <c r="P2" s="25" t="s">
        <v>77</v>
      </c>
      <c r="Q2" s="25" t="s">
        <v>78</v>
      </c>
      <c r="R2" s="25" t="s">
        <v>79</v>
      </c>
    </row>
    <row r="3" spans="1:18" x14ac:dyDescent="0.25">
      <c r="A3" s="30" t="s">
        <v>80</v>
      </c>
      <c r="B3" s="21" t="s">
        <v>81</v>
      </c>
      <c r="C3" s="21" t="s">
        <v>39</v>
      </c>
      <c r="D3" s="22"/>
      <c r="E3" s="22"/>
      <c r="F3" s="22">
        <v>30</v>
      </c>
      <c r="G3" s="22">
        <v>3</v>
      </c>
      <c r="H3" s="23">
        <v>44303</v>
      </c>
      <c r="I3" s="23">
        <v>44316</v>
      </c>
      <c r="J3" s="24">
        <v>50</v>
      </c>
      <c r="K3" s="24">
        <v>2</v>
      </c>
      <c r="L3" s="24">
        <v>10</v>
      </c>
      <c r="M3" s="24"/>
      <c r="N3" s="25">
        <v>2</v>
      </c>
      <c r="O3" s="25">
        <v>2</v>
      </c>
      <c r="P3" s="25"/>
      <c r="Q3" s="25"/>
      <c r="R3" s="25">
        <v>2</v>
      </c>
    </row>
    <row r="4" spans="1:18" x14ac:dyDescent="0.25">
      <c r="A4" s="30" t="s">
        <v>82</v>
      </c>
      <c r="B4" s="21" t="s">
        <v>83</v>
      </c>
      <c r="C4" s="21" t="s">
        <v>56</v>
      </c>
      <c r="D4" s="22"/>
      <c r="E4" s="22"/>
      <c r="F4" s="22">
        <f>Selenium!H25</f>
        <v>109</v>
      </c>
      <c r="G4" s="22">
        <f>Selenium!I25</f>
        <v>39</v>
      </c>
      <c r="H4" s="23">
        <v>44273</v>
      </c>
      <c r="I4" s="23">
        <v>44285</v>
      </c>
      <c r="J4" s="24">
        <v>18</v>
      </c>
      <c r="K4" s="24">
        <v>13</v>
      </c>
      <c r="L4" s="24">
        <v>9</v>
      </c>
      <c r="M4" s="24">
        <f>K4/Config!A2</f>
        <v>6.5</v>
      </c>
      <c r="N4" s="25">
        <v>8</v>
      </c>
      <c r="O4" s="25">
        <v>5</v>
      </c>
      <c r="P4" s="25"/>
      <c r="Q4" s="25"/>
      <c r="R4" s="25">
        <v>2</v>
      </c>
    </row>
    <row r="5" spans="1:18" x14ac:dyDescent="0.25">
      <c r="A5" s="30" t="s">
        <v>84</v>
      </c>
      <c r="B5" s="21" t="s">
        <v>85</v>
      </c>
      <c r="C5" s="21" t="s">
        <v>39</v>
      </c>
      <c r="D5" s="22">
        <f>COUNTIF(PersonalAuto!H:H,"P1")</f>
        <v>523</v>
      </c>
      <c r="E5" s="22">
        <f>COUNTIF(PersonalAuto!I:I,"Ready")</f>
        <v>95</v>
      </c>
      <c r="F5" s="22">
        <v>150</v>
      </c>
      <c r="G5" s="22">
        <v>75</v>
      </c>
      <c r="H5" s="23">
        <v>44287</v>
      </c>
      <c r="I5" s="23"/>
      <c r="J5" s="24">
        <f>Sprints!J7</f>
        <v>197</v>
      </c>
      <c r="K5" s="24">
        <f>SUM(N5:Q5)</f>
        <v>26</v>
      </c>
      <c r="L5" s="24">
        <f>J5/Config!$A$2</f>
        <v>98.5</v>
      </c>
      <c r="M5" s="24">
        <v>18</v>
      </c>
      <c r="N5" s="25">
        <v>10</v>
      </c>
      <c r="O5" s="25">
        <v>10</v>
      </c>
      <c r="P5" s="25">
        <v>4</v>
      </c>
      <c r="Q5" s="25">
        <v>2</v>
      </c>
      <c r="R5" s="25">
        <v>3</v>
      </c>
    </row>
    <row r="6" spans="1:18" x14ac:dyDescent="0.25">
      <c r="A6" s="30" t="s">
        <v>86</v>
      </c>
      <c r="B6" s="21" t="s">
        <v>87</v>
      </c>
      <c r="C6" s="21" t="s">
        <v>44</v>
      </c>
      <c r="D6" s="22">
        <f>COUNTIF(HomeOwners!H:H,"P1")</f>
        <v>419</v>
      </c>
      <c r="E6" s="22">
        <f>COUNTIF(HomeOwners!I:I,"Ready")</f>
        <v>1</v>
      </c>
      <c r="F6" s="22">
        <v>150</v>
      </c>
      <c r="G6" s="22">
        <v>0</v>
      </c>
      <c r="H6" s="23">
        <v>44348</v>
      </c>
      <c r="I6" s="23"/>
      <c r="J6" s="24">
        <v>140</v>
      </c>
      <c r="K6" s="24"/>
      <c r="L6" s="24">
        <f>J6/Config!$A$2</f>
        <v>70</v>
      </c>
      <c r="M6" s="24"/>
      <c r="N6" s="25">
        <v>22</v>
      </c>
      <c r="O6" s="25">
        <v>22</v>
      </c>
      <c r="P6" s="25"/>
      <c r="Q6" s="25"/>
      <c r="R6" s="25">
        <v>2</v>
      </c>
    </row>
    <row r="7" spans="1:18" x14ac:dyDescent="0.25">
      <c r="A7" s="30" t="s">
        <v>88</v>
      </c>
      <c r="B7" s="21" t="s">
        <v>89</v>
      </c>
      <c r="C7" s="21" t="s">
        <v>44</v>
      </c>
      <c r="D7" s="22">
        <f>COUNTIF(CommercialAuto!H:H,"P1")</f>
        <v>437</v>
      </c>
      <c r="E7" s="22">
        <f>COUNTIF(CommercialAuto!I:I,"Ready")</f>
        <v>0</v>
      </c>
      <c r="F7" s="22">
        <v>150</v>
      </c>
      <c r="G7" s="22">
        <v>0</v>
      </c>
      <c r="H7" s="23"/>
      <c r="I7" s="23"/>
      <c r="J7" s="24">
        <v>140</v>
      </c>
      <c r="K7" s="24"/>
      <c r="L7" s="24">
        <f>J7/Config!$A$2</f>
        <v>70</v>
      </c>
      <c r="M7" s="24"/>
      <c r="N7" s="25">
        <v>22</v>
      </c>
      <c r="O7" s="25">
        <v>22</v>
      </c>
      <c r="P7" s="25"/>
      <c r="Q7" s="25"/>
      <c r="R7" s="25">
        <v>2</v>
      </c>
    </row>
    <row r="8" spans="1:18" x14ac:dyDescent="0.25">
      <c r="A8" s="30" t="s">
        <v>90</v>
      </c>
      <c r="B8" s="21" t="s">
        <v>91</v>
      </c>
      <c r="C8" s="21" t="s">
        <v>44</v>
      </c>
      <c r="D8" s="22">
        <f>COUNTIF(BusinessOwners!H:H,"P1")</f>
        <v>437</v>
      </c>
      <c r="E8" s="22">
        <f>COUNTIF(BusinessOwners!I:I,"Ready")</f>
        <v>0</v>
      </c>
      <c r="F8" s="22">
        <v>150</v>
      </c>
      <c r="G8" s="22">
        <v>0</v>
      </c>
      <c r="H8" s="23"/>
      <c r="I8" s="23"/>
      <c r="J8" s="24">
        <v>140</v>
      </c>
      <c r="K8" s="24"/>
      <c r="L8" s="24">
        <f>J8/Config!$A$2</f>
        <v>70</v>
      </c>
      <c r="M8" s="24"/>
      <c r="N8" s="25">
        <v>22</v>
      </c>
      <c r="O8" s="25">
        <v>22</v>
      </c>
      <c r="P8" s="25"/>
      <c r="Q8" s="25"/>
      <c r="R8" s="25">
        <v>2</v>
      </c>
    </row>
    <row r="9" spans="1:18" x14ac:dyDescent="0.25">
      <c r="A9" s="30" t="s">
        <v>92</v>
      </c>
      <c r="B9" s="21" t="s">
        <v>93</v>
      </c>
      <c r="C9" s="21" t="s">
        <v>44</v>
      </c>
      <c r="D9" s="22">
        <v>0</v>
      </c>
      <c r="E9" s="22">
        <v>0</v>
      </c>
      <c r="F9" s="22">
        <v>0</v>
      </c>
      <c r="G9" s="22">
        <v>0</v>
      </c>
      <c r="H9" s="23"/>
      <c r="I9" s="23"/>
      <c r="J9" s="24">
        <v>0</v>
      </c>
      <c r="K9" s="24"/>
      <c r="L9" s="24">
        <f>J9/Config!$A$2</f>
        <v>0</v>
      </c>
      <c r="M9" s="24"/>
      <c r="N9" s="25">
        <v>0</v>
      </c>
      <c r="O9" s="25">
        <v>0</v>
      </c>
      <c r="P9" s="25"/>
      <c r="Q9" s="25"/>
      <c r="R9" s="25">
        <v>0</v>
      </c>
    </row>
    <row r="10" spans="1:18" x14ac:dyDescent="0.25">
      <c r="A10" s="30" t="s">
        <v>94</v>
      </c>
      <c r="B10" s="21" t="s">
        <v>95</v>
      </c>
      <c r="C10" s="21" t="s">
        <v>44</v>
      </c>
      <c r="D10" s="22">
        <v>0</v>
      </c>
      <c r="E10" s="22">
        <v>0</v>
      </c>
      <c r="F10" s="22">
        <v>0</v>
      </c>
      <c r="G10" s="22">
        <v>0</v>
      </c>
      <c r="H10" s="23"/>
      <c r="I10" s="23"/>
      <c r="J10" s="24">
        <v>0</v>
      </c>
      <c r="K10" s="24"/>
      <c r="L10" s="24">
        <f>J10/Config!$A$2</f>
        <v>0</v>
      </c>
      <c r="M10" s="24"/>
      <c r="N10" s="25">
        <v>0</v>
      </c>
      <c r="O10" s="25">
        <v>0</v>
      </c>
      <c r="P10" s="25"/>
      <c r="Q10" s="25"/>
      <c r="R10" s="25">
        <v>0</v>
      </c>
    </row>
    <row r="11" spans="1:18" x14ac:dyDescent="0.25">
      <c r="A11" s="30" t="s">
        <v>96</v>
      </c>
      <c r="B11" s="21" t="s">
        <v>97</v>
      </c>
      <c r="C11" s="21" t="s">
        <v>44</v>
      </c>
      <c r="D11" s="22">
        <v>0</v>
      </c>
      <c r="E11" s="22">
        <v>0</v>
      </c>
      <c r="F11" s="22">
        <v>0</v>
      </c>
      <c r="G11" s="22">
        <v>0</v>
      </c>
      <c r="H11" s="23"/>
      <c r="I11" s="23"/>
      <c r="J11" s="24">
        <v>0</v>
      </c>
      <c r="K11" s="24"/>
      <c r="L11" s="24">
        <f>J11/Config!$A$2</f>
        <v>0</v>
      </c>
      <c r="M11" s="24"/>
      <c r="N11" s="25">
        <v>0</v>
      </c>
      <c r="O11" s="25">
        <v>0</v>
      </c>
      <c r="P11" s="25"/>
      <c r="Q11" s="25"/>
      <c r="R11" s="25">
        <v>0</v>
      </c>
    </row>
    <row r="12" spans="1:18" x14ac:dyDescent="0.25">
      <c r="A12" s="30" t="s">
        <v>98</v>
      </c>
      <c r="B12" s="21" t="s">
        <v>99</v>
      </c>
      <c r="C12" s="21" t="s">
        <v>44</v>
      </c>
      <c r="D12" s="22">
        <v>0</v>
      </c>
      <c r="E12" s="22">
        <v>0</v>
      </c>
      <c r="F12" s="22">
        <v>0</v>
      </c>
      <c r="G12" s="22">
        <v>0</v>
      </c>
      <c r="H12" s="23"/>
      <c r="I12" s="23"/>
      <c r="J12" s="24">
        <v>0</v>
      </c>
      <c r="K12" s="24"/>
      <c r="L12" s="24">
        <f>J12/Config!$A$2</f>
        <v>0</v>
      </c>
      <c r="M12" s="24"/>
      <c r="N12" s="25">
        <v>0</v>
      </c>
      <c r="O12" s="25">
        <v>0</v>
      </c>
      <c r="P12" s="25"/>
      <c r="Q12" s="25"/>
      <c r="R12" s="25">
        <v>0</v>
      </c>
    </row>
    <row r="13" spans="1:18" x14ac:dyDescent="0.25">
      <c r="A13" s="30" t="s">
        <v>100</v>
      </c>
      <c r="B13" s="21" t="s">
        <v>101</v>
      </c>
      <c r="C13" s="21" t="s">
        <v>44</v>
      </c>
      <c r="D13" s="22">
        <v>0</v>
      </c>
      <c r="E13" s="22">
        <v>0</v>
      </c>
      <c r="F13" s="22">
        <v>0</v>
      </c>
      <c r="G13" s="22">
        <v>0</v>
      </c>
      <c r="H13" s="23"/>
      <c r="I13" s="23"/>
      <c r="J13" s="24">
        <v>0</v>
      </c>
      <c r="K13" s="24"/>
      <c r="L13" s="24">
        <f>J13/Config!$A$2</f>
        <v>0</v>
      </c>
      <c r="M13" s="24"/>
      <c r="N13" s="25">
        <v>0</v>
      </c>
      <c r="O13" s="25">
        <v>0</v>
      </c>
      <c r="P13" s="25"/>
      <c r="Q13" s="25"/>
      <c r="R13" s="25">
        <v>0</v>
      </c>
    </row>
    <row r="14" spans="1:18" x14ac:dyDescent="0.25">
      <c r="A14" s="30" t="s">
        <v>102</v>
      </c>
      <c r="B14" s="21" t="s">
        <v>103</v>
      </c>
      <c r="C14" s="21" t="s">
        <v>44</v>
      </c>
      <c r="D14" s="22">
        <v>0</v>
      </c>
      <c r="E14" s="22">
        <v>0</v>
      </c>
      <c r="F14" s="22">
        <v>0</v>
      </c>
      <c r="G14" s="22">
        <v>0</v>
      </c>
      <c r="H14" s="23"/>
      <c r="I14" s="23"/>
      <c r="J14" s="24">
        <v>0</v>
      </c>
      <c r="K14" s="24"/>
      <c r="L14" s="24">
        <f>J14/Config!$A$2</f>
        <v>0</v>
      </c>
      <c r="M14" s="24"/>
      <c r="N14" s="25">
        <v>0</v>
      </c>
      <c r="O14" s="25">
        <v>0</v>
      </c>
      <c r="P14" s="25"/>
      <c r="Q14" s="25"/>
      <c r="R14" s="25">
        <v>0</v>
      </c>
    </row>
    <row r="15" spans="1:18" x14ac:dyDescent="0.25">
      <c r="A15" s="30" t="s">
        <v>104</v>
      </c>
      <c r="B15" s="21" t="s">
        <v>105</v>
      </c>
      <c r="C15" s="21" t="s">
        <v>44</v>
      </c>
      <c r="D15" s="22">
        <v>0</v>
      </c>
      <c r="E15" s="22">
        <v>0</v>
      </c>
      <c r="F15" s="22">
        <v>0</v>
      </c>
      <c r="G15" s="22">
        <v>0</v>
      </c>
      <c r="H15" s="23"/>
      <c r="I15" s="23"/>
      <c r="J15" s="24">
        <v>0</v>
      </c>
      <c r="K15" s="24"/>
      <c r="L15" s="24">
        <f>J15/Config!$A$2</f>
        <v>0</v>
      </c>
      <c r="M15" s="24"/>
      <c r="N15" s="25">
        <v>0</v>
      </c>
      <c r="O15" s="25">
        <v>0</v>
      </c>
      <c r="P15" s="25"/>
      <c r="Q15" s="25"/>
      <c r="R15" s="25">
        <v>0</v>
      </c>
    </row>
    <row r="16" spans="1:18" x14ac:dyDescent="0.25">
      <c r="D16" s="32">
        <f>SUM(D4:D15)</f>
        <v>1816</v>
      </c>
      <c r="E16" s="32">
        <f>SUM(E4:E15)</f>
        <v>96</v>
      </c>
      <c r="F16" s="32">
        <f>SUM(F4:F15)</f>
        <v>709</v>
      </c>
      <c r="G16" s="32">
        <f>SUM(G4:G15)</f>
        <v>114</v>
      </c>
      <c r="H16" s="23"/>
      <c r="I16" s="23"/>
      <c r="J16" s="33">
        <f>SUM(J4:J15)</f>
        <v>635</v>
      </c>
      <c r="K16" s="33">
        <f>SUM(K4:K15)</f>
        <v>39</v>
      </c>
      <c r="L16" s="33">
        <f>SUM(L4:L15)</f>
        <v>317.5</v>
      </c>
      <c r="M16" s="33">
        <f>SUM(M4:M15)</f>
        <v>24.5</v>
      </c>
      <c r="N16" s="34">
        <f t="shared" ref="N16:Q16" si="0">SUM(N4:N15)</f>
        <v>84</v>
      </c>
      <c r="O16" s="34">
        <f t="shared" si="0"/>
        <v>81</v>
      </c>
      <c r="P16" s="34">
        <f t="shared" si="0"/>
        <v>4</v>
      </c>
      <c r="Q16" s="34">
        <f t="shared" si="0"/>
        <v>2</v>
      </c>
      <c r="R16" s="34">
        <f>AVERAGE(R4:R15)</f>
        <v>0.91666666666666663</v>
      </c>
    </row>
  </sheetData>
  <customSheetViews>
    <customSheetView guid="{A6769292-EF3F-4AB7-8CAA-723EE7FD3D94}" scale="120" topLeftCell="A2">
      <selection activeCell="E12" sqref="E12"/>
      <pageMargins left="0" right="0" top="0" bottom="0" header="0" footer="0"/>
      <pageSetup orientation="portrait" r:id="rId1"/>
    </customSheetView>
    <customSheetView guid="{5FEA99B1-D5B1-4D8C-BE39-851D15195632}" scale="120">
      <selection activeCell="H1" sqref="H1:R2"/>
      <pageMargins left="0" right="0" top="0" bottom="0" header="0" footer="0"/>
      <pageSetup orientation="portrait" r:id="rId2"/>
    </customSheetView>
  </customSheetViews>
  <mergeCells count="6">
    <mergeCell ref="N1:R1"/>
    <mergeCell ref="D1:E1"/>
    <mergeCell ref="F1:G1"/>
    <mergeCell ref="H1:I1"/>
    <mergeCell ref="J1:K1"/>
    <mergeCell ref="L1:M1"/>
  </mergeCells>
  <phoneticPr fontId="2" type="noConversion"/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606B9-EF88-455B-868F-AF816B04B1EF}">
          <x14:formula1>
            <xm:f>Config!$D$2:$D$9</xm:f>
          </x14:formula1>
          <xm:sqref>C3:C15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67B19-BB51-423A-B925-FCD7C090ABD4}">
  <dimension ref="A1:M69"/>
  <sheetViews>
    <sheetView zoomScale="160" zoomScaleNormal="160" workbookViewId="0">
      <selection activeCell="A16" sqref="A16"/>
    </sheetView>
  </sheetViews>
  <sheetFormatPr defaultRowHeight="15" x14ac:dyDescent="0.25"/>
  <cols>
    <col min="1" max="1" width="30.28515625" style="52" bestFit="1" customWidth="1"/>
    <col min="2" max="2" width="8.28515625" bestFit="1" customWidth="1"/>
    <col min="3" max="3" width="19.85546875" bestFit="1" customWidth="1"/>
    <col min="4" max="4" width="13.85546875" bestFit="1" customWidth="1"/>
    <col min="5" max="5" width="16.42578125" bestFit="1" customWidth="1"/>
    <col min="6" max="6" width="7" style="48" bestFit="1" customWidth="1"/>
    <col min="7" max="7" width="9" style="48" hidden="1" customWidth="1"/>
    <col min="8" max="8" width="11.28515625" style="48" hidden="1" customWidth="1"/>
    <col min="9" max="9" width="13.28515625" style="48" hidden="1" customWidth="1"/>
    <col min="10" max="10" width="11.28515625" style="48" hidden="1" customWidth="1"/>
    <col min="11" max="11" width="13.28515625" style="48" hidden="1" customWidth="1"/>
    <col min="12" max="12" width="9.42578125" customWidth="1"/>
    <col min="13" max="13" width="8.42578125" customWidth="1"/>
    <col min="14" max="15" width="9.140625" customWidth="1"/>
  </cols>
  <sheetData>
    <row r="1" spans="1:13" x14ac:dyDescent="0.25">
      <c r="A1" s="50"/>
      <c r="B1" s="53" t="s">
        <v>106</v>
      </c>
      <c r="C1" s="53" t="s">
        <v>107</v>
      </c>
      <c r="D1" s="53" t="s">
        <v>108</v>
      </c>
      <c r="E1" s="53" t="s">
        <v>30</v>
      </c>
      <c r="F1" s="54" t="s">
        <v>31</v>
      </c>
      <c r="G1" s="54" t="s">
        <v>109</v>
      </c>
      <c r="H1" s="54" t="s">
        <v>32</v>
      </c>
      <c r="I1" s="54" t="s">
        <v>110</v>
      </c>
      <c r="J1" s="54" t="s">
        <v>32</v>
      </c>
      <c r="K1" s="54" t="s">
        <v>110</v>
      </c>
      <c r="L1" s="53" t="s">
        <v>111</v>
      </c>
      <c r="M1" s="53" t="s">
        <v>112</v>
      </c>
    </row>
    <row r="2" spans="1:13" x14ac:dyDescent="0.25">
      <c r="A2" s="50" t="s">
        <v>82</v>
      </c>
      <c r="B2" s="30" t="s">
        <v>113</v>
      </c>
      <c r="C2" s="30" t="s">
        <v>114</v>
      </c>
      <c r="D2" s="30" t="s">
        <v>38</v>
      </c>
      <c r="E2" s="30" t="s">
        <v>56</v>
      </c>
      <c r="F2" s="47"/>
      <c r="G2" s="47">
        <v>20</v>
      </c>
      <c r="H2" s="47">
        <v>10</v>
      </c>
      <c r="I2" s="47">
        <f>H2/Config!$A$2</f>
        <v>5</v>
      </c>
      <c r="J2" s="47">
        <f>SUM(H2:H6)</f>
        <v>20</v>
      </c>
      <c r="K2" s="47">
        <f>SUM(I2:I6)</f>
        <v>10</v>
      </c>
    </row>
    <row r="3" spans="1:13" x14ac:dyDescent="0.25">
      <c r="A3" s="50" t="s">
        <v>83</v>
      </c>
      <c r="B3" s="30" t="s">
        <v>115</v>
      </c>
      <c r="C3" s="30" t="s">
        <v>23</v>
      </c>
      <c r="D3" s="30" t="s">
        <v>38</v>
      </c>
      <c r="E3" s="30" t="s">
        <v>52</v>
      </c>
      <c r="F3" s="47"/>
      <c r="G3" s="47"/>
      <c r="H3" s="47">
        <v>0</v>
      </c>
      <c r="I3" s="47">
        <f>H3/Config!$A$2</f>
        <v>0</v>
      </c>
      <c r="J3" s="47"/>
      <c r="K3" s="47"/>
    </row>
    <row r="4" spans="1:13" x14ac:dyDescent="0.25">
      <c r="A4" s="50"/>
      <c r="B4" s="30" t="s">
        <v>116</v>
      </c>
      <c r="C4" s="30" t="s">
        <v>117</v>
      </c>
      <c r="D4" s="30" t="s">
        <v>38</v>
      </c>
      <c r="E4" s="30" t="s">
        <v>52</v>
      </c>
      <c r="F4" s="47"/>
      <c r="G4" s="47"/>
      <c r="H4" s="47">
        <v>0</v>
      </c>
      <c r="I4" s="47">
        <f>H4/Config!$A$2</f>
        <v>0</v>
      </c>
      <c r="J4" s="47"/>
      <c r="K4" s="47"/>
    </row>
    <row r="5" spans="1:13" x14ac:dyDescent="0.25">
      <c r="A5" s="50"/>
      <c r="B5" s="30" t="s">
        <v>118</v>
      </c>
      <c r="C5" s="30" t="s">
        <v>119</v>
      </c>
      <c r="D5" s="30" t="s">
        <v>38</v>
      </c>
      <c r="E5" s="30" t="s">
        <v>52</v>
      </c>
      <c r="F5" s="47"/>
      <c r="G5" s="47"/>
      <c r="H5" s="47">
        <v>0</v>
      </c>
      <c r="I5" s="47">
        <f>H5/Config!$A$2</f>
        <v>0</v>
      </c>
      <c r="J5" s="47"/>
      <c r="K5" s="47"/>
    </row>
    <row r="6" spans="1:13" x14ac:dyDescent="0.25">
      <c r="A6" s="50"/>
      <c r="B6" s="30" t="s">
        <v>120</v>
      </c>
      <c r="C6" s="30" t="s">
        <v>121</v>
      </c>
      <c r="D6" s="30" t="s">
        <v>38</v>
      </c>
      <c r="E6" s="30" t="s">
        <v>56</v>
      </c>
      <c r="F6" s="47"/>
      <c r="G6" s="47">
        <v>20</v>
      </c>
      <c r="H6" s="47">
        <v>10</v>
      </c>
      <c r="I6" s="47">
        <f>H6/Config!$A$2</f>
        <v>5</v>
      </c>
      <c r="J6" s="47"/>
      <c r="K6" s="47"/>
    </row>
    <row r="7" spans="1:13" x14ac:dyDescent="0.25">
      <c r="A7" s="50" t="s">
        <v>84</v>
      </c>
      <c r="B7" s="30" t="s">
        <v>113</v>
      </c>
      <c r="C7" s="30" t="s">
        <v>122</v>
      </c>
      <c r="D7" s="30" t="s">
        <v>38</v>
      </c>
      <c r="E7" s="30" t="s">
        <v>39</v>
      </c>
      <c r="F7" s="47"/>
      <c r="G7" s="47">
        <v>5</v>
      </c>
      <c r="H7" s="47">
        <v>10</v>
      </c>
      <c r="I7" s="47">
        <f>H7/Config!$A$2</f>
        <v>5</v>
      </c>
      <c r="J7" s="47">
        <f>SUM(H8:H15)</f>
        <v>197</v>
      </c>
      <c r="K7" s="47">
        <f>SUM(I8:I15)</f>
        <v>98.5</v>
      </c>
    </row>
    <row r="8" spans="1:13" x14ac:dyDescent="0.25">
      <c r="A8" s="50" t="s">
        <v>123</v>
      </c>
      <c r="B8" s="30" t="s">
        <v>115</v>
      </c>
      <c r="C8" s="30" t="s">
        <v>124</v>
      </c>
      <c r="D8" s="30" t="s">
        <v>38</v>
      </c>
      <c r="E8" s="30" t="s">
        <v>70</v>
      </c>
      <c r="F8" s="47">
        <v>2</v>
      </c>
      <c r="G8" s="47">
        <v>4</v>
      </c>
      <c r="H8" s="47">
        <v>7</v>
      </c>
      <c r="I8" s="47">
        <f>H8/Config!$A$2</f>
        <v>3.5</v>
      </c>
      <c r="K8" s="47"/>
    </row>
    <row r="9" spans="1:13" x14ac:dyDescent="0.25">
      <c r="A9" s="50">
        <f>SUM(F8:F15)</f>
        <v>65</v>
      </c>
      <c r="B9" s="30" t="s">
        <v>116</v>
      </c>
      <c r="C9" s="30" t="s">
        <v>125</v>
      </c>
      <c r="D9" s="30" t="s">
        <v>38</v>
      </c>
      <c r="E9" s="30" t="s">
        <v>39</v>
      </c>
      <c r="F9" s="47">
        <v>10</v>
      </c>
      <c r="G9" s="47">
        <v>25</v>
      </c>
      <c r="H9" s="47">
        <v>30</v>
      </c>
      <c r="I9" s="47">
        <f>H9/Config!$A$2</f>
        <v>15</v>
      </c>
      <c r="J9" s="47"/>
      <c r="K9" s="47"/>
    </row>
    <row r="10" spans="1:13" x14ac:dyDescent="0.25">
      <c r="A10" s="50"/>
      <c r="B10" s="30" t="s">
        <v>118</v>
      </c>
      <c r="C10" s="30" t="s">
        <v>126</v>
      </c>
      <c r="D10" s="30" t="s">
        <v>38</v>
      </c>
      <c r="E10" s="30" t="s">
        <v>44</v>
      </c>
      <c r="F10" s="47">
        <v>10</v>
      </c>
      <c r="G10" s="47">
        <v>25</v>
      </c>
      <c r="H10" s="47">
        <v>30</v>
      </c>
      <c r="I10" s="47">
        <f>H10/Config!$A$2</f>
        <v>15</v>
      </c>
      <c r="J10" s="47"/>
      <c r="K10" s="47"/>
    </row>
    <row r="11" spans="1:13" x14ac:dyDescent="0.25">
      <c r="A11" s="50"/>
      <c r="B11" s="30" t="s">
        <v>120</v>
      </c>
      <c r="C11" s="30" t="s">
        <v>127</v>
      </c>
      <c r="D11" s="30" t="s">
        <v>38</v>
      </c>
      <c r="E11" s="30" t="s">
        <v>44</v>
      </c>
      <c r="F11" s="47">
        <v>10</v>
      </c>
      <c r="G11" s="47">
        <v>25</v>
      </c>
      <c r="H11" s="47">
        <v>30</v>
      </c>
      <c r="I11" s="47">
        <f>H11/Config!$A$2</f>
        <v>15</v>
      </c>
      <c r="J11" s="47"/>
      <c r="K11" s="47"/>
    </row>
    <row r="12" spans="1:13" x14ac:dyDescent="0.25">
      <c r="A12" s="50"/>
      <c r="B12" s="30" t="s">
        <v>128</v>
      </c>
      <c r="C12" s="30" t="s">
        <v>129</v>
      </c>
      <c r="D12" s="30" t="s">
        <v>38</v>
      </c>
      <c r="E12" s="30" t="s">
        <v>44</v>
      </c>
      <c r="F12" s="47">
        <v>3</v>
      </c>
      <c r="G12" s="47">
        <v>5</v>
      </c>
      <c r="H12" s="47">
        <v>10</v>
      </c>
      <c r="I12" s="47">
        <f>H12/Config!$A$2</f>
        <v>5</v>
      </c>
      <c r="J12" s="47"/>
      <c r="K12" s="47"/>
    </row>
    <row r="13" spans="1:13" x14ac:dyDescent="0.25">
      <c r="A13" s="50"/>
      <c r="B13" s="30" t="s">
        <v>130</v>
      </c>
      <c r="C13" s="30" t="s">
        <v>131</v>
      </c>
      <c r="D13" s="30" t="s">
        <v>38</v>
      </c>
      <c r="E13" s="30" t="s">
        <v>44</v>
      </c>
      <c r="F13" s="47">
        <v>10</v>
      </c>
      <c r="G13" s="47">
        <v>25</v>
      </c>
      <c r="H13" s="47">
        <v>30</v>
      </c>
      <c r="I13" s="47">
        <f>H13/Config!$A$2</f>
        <v>15</v>
      </c>
      <c r="J13" s="47"/>
      <c r="K13" s="47"/>
    </row>
    <row r="14" spans="1:13" x14ac:dyDescent="0.25">
      <c r="A14" s="50"/>
      <c r="B14" s="30" t="s">
        <v>132</v>
      </c>
      <c r="C14" s="30" t="s">
        <v>133</v>
      </c>
      <c r="D14" s="30" t="s">
        <v>38</v>
      </c>
      <c r="E14" s="30" t="s">
        <v>44</v>
      </c>
      <c r="F14" s="47">
        <v>10</v>
      </c>
      <c r="G14" s="47">
        <v>25</v>
      </c>
      <c r="H14" s="47">
        <v>30</v>
      </c>
      <c r="I14" s="47">
        <f>H14/Config!$A$2</f>
        <v>15</v>
      </c>
      <c r="J14" s="47"/>
      <c r="K14" s="47"/>
    </row>
    <row r="15" spans="1:13" x14ac:dyDescent="0.25">
      <c r="A15" s="50"/>
      <c r="B15" s="30" t="s">
        <v>134</v>
      </c>
      <c r="C15" s="30" t="s">
        <v>135</v>
      </c>
      <c r="D15" s="30" t="s">
        <v>38</v>
      </c>
      <c r="E15" s="30" t="s">
        <v>44</v>
      </c>
      <c r="F15" s="47">
        <v>10</v>
      </c>
      <c r="G15" s="47">
        <v>25</v>
      </c>
      <c r="H15" s="47">
        <v>30</v>
      </c>
      <c r="I15" s="47">
        <f>H15/Config!$A$2</f>
        <v>15</v>
      </c>
      <c r="J15" s="47"/>
      <c r="K15" s="47"/>
    </row>
    <row r="16" spans="1:13" x14ac:dyDescent="0.25">
      <c r="A16" s="50" t="s">
        <v>86</v>
      </c>
      <c r="B16" s="30" t="s">
        <v>113</v>
      </c>
      <c r="C16" s="30" t="s">
        <v>122</v>
      </c>
      <c r="D16" s="30" t="s">
        <v>40</v>
      </c>
      <c r="E16" s="30" t="s">
        <v>44</v>
      </c>
      <c r="F16" s="47"/>
      <c r="G16" s="47">
        <v>5</v>
      </c>
      <c r="H16" s="47">
        <v>10</v>
      </c>
      <c r="I16" s="47">
        <f>H16/Config!$A$2</f>
        <v>5</v>
      </c>
      <c r="J16" s="47">
        <f>SUM(H17:H23)</f>
        <v>167</v>
      </c>
      <c r="K16" s="47">
        <f>SUM(I17:I23)</f>
        <v>83.5</v>
      </c>
    </row>
    <row r="17" spans="1:11" x14ac:dyDescent="0.25">
      <c r="A17" s="50" t="s">
        <v>136</v>
      </c>
      <c r="B17" s="30" t="s">
        <v>115</v>
      </c>
      <c r="C17" s="30" t="s">
        <v>124</v>
      </c>
      <c r="D17" s="30" t="s">
        <v>40</v>
      </c>
      <c r="E17" s="30" t="s">
        <v>44</v>
      </c>
      <c r="F17" s="47">
        <v>2</v>
      </c>
      <c r="G17" s="47">
        <v>4</v>
      </c>
      <c r="H17" s="47">
        <v>7</v>
      </c>
      <c r="I17" s="47">
        <f>H17/Config!$A$2</f>
        <v>3.5</v>
      </c>
      <c r="K17" s="47"/>
    </row>
    <row r="18" spans="1:11" x14ac:dyDescent="0.25">
      <c r="A18" s="50">
        <v>80</v>
      </c>
      <c r="B18" s="30" t="s">
        <v>116</v>
      </c>
      <c r="C18" s="30" t="s">
        <v>125</v>
      </c>
      <c r="D18" s="30" t="s">
        <v>40</v>
      </c>
      <c r="E18" s="30" t="s">
        <v>44</v>
      </c>
      <c r="F18" s="47">
        <v>15</v>
      </c>
      <c r="G18" s="47">
        <v>25</v>
      </c>
      <c r="H18" s="47">
        <v>30</v>
      </c>
      <c r="I18" s="47">
        <f>H18/Config!$A$2</f>
        <v>15</v>
      </c>
      <c r="J18" s="47"/>
      <c r="K18" s="47"/>
    </row>
    <row r="19" spans="1:11" x14ac:dyDescent="0.25">
      <c r="A19" s="50"/>
      <c r="B19" s="30" t="s">
        <v>118</v>
      </c>
      <c r="C19" s="30" t="s">
        <v>127</v>
      </c>
      <c r="D19" s="30" t="s">
        <v>40</v>
      </c>
      <c r="E19" s="30" t="s">
        <v>44</v>
      </c>
      <c r="F19" s="47">
        <v>15</v>
      </c>
      <c r="G19" s="47">
        <v>25</v>
      </c>
      <c r="H19" s="47">
        <v>30</v>
      </c>
      <c r="I19" s="47">
        <f>H19/Config!$A$2</f>
        <v>15</v>
      </c>
      <c r="J19" s="47"/>
      <c r="K19" s="47"/>
    </row>
    <row r="20" spans="1:11" x14ac:dyDescent="0.25">
      <c r="A20" s="50"/>
      <c r="B20" s="30" t="s">
        <v>120</v>
      </c>
      <c r="C20" s="30" t="s">
        <v>129</v>
      </c>
      <c r="D20" s="30" t="s">
        <v>40</v>
      </c>
      <c r="E20" s="30" t="s">
        <v>44</v>
      </c>
      <c r="F20" s="47">
        <v>3</v>
      </c>
      <c r="G20" s="47">
        <v>5</v>
      </c>
      <c r="H20" s="47">
        <v>10</v>
      </c>
      <c r="I20" s="47">
        <f>H20/Config!$A$2</f>
        <v>5</v>
      </c>
      <c r="J20" s="47"/>
      <c r="K20" s="47"/>
    </row>
    <row r="21" spans="1:11" x14ac:dyDescent="0.25">
      <c r="A21" s="50"/>
      <c r="B21" s="30" t="s">
        <v>128</v>
      </c>
      <c r="C21" s="30" t="s">
        <v>131</v>
      </c>
      <c r="D21" s="30" t="s">
        <v>40</v>
      </c>
      <c r="E21" s="30" t="s">
        <v>44</v>
      </c>
      <c r="F21" s="47">
        <v>15</v>
      </c>
      <c r="G21" s="47">
        <v>25</v>
      </c>
      <c r="H21" s="47">
        <v>30</v>
      </c>
      <c r="I21" s="47">
        <f>H21/Config!$A$2</f>
        <v>15</v>
      </c>
      <c r="J21" s="47"/>
      <c r="K21" s="47"/>
    </row>
    <row r="22" spans="1:11" x14ac:dyDescent="0.25">
      <c r="A22" s="50"/>
      <c r="B22" s="30" t="s">
        <v>130</v>
      </c>
      <c r="C22" s="30" t="s">
        <v>133</v>
      </c>
      <c r="D22" s="30" t="s">
        <v>40</v>
      </c>
      <c r="E22" s="30" t="s">
        <v>44</v>
      </c>
      <c r="F22" s="47">
        <v>15</v>
      </c>
      <c r="G22" s="47">
        <v>25</v>
      </c>
      <c r="H22" s="47">
        <v>30</v>
      </c>
      <c r="I22" s="47">
        <f>H22/Config!$A$2</f>
        <v>15</v>
      </c>
      <c r="J22" s="47"/>
      <c r="K22" s="47"/>
    </row>
    <row r="23" spans="1:11" x14ac:dyDescent="0.25">
      <c r="A23" s="50"/>
      <c r="B23" s="30" t="s">
        <v>132</v>
      </c>
      <c r="C23" s="30" t="s">
        <v>135</v>
      </c>
      <c r="D23" s="30" t="s">
        <v>40</v>
      </c>
      <c r="E23" s="30" t="s">
        <v>44</v>
      </c>
      <c r="F23" s="47">
        <v>15</v>
      </c>
      <c r="G23" s="47">
        <v>25</v>
      </c>
      <c r="H23" s="47">
        <v>30</v>
      </c>
      <c r="I23" s="47">
        <f>H23/Config!$A$2</f>
        <v>15</v>
      </c>
      <c r="J23" s="47"/>
      <c r="K23" s="47"/>
    </row>
    <row r="24" spans="1:11" x14ac:dyDescent="0.25">
      <c r="A24" s="50" t="s">
        <v>88</v>
      </c>
      <c r="B24" s="30" t="s">
        <v>113</v>
      </c>
      <c r="C24" s="30" t="s">
        <v>122</v>
      </c>
      <c r="D24" s="30" t="s">
        <v>38</v>
      </c>
      <c r="E24" s="30" t="s">
        <v>44</v>
      </c>
      <c r="F24" s="47"/>
      <c r="G24" s="47">
        <v>5</v>
      </c>
      <c r="H24" s="47">
        <v>10</v>
      </c>
      <c r="I24" s="47">
        <f>H24/Config!$A$2</f>
        <v>5</v>
      </c>
      <c r="J24" s="47">
        <f>SUM(H25:H31)</f>
        <v>84</v>
      </c>
      <c r="K24" s="47">
        <f>SUM(I25:I31)</f>
        <v>42</v>
      </c>
    </row>
    <row r="25" spans="1:11" x14ac:dyDescent="0.25">
      <c r="A25" s="50" t="s">
        <v>137</v>
      </c>
      <c r="B25" s="30" t="s">
        <v>115</v>
      </c>
      <c r="C25" s="30" t="s">
        <v>138</v>
      </c>
      <c r="D25" s="30" t="s">
        <v>38</v>
      </c>
      <c r="E25" s="30" t="s">
        <v>44</v>
      </c>
      <c r="F25" s="47">
        <v>5</v>
      </c>
      <c r="G25" s="47">
        <v>10</v>
      </c>
      <c r="H25" s="47">
        <v>12</v>
      </c>
      <c r="I25" s="47">
        <f>H25/Config!$A$2</f>
        <v>6</v>
      </c>
      <c r="K25" s="47"/>
    </row>
    <row r="26" spans="1:11" x14ac:dyDescent="0.25">
      <c r="A26" s="50">
        <f>SUM(F25:F31)</f>
        <v>35</v>
      </c>
      <c r="B26" s="30" t="s">
        <v>116</v>
      </c>
      <c r="C26" s="30" t="s">
        <v>139</v>
      </c>
      <c r="D26" s="30" t="s">
        <v>38</v>
      </c>
      <c r="E26" s="30" t="s">
        <v>44</v>
      </c>
      <c r="F26" s="47">
        <v>5</v>
      </c>
      <c r="G26" s="47">
        <v>10</v>
      </c>
      <c r="H26" s="47">
        <v>12</v>
      </c>
      <c r="I26" s="47">
        <f>H26/Config!$A$2</f>
        <v>6</v>
      </c>
      <c r="J26" s="47"/>
      <c r="K26" s="47"/>
    </row>
    <row r="27" spans="1:11" x14ac:dyDescent="0.25">
      <c r="A27" s="50"/>
      <c r="B27" s="30" t="s">
        <v>118</v>
      </c>
      <c r="C27" s="30" t="s">
        <v>140</v>
      </c>
      <c r="D27" s="30" t="s">
        <v>38</v>
      </c>
      <c r="E27" s="30" t="s">
        <v>44</v>
      </c>
      <c r="F27" s="47">
        <v>5</v>
      </c>
      <c r="G27" s="47">
        <v>10</v>
      </c>
      <c r="H27" s="47">
        <v>12</v>
      </c>
      <c r="I27" s="47">
        <f>H27/Config!$A$2</f>
        <v>6</v>
      </c>
      <c r="J27" s="47"/>
      <c r="K27" s="47"/>
    </row>
    <row r="28" spans="1:11" x14ac:dyDescent="0.25">
      <c r="A28" s="50"/>
      <c r="B28" s="30" t="s">
        <v>120</v>
      </c>
      <c r="C28" s="30" t="s">
        <v>141</v>
      </c>
      <c r="D28" s="30" t="s">
        <v>38</v>
      </c>
      <c r="E28" s="30" t="s">
        <v>44</v>
      </c>
      <c r="F28" s="47">
        <v>5</v>
      </c>
      <c r="G28" s="47">
        <v>10</v>
      </c>
      <c r="H28" s="47">
        <v>12</v>
      </c>
      <c r="I28" s="47">
        <f>H28/Config!$A$2</f>
        <v>6</v>
      </c>
      <c r="J28" s="47"/>
      <c r="K28" s="47"/>
    </row>
    <row r="29" spans="1:11" x14ac:dyDescent="0.25">
      <c r="A29" s="50"/>
      <c r="B29" s="30" t="s">
        <v>128</v>
      </c>
      <c r="C29" s="30" t="s">
        <v>142</v>
      </c>
      <c r="D29" s="30" t="s">
        <v>38</v>
      </c>
      <c r="E29" s="30" t="s">
        <v>44</v>
      </c>
      <c r="F29" s="47">
        <v>5</v>
      </c>
      <c r="G29" s="47">
        <v>10</v>
      </c>
      <c r="H29" s="47">
        <v>12</v>
      </c>
      <c r="I29" s="47">
        <f>H29/Config!$A$2</f>
        <v>6</v>
      </c>
      <c r="J29" s="47"/>
      <c r="K29" s="47"/>
    </row>
    <row r="30" spans="1:11" x14ac:dyDescent="0.25">
      <c r="A30" s="50"/>
      <c r="B30" s="30" t="s">
        <v>130</v>
      </c>
      <c r="C30" s="30" t="s">
        <v>143</v>
      </c>
      <c r="D30" s="30" t="s">
        <v>38</v>
      </c>
      <c r="E30" s="30" t="s">
        <v>44</v>
      </c>
      <c r="F30" s="47">
        <v>5</v>
      </c>
      <c r="G30" s="47">
        <v>10</v>
      </c>
      <c r="H30" s="47">
        <v>12</v>
      </c>
      <c r="I30" s="47">
        <f>H30/Config!$A$2</f>
        <v>6</v>
      </c>
      <c r="J30" s="47"/>
      <c r="K30" s="47"/>
    </row>
    <row r="31" spans="1:11" x14ac:dyDescent="0.25">
      <c r="A31" s="50"/>
      <c r="B31" s="30" t="s">
        <v>132</v>
      </c>
      <c r="C31" s="30" t="s">
        <v>144</v>
      </c>
      <c r="D31" s="30" t="s">
        <v>38</v>
      </c>
      <c r="E31" s="30" t="s">
        <v>44</v>
      </c>
      <c r="F31" s="47">
        <v>5</v>
      </c>
      <c r="G31" s="47">
        <v>10</v>
      </c>
      <c r="H31" s="47">
        <v>12</v>
      </c>
      <c r="I31" s="47">
        <f>H31/Config!$A$2</f>
        <v>6</v>
      </c>
      <c r="J31" s="47"/>
      <c r="K31" s="47"/>
    </row>
    <row r="32" spans="1:11" x14ac:dyDescent="0.25">
      <c r="A32" s="50" t="s">
        <v>90</v>
      </c>
      <c r="B32" s="30" t="s">
        <v>113</v>
      </c>
      <c r="C32" s="30" t="s">
        <v>122</v>
      </c>
      <c r="D32" s="30" t="s">
        <v>40</v>
      </c>
      <c r="E32" s="30" t="s">
        <v>44</v>
      </c>
      <c r="F32" s="47"/>
      <c r="G32" s="47">
        <v>5</v>
      </c>
      <c r="H32" s="47">
        <v>10</v>
      </c>
      <c r="I32" s="47">
        <f>H32/Config!$A$2</f>
        <v>5</v>
      </c>
      <c r="J32" s="47">
        <f>SUM(H33:H39)</f>
        <v>49</v>
      </c>
      <c r="K32" s="47">
        <f>SUM(I33:I41)</f>
        <v>31.5</v>
      </c>
    </row>
    <row r="33" spans="1:11" x14ac:dyDescent="0.25">
      <c r="A33" s="50" t="s">
        <v>145</v>
      </c>
      <c r="B33" s="30" t="s">
        <v>115</v>
      </c>
      <c r="C33" s="30" t="s">
        <v>146</v>
      </c>
      <c r="D33" s="30" t="s">
        <v>40</v>
      </c>
      <c r="E33" s="30" t="s">
        <v>44</v>
      </c>
      <c r="F33" s="47">
        <v>3</v>
      </c>
      <c r="G33" s="47">
        <v>5</v>
      </c>
      <c r="H33" s="47">
        <v>7</v>
      </c>
      <c r="I33" s="47">
        <f>H33/Config!$A$2</f>
        <v>3.5</v>
      </c>
      <c r="K33" s="47"/>
    </row>
    <row r="34" spans="1:11" x14ac:dyDescent="0.25">
      <c r="A34" s="50">
        <f>SUM(F33:F33:F41)</f>
        <v>27</v>
      </c>
      <c r="B34" s="30" t="s">
        <v>116</v>
      </c>
      <c r="C34" s="30" t="s">
        <v>147</v>
      </c>
      <c r="D34" s="30" t="s">
        <v>40</v>
      </c>
      <c r="E34" s="30" t="s">
        <v>44</v>
      </c>
      <c r="F34" s="47">
        <v>3</v>
      </c>
      <c r="G34" s="47">
        <v>5</v>
      </c>
      <c r="H34" s="47">
        <v>7</v>
      </c>
      <c r="I34" s="47">
        <f>H34/Config!$A$2</f>
        <v>3.5</v>
      </c>
      <c r="J34" s="47"/>
      <c r="K34" s="47"/>
    </row>
    <row r="35" spans="1:11" x14ac:dyDescent="0.25">
      <c r="A35" s="50"/>
      <c r="B35" s="30" t="s">
        <v>118</v>
      </c>
      <c r="C35" s="30" t="s">
        <v>148</v>
      </c>
      <c r="D35" s="30" t="s">
        <v>40</v>
      </c>
      <c r="E35" s="30" t="s">
        <v>44</v>
      </c>
      <c r="F35" s="47">
        <v>3</v>
      </c>
      <c r="G35" s="47">
        <v>5</v>
      </c>
      <c r="H35" s="47">
        <v>7</v>
      </c>
      <c r="I35" s="47">
        <f>H35/Config!$A$2</f>
        <v>3.5</v>
      </c>
      <c r="J35" s="47"/>
      <c r="K35" s="47"/>
    </row>
    <row r="36" spans="1:11" x14ac:dyDescent="0.25">
      <c r="A36" s="50"/>
      <c r="B36" s="30" t="s">
        <v>120</v>
      </c>
      <c r="C36" s="30" t="s">
        <v>149</v>
      </c>
      <c r="D36" s="30" t="s">
        <v>40</v>
      </c>
      <c r="E36" s="30" t="s">
        <v>44</v>
      </c>
      <c r="F36" s="47">
        <v>3</v>
      </c>
      <c r="G36" s="47">
        <v>5</v>
      </c>
      <c r="H36" s="47">
        <v>7</v>
      </c>
      <c r="I36" s="47">
        <f>H36/Config!$A$2</f>
        <v>3.5</v>
      </c>
      <c r="J36" s="47"/>
      <c r="K36" s="47"/>
    </row>
    <row r="37" spans="1:11" x14ac:dyDescent="0.25">
      <c r="A37" s="50"/>
      <c r="B37" s="30" t="s">
        <v>128</v>
      </c>
      <c r="C37" s="30" t="s">
        <v>150</v>
      </c>
      <c r="D37" s="30" t="s">
        <v>40</v>
      </c>
      <c r="E37" s="30" t="s">
        <v>44</v>
      </c>
      <c r="F37" s="47">
        <v>3</v>
      </c>
      <c r="G37" s="47">
        <v>5</v>
      </c>
      <c r="H37" s="47">
        <v>7</v>
      </c>
      <c r="I37" s="47">
        <f>H37/Config!$A$2</f>
        <v>3.5</v>
      </c>
      <c r="J37" s="47"/>
      <c r="K37" s="47"/>
    </row>
    <row r="38" spans="1:11" x14ac:dyDescent="0.25">
      <c r="A38" s="50"/>
      <c r="B38" s="30" t="s">
        <v>130</v>
      </c>
      <c r="C38" s="30" t="s">
        <v>151</v>
      </c>
      <c r="D38" s="30" t="s">
        <v>40</v>
      </c>
      <c r="E38" s="30" t="s">
        <v>44</v>
      </c>
      <c r="F38" s="47">
        <v>3</v>
      </c>
      <c r="G38" s="47">
        <v>5</v>
      </c>
      <c r="H38" s="47">
        <v>7</v>
      </c>
      <c r="I38" s="47">
        <f>H38/Config!$A$2</f>
        <v>3.5</v>
      </c>
      <c r="J38" s="47"/>
      <c r="K38" s="47"/>
    </row>
    <row r="39" spans="1:11" x14ac:dyDescent="0.25">
      <c r="A39" s="50"/>
      <c r="B39" s="30" t="s">
        <v>132</v>
      </c>
      <c r="C39" s="30" t="s">
        <v>152</v>
      </c>
      <c r="D39" s="30" t="s">
        <v>40</v>
      </c>
      <c r="E39" s="30" t="s">
        <v>44</v>
      </c>
      <c r="F39" s="47">
        <v>3</v>
      </c>
      <c r="G39" s="47">
        <v>5</v>
      </c>
      <c r="H39" s="47">
        <v>7</v>
      </c>
      <c r="I39" s="47">
        <f>H39/Config!$A$2</f>
        <v>3.5</v>
      </c>
      <c r="J39" s="47"/>
      <c r="K39" s="47"/>
    </row>
    <row r="40" spans="1:11" x14ac:dyDescent="0.25">
      <c r="A40" s="51"/>
      <c r="B40" s="30" t="s">
        <v>134</v>
      </c>
      <c r="C40" s="41" t="s">
        <v>153</v>
      </c>
      <c r="D40" s="30" t="s">
        <v>40</v>
      </c>
      <c r="E40" s="30" t="s">
        <v>44</v>
      </c>
      <c r="F40" s="47">
        <v>3</v>
      </c>
      <c r="G40" s="47">
        <v>5</v>
      </c>
      <c r="H40" s="47">
        <v>7</v>
      </c>
      <c r="I40" s="47">
        <f>H40/Config!$A$2</f>
        <v>3.5</v>
      </c>
      <c r="J40" s="47"/>
      <c r="K40" s="47"/>
    </row>
    <row r="41" spans="1:11" x14ac:dyDescent="0.25">
      <c r="A41" s="51"/>
      <c r="B41" s="30" t="s">
        <v>154</v>
      </c>
      <c r="C41" s="41" t="s">
        <v>155</v>
      </c>
      <c r="D41" s="30" t="s">
        <v>40</v>
      </c>
      <c r="E41" s="30" t="s">
        <v>44</v>
      </c>
      <c r="F41" s="47">
        <v>3</v>
      </c>
      <c r="G41" s="47">
        <v>5</v>
      </c>
      <c r="H41" s="47">
        <v>7</v>
      </c>
      <c r="I41" s="47">
        <f>H41/Config!$A$2</f>
        <v>3.5</v>
      </c>
      <c r="J41" s="47"/>
      <c r="K41" s="47"/>
    </row>
    <row r="42" spans="1:11" x14ac:dyDescent="0.25">
      <c r="A42" s="50" t="s">
        <v>92</v>
      </c>
      <c r="B42" s="30" t="s">
        <v>113</v>
      </c>
      <c r="C42" s="30" t="s">
        <v>122</v>
      </c>
      <c r="D42" s="30" t="s">
        <v>38</v>
      </c>
      <c r="E42" s="30" t="s">
        <v>44</v>
      </c>
      <c r="F42" s="47"/>
      <c r="G42" s="47">
        <v>5</v>
      </c>
      <c r="H42" s="47">
        <v>10</v>
      </c>
      <c r="I42" s="47">
        <f>H42/Config!$A$2</f>
        <v>5</v>
      </c>
      <c r="J42" s="47">
        <f>SUM(H43:H49)</f>
        <v>167</v>
      </c>
      <c r="K42" s="47">
        <f>SUM(I43:I49)</f>
        <v>83.5</v>
      </c>
    </row>
    <row r="43" spans="1:11" x14ac:dyDescent="0.25">
      <c r="A43" s="50" t="s">
        <v>156</v>
      </c>
      <c r="B43" s="30" t="s">
        <v>115</v>
      </c>
      <c r="C43" s="30" t="s">
        <v>124</v>
      </c>
      <c r="D43" s="30" t="s">
        <v>38</v>
      </c>
      <c r="E43" s="30" t="s">
        <v>70</v>
      </c>
      <c r="F43" s="47">
        <v>2</v>
      </c>
      <c r="G43" s="47">
        <v>4</v>
      </c>
      <c r="H43" s="47">
        <v>7</v>
      </c>
      <c r="I43" s="47">
        <f>H43/Config!$A$2</f>
        <v>3.5</v>
      </c>
      <c r="J43" s="47"/>
      <c r="K43" s="47"/>
    </row>
    <row r="44" spans="1:11" x14ac:dyDescent="0.25">
      <c r="A44" s="50">
        <f>SUM(F43:F49)</f>
        <v>80</v>
      </c>
      <c r="B44" s="30" t="s">
        <v>116</v>
      </c>
      <c r="C44" s="30" t="s">
        <v>125</v>
      </c>
      <c r="D44" s="30" t="s">
        <v>38</v>
      </c>
      <c r="E44" s="30" t="s">
        <v>39</v>
      </c>
      <c r="F44" s="47">
        <v>15</v>
      </c>
      <c r="G44" s="47">
        <v>25</v>
      </c>
      <c r="H44" s="47">
        <v>30</v>
      </c>
      <c r="I44" s="47">
        <f>H44/Config!$A$2</f>
        <v>15</v>
      </c>
      <c r="J44" s="47"/>
      <c r="K44" s="47"/>
    </row>
    <row r="45" spans="1:11" x14ac:dyDescent="0.25">
      <c r="A45" s="50"/>
      <c r="B45" s="30" t="s">
        <v>118</v>
      </c>
      <c r="C45" s="30" t="s">
        <v>127</v>
      </c>
      <c r="D45" s="30" t="s">
        <v>38</v>
      </c>
      <c r="E45" s="30" t="s">
        <v>44</v>
      </c>
      <c r="F45" s="47">
        <v>15</v>
      </c>
      <c r="G45" s="47">
        <v>25</v>
      </c>
      <c r="H45" s="47">
        <v>30</v>
      </c>
      <c r="I45" s="47">
        <f>H45/Config!$A$2</f>
        <v>15</v>
      </c>
      <c r="J45" s="47"/>
      <c r="K45" s="47"/>
    </row>
    <row r="46" spans="1:11" x14ac:dyDescent="0.25">
      <c r="A46" s="50"/>
      <c r="B46" s="30" t="s">
        <v>120</v>
      </c>
      <c r="C46" s="30" t="s">
        <v>129</v>
      </c>
      <c r="D46" s="30" t="s">
        <v>38</v>
      </c>
      <c r="E46" s="30" t="s">
        <v>44</v>
      </c>
      <c r="F46" s="47">
        <v>3</v>
      </c>
      <c r="G46" s="47">
        <v>5</v>
      </c>
      <c r="H46" s="47">
        <v>10</v>
      </c>
      <c r="I46" s="47">
        <f>H46/Config!$A$2</f>
        <v>5</v>
      </c>
      <c r="J46" s="47"/>
      <c r="K46" s="47"/>
    </row>
    <row r="47" spans="1:11" x14ac:dyDescent="0.25">
      <c r="A47" s="50"/>
      <c r="B47" s="30" t="s">
        <v>128</v>
      </c>
      <c r="C47" s="30" t="s">
        <v>131</v>
      </c>
      <c r="D47" s="30" t="s">
        <v>38</v>
      </c>
      <c r="E47" s="30" t="s">
        <v>44</v>
      </c>
      <c r="F47" s="47">
        <v>15</v>
      </c>
      <c r="G47" s="47">
        <v>25</v>
      </c>
      <c r="H47" s="47">
        <v>30</v>
      </c>
      <c r="I47" s="47">
        <f>H47/Config!$A$2</f>
        <v>15</v>
      </c>
      <c r="J47" s="47"/>
      <c r="K47" s="47"/>
    </row>
    <row r="48" spans="1:11" x14ac:dyDescent="0.25">
      <c r="A48" s="50"/>
      <c r="B48" s="30" t="s">
        <v>130</v>
      </c>
      <c r="C48" s="30" t="s">
        <v>133</v>
      </c>
      <c r="D48" s="30" t="s">
        <v>38</v>
      </c>
      <c r="E48" s="30" t="s">
        <v>44</v>
      </c>
      <c r="F48" s="47">
        <v>15</v>
      </c>
      <c r="G48" s="47">
        <v>25</v>
      </c>
      <c r="H48" s="47">
        <v>30</v>
      </c>
      <c r="I48" s="47">
        <f>H48/Config!$A$2</f>
        <v>15</v>
      </c>
      <c r="J48" s="47"/>
      <c r="K48" s="47"/>
    </row>
    <row r="49" spans="1:11" x14ac:dyDescent="0.25">
      <c r="A49" s="50"/>
      <c r="B49" s="30" t="s">
        <v>132</v>
      </c>
      <c r="C49" s="30" t="s">
        <v>135</v>
      </c>
      <c r="D49" s="30" t="s">
        <v>38</v>
      </c>
      <c r="E49" s="30" t="s">
        <v>44</v>
      </c>
      <c r="F49" s="47">
        <v>15</v>
      </c>
      <c r="G49" s="47">
        <v>25</v>
      </c>
      <c r="H49" s="47">
        <v>30</v>
      </c>
      <c r="I49" s="47">
        <f>H49/Config!$A$2</f>
        <v>15</v>
      </c>
      <c r="J49" s="47"/>
      <c r="K49" s="47"/>
    </row>
    <row r="50" spans="1:11" x14ac:dyDescent="0.25">
      <c r="A50" s="50" t="s">
        <v>94</v>
      </c>
      <c r="B50" s="30" t="s">
        <v>113</v>
      </c>
      <c r="C50" s="30" t="s">
        <v>122</v>
      </c>
      <c r="D50" s="30" t="s">
        <v>40</v>
      </c>
      <c r="E50" s="30" t="s">
        <v>44</v>
      </c>
      <c r="F50" s="47"/>
      <c r="G50" s="47">
        <v>5</v>
      </c>
      <c r="H50" s="47">
        <v>10</v>
      </c>
      <c r="I50" s="47">
        <f>H50/Config!$A$2</f>
        <v>5</v>
      </c>
      <c r="J50" s="47">
        <f>SUM(H51:H57)</f>
        <v>167</v>
      </c>
      <c r="K50" s="47">
        <f>SUM(I51:I57)</f>
        <v>83.5</v>
      </c>
    </row>
    <row r="51" spans="1:11" x14ac:dyDescent="0.25">
      <c r="A51" s="50" t="s">
        <v>157</v>
      </c>
      <c r="B51" s="30" t="s">
        <v>115</v>
      </c>
      <c r="C51" s="30" t="s">
        <v>124</v>
      </c>
      <c r="D51" s="30" t="s">
        <v>40</v>
      </c>
      <c r="E51" s="30" t="s">
        <v>70</v>
      </c>
      <c r="F51" s="47">
        <v>2</v>
      </c>
      <c r="G51" s="47">
        <v>4</v>
      </c>
      <c r="H51" s="47">
        <v>7</v>
      </c>
      <c r="I51" s="47">
        <f>H51/Config!$A$2</f>
        <v>3.5</v>
      </c>
      <c r="J51" s="47"/>
      <c r="K51" s="47"/>
    </row>
    <row r="52" spans="1:11" x14ac:dyDescent="0.25">
      <c r="A52" s="50">
        <f>SUM(F51:F57)</f>
        <v>80</v>
      </c>
      <c r="B52" s="30" t="s">
        <v>116</v>
      </c>
      <c r="C52" s="30" t="s">
        <v>125</v>
      </c>
      <c r="D52" s="30" t="s">
        <v>40</v>
      </c>
      <c r="E52" s="30" t="s">
        <v>39</v>
      </c>
      <c r="F52" s="47">
        <v>15</v>
      </c>
      <c r="G52" s="47">
        <v>25</v>
      </c>
      <c r="H52" s="47">
        <v>30</v>
      </c>
      <c r="I52" s="47">
        <f>H52/Config!$A$2</f>
        <v>15</v>
      </c>
      <c r="J52" s="47"/>
      <c r="K52" s="47"/>
    </row>
    <row r="53" spans="1:11" x14ac:dyDescent="0.25">
      <c r="A53" s="50"/>
      <c r="B53" s="30" t="s">
        <v>118</v>
      </c>
      <c r="C53" s="30" t="s">
        <v>127</v>
      </c>
      <c r="D53" s="30" t="s">
        <v>40</v>
      </c>
      <c r="E53" s="30" t="s">
        <v>44</v>
      </c>
      <c r="F53" s="47">
        <v>15</v>
      </c>
      <c r="G53" s="47">
        <v>25</v>
      </c>
      <c r="H53" s="47">
        <v>30</v>
      </c>
      <c r="I53" s="47">
        <f>H53/Config!$A$2</f>
        <v>15</v>
      </c>
      <c r="J53" s="47"/>
      <c r="K53" s="47"/>
    </row>
    <row r="54" spans="1:11" x14ac:dyDescent="0.25">
      <c r="A54" s="50"/>
      <c r="B54" s="30" t="s">
        <v>120</v>
      </c>
      <c r="C54" s="30" t="s">
        <v>129</v>
      </c>
      <c r="D54" s="30" t="s">
        <v>40</v>
      </c>
      <c r="E54" s="30" t="s">
        <v>44</v>
      </c>
      <c r="F54" s="47">
        <v>3</v>
      </c>
      <c r="G54" s="47">
        <v>5</v>
      </c>
      <c r="H54" s="47">
        <v>10</v>
      </c>
      <c r="I54" s="47">
        <f>H54/Config!$A$2</f>
        <v>5</v>
      </c>
      <c r="J54" s="47"/>
      <c r="K54" s="47"/>
    </row>
    <row r="55" spans="1:11" x14ac:dyDescent="0.25">
      <c r="A55" s="50"/>
      <c r="B55" s="30" t="s">
        <v>128</v>
      </c>
      <c r="C55" s="30" t="s">
        <v>131</v>
      </c>
      <c r="D55" s="30" t="s">
        <v>40</v>
      </c>
      <c r="E55" s="30" t="s">
        <v>44</v>
      </c>
      <c r="F55" s="47">
        <v>15</v>
      </c>
      <c r="G55" s="47">
        <v>25</v>
      </c>
      <c r="H55" s="47">
        <v>30</v>
      </c>
      <c r="I55" s="47">
        <f>H55/Config!$A$2</f>
        <v>15</v>
      </c>
      <c r="J55" s="47"/>
      <c r="K55" s="47"/>
    </row>
    <row r="56" spans="1:11" x14ac:dyDescent="0.25">
      <c r="A56" s="50"/>
      <c r="B56" s="30" t="s">
        <v>130</v>
      </c>
      <c r="C56" s="30" t="s">
        <v>133</v>
      </c>
      <c r="D56" s="30" t="s">
        <v>40</v>
      </c>
      <c r="E56" s="30" t="s">
        <v>44</v>
      </c>
      <c r="F56" s="47">
        <v>15</v>
      </c>
      <c r="G56" s="47">
        <v>25</v>
      </c>
      <c r="H56" s="47">
        <v>30</v>
      </c>
      <c r="I56" s="47">
        <f>H56/Config!$A$2</f>
        <v>15</v>
      </c>
      <c r="J56" s="47"/>
      <c r="K56" s="47"/>
    </row>
    <row r="57" spans="1:11" x14ac:dyDescent="0.25">
      <c r="A57" s="50"/>
      <c r="B57" s="30" t="s">
        <v>132</v>
      </c>
      <c r="C57" s="30" t="s">
        <v>135</v>
      </c>
      <c r="D57" s="30" t="s">
        <v>40</v>
      </c>
      <c r="E57" s="30" t="s">
        <v>44</v>
      </c>
      <c r="F57" s="47">
        <v>15</v>
      </c>
      <c r="G57" s="47">
        <v>25</v>
      </c>
      <c r="H57" s="47">
        <v>30</v>
      </c>
      <c r="I57" s="47">
        <f>H57/Config!$A$2</f>
        <v>15</v>
      </c>
      <c r="J57" s="47"/>
      <c r="K57" s="47"/>
    </row>
    <row r="69" spans="6:11" x14ac:dyDescent="0.25">
      <c r="F69" s="48">
        <f t="shared" ref="F69:K69" si="0">SUM(F8:F59)</f>
        <v>367</v>
      </c>
      <c r="G69" s="48">
        <f t="shared" si="0"/>
        <v>701</v>
      </c>
      <c r="H69" s="48">
        <f t="shared" si="0"/>
        <v>895</v>
      </c>
      <c r="I69" s="48">
        <f t="shared" si="0"/>
        <v>447.5</v>
      </c>
      <c r="J69" s="48">
        <f t="shared" si="0"/>
        <v>634</v>
      </c>
      <c r="K69" s="48">
        <f t="shared" si="0"/>
        <v>324</v>
      </c>
    </row>
  </sheetData>
  <customSheetViews>
    <customSheetView guid="{A6769292-EF3F-4AB7-8CAA-723EE7FD3D94}" scale="160" hiddenColumns="1">
      <selection activeCell="C12" sqref="C12"/>
      <pageMargins left="0" right="0" top="0" bottom="0" header="0" footer="0"/>
      <pageSetup orientation="portrait" r:id="rId1"/>
    </customSheetView>
  </customSheetViews>
  <phoneticPr fontId="2" type="noConversion"/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7960121-C151-4DA4-B944-1673DB1C10AB}">
          <x14:formula1>
            <xm:f>Config!$C$2:$C$12</xm:f>
          </x14:formula1>
          <xm:sqref>D2:D57</xm:sqref>
        </x14:dataValidation>
        <x14:dataValidation type="list" allowBlank="1" showInputMessage="1" showErrorMessage="1" xr:uid="{0C3EAD0D-7DF5-41EF-AFED-B9620206803D}">
          <x14:formula1>
            <xm:f>Config!$D$2:$D$11</xm:f>
          </x14:formula1>
          <xm:sqref>E1:E1048576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BF142-F5CB-4B0B-82C0-B6C88592C59D}">
  <dimension ref="A1:Q10"/>
  <sheetViews>
    <sheetView topLeftCell="A4" workbookViewId="0">
      <selection activeCell="A4" sqref="A4"/>
    </sheetView>
  </sheetViews>
  <sheetFormatPr defaultColWidth="34.42578125" defaultRowHeight="15" x14ac:dyDescent="0.25"/>
  <sheetData>
    <row r="1" spans="1:17" x14ac:dyDescent="0.25">
      <c r="A1" s="36" t="s">
        <v>158</v>
      </c>
      <c r="B1" s="36"/>
      <c r="C1" s="36"/>
      <c r="D1" s="36"/>
      <c r="E1" s="90" t="s">
        <v>65</v>
      </c>
      <c r="F1" s="90"/>
      <c r="G1" s="91" t="s">
        <v>159</v>
      </c>
      <c r="H1" s="91"/>
      <c r="I1" s="91" t="s">
        <v>48</v>
      </c>
      <c r="J1" s="91"/>
      <c r="K1" s="92" t="s">
        <v>27</v>
      </c>
      <c r="L1" s="93"/>
      <c r="M1" s="93"/>
      <c r="N1" s="93"/>
      <c r="O1" s="93"/>
      <c r="P1" s="94"/>
      <c r="Q1" s="36"/>
    </row>
    <row r="2" spans="1:17" x14ac:dyDescent="0.25">
      <c r="A2" s="36" t="s">
        <v>160</v>
      </c>
      <c r="B2" s="36" t="s">
        <v>161</v>
      </c>
      <c r="C2" s="36" t="s">
        <v>162</v>
      </c>
      <c r="D2" s="36" t="s">
        <v>163</v>
      </c>
      <c r="E2" s="38" t="s">
        <v>71</v>
      </c>
      <c r="F2" s="38" t="s">
        <v>72</v>
      </c>
      <c r="G2" s="39" t="s">
        <v>73</v>
      </c>
      <c r="H2" s="39" t="s">
        <v>74</v>
      </c>
      <c r="I2" s="39" t="s">
        <v>73</v>
      </c>
      <c r="J2" s="39" t="s">
        <v>74</v>
      </c>
      <c r="K2" s="40" t="s">
        <v>75</v>
      </c>
      <c r="L2" s="40" t="s">
        <v>76</v>
      </c>
      <c r="M2" s="40" t="s">
        <v>77</v>
      </c>
      <c r="N2" s="40" t="s">
        <v>164</v>
      </c>
      <c r="O2" s="40" t="s">
        <v>78</v>
      </c>
      <c r="P2" s="40" t="s">
        <v>79</v>
      </c>
      <c r="Q2" s="36"/>
    </row>
    <row r="3" spans="1:17" ht="300" x14ac:dyDescent="0.25">
      <c r="A3" s="36" t="s">
        <v>165</v>
      </c>
      <c r="B3" s="36" t="s">
        <v>166</v>
      </c>
      <c r="C3" s="37" t="s">
        <v>167</v>
      </c>
      <c r="D3" s="36" t="s">
        <v>168</v>
      </c>
      <c r="E3" s="36" t="s">
        <v>169</v>
      </c>
      <c r="F3" s="36" t="s">
        <v>170</v>
      </c>
      <c r="G3" s="36">
        <v>2.5</v>
      </c>
      <c r="H3" s="36"/>
      <c r="I3" s="36"/>
      <c r="J3" s="36"/>
      <c r="K3" s="36"/>
      <c r="L3" s="36"/>
      <c r="M3" s="36"/>
      <c r="N3" s="36"/>
      <c r="O3" s="36"/>
      <c r="P3" s="36">
        <v>5</v>
      </c>
      <c r="Q3" s="36"/>
    </row>
    <row r="4" spans="1:17" ht="165" x14ac:dyDescent="0.25">
      <c r="A4" s="36" t="s">
        <v>165</v>
      </c>
      <c r="B4" s="36" t="s">
        <v>166</v>
      </c>
      <c r="C4" s="37" t="s">
        <v>171</v>
      </c>
      <c r="D4" s="36" t="s">
        <v>168</v>
      </c>
      <c r="E4" s="36" t="s">
        <v>172</v>
      </c>
      <c r="F4" s="36" t="s">
        <v>173</v>
      </c>
      <c r="G4" s="36">
        <v>2</v>
      </c>
      <c r="H4" s="36"/>
      <c r="I4" s="36"/>
      <c r="J4" s="36"/>
      <c r="K4" s="36"/>
      <c r="L4" s="36"/>
      <c r="M4" s="36"/>
      <c r="N4" s="36"/>
      <c r="O4" s="36"/>
      <c r="P4" s="36"/>
      <c r="Q4" s="36"/>
    </row>
    <row r="5" spans="1:17" ht="135" x14ac:dyDescent="0.25">
      <c r="A5" s="36" t="s">
        <v>165</v>
      </c>
      <c r="B5" s="36" t="s">
        <v>166</v>
      </c>
      <c r="C5" s="37" t="s">
        <v>174</v>
      </c>
      <c r="D5" s="36" t="s">
        <v>168</v>
      </c>
      <c r="E5" s="36" t="s">
        <v>175</v>
      </c>
      <c r="F5" s="36" t="s">
        <v>176</v>
      </c>
      <c r="G5" s="36">
        <v>1.5</v>
      </c>
      <c r="H5" s="36"/>
      <c r="I5" s="36"/>
      <c r="J5" s="36"/>
      <c r="K5" s="36"/>
      <c r="L5" s="36"/>
      <c r="M5" s="36"/>
      <c r="N5" s="36"/>
      <c r="O5" s="36"/>
      <c r="P5" s="36"/>
      <c r="Q5" s="36"/>
    </row>
    <row r="6" spans="1:17" ht="135" x14ac:dyDescent="0.25">
      <c r="A6" s="36" t="s">
        <v>165</v>
      </c>
      <c r="B6" s="36" t="s">
        <v>166</v>
      </c>
      <c r="C6" s="37" t="s">
        <v>177</v>
      </c>
      <c r="D6" s="36" t="s">
        <v>168</v>
      </c>
      <c r="E6" s="36" t="s">
        <v>178</v>
      </c>
      <c r="F6" s="36" t="s">
        <v>179</v>
      </c>
      <c r="G6" s="36">
        <v>2</v>
      </c>
      <c r="H6" s="36"/>
      <c r="I6" s="36"/>
      <c r="J6" s="36"/>
      <c r="K6" s="36"/>
      <c r="L6" s="36"/>
      <c r="M6" s="36"/>
      <c r="N6" s="36"/>
      <c r="O6" s="36"/>
      <c r="P6" s="36"/>
      <c r="Q6" s="36"/>
    </row>
    <row r="7" spans="1:17" ht="105" x14ac:dyDescent="0.25">
      <c r="A7" s="36" t="s">
        <v>165</v>
      </c>
      <c r="B7" s="36" t="s">
        <v>166</v>
      </c>
      <c r="C7" s="37" t="s">
        <v>180</v>
      </c>
      <c r="D7" s="36" t="s">
        <v>168</v>
      </c>
      <c r="E7" s="36" t="s">
        <v>181</v>
      </c>
      <c r="F7" s="36" t="s">
        <v>181</v>
      </c>
      <c r="G7" s="36">
        <v>1</v>
      </c>
    </row>
    <row r="8" spans="1:17" ht="105" x14ac:dyDescent="0.25">
      <c r="A8" s="36" t="s">
        <v>165</v>
      </c>
      <c r="B8" s="36" t="s">
        <v>166</v>
      </c>
      <c r="C8" s="8" t="s">
        <v>182</v>
      </c>
      <c r="D8" s="36" t="s">
        <v>168</v>
      </c>
      <c r="E8" s="46">
        <v>44260</v>
      </c>
      <c r="F8" s="46">
        <v>44291</v>
      </c>
      <c r="G8" s="36">
        <v>2</v>
      </c>
    </row>
    <row r="9" spans="1:17" ht="90" x14ac:dyDescent="0.25">
      <c r="A9" s="36" t="s">
        <v>165</v>
      </c>
      <c r="B9" s="36" t="s">
        <v>166</v>
      </c>
      <c r="C9" s="37" t="s">
        <v>183</v>
      </c>
      <c r="D9" s="36" t="s">
        <v>168</v>
      </c>
      <c r="E9" s="46">
        <v>44321</v>
      </c>
      <c r="F9" s="46">
        <v>44321</v>
      </c>
      <c r="G9" s="36">
        <v>0.5</v>
      </c>
    </row>
    <row r="10" spans="1:17" ht="75" x14ac:dyDescent="0.25">
      <c r="A10" s="36" t="s">
        <v>165</v>
      </c>
      <c r="B10" s="36" t="s">
        <v>166</v>
      </c>
      <c r="C10" s="37" t="s">
        <v>184</v>
      </c>
      <c r="D10" s="36" t="s">
        <v>168</v>
      </c>
      <c r="E10" s="46">
        <v>44352</v>
      </c>
      <c r="F10" s="46">
        <v>44382</v>
      </c>
      <c r="G10" s="36">
        <v>2</v>
      </c>
    </row>
  </sheetData>
  <customSheetViews>
    <customSheetView guid="{A6769292-EF3F-4AB7-8CAA-723EE7FD3D94}" state="hidden" topLeftCell="A6">
      <selection activeCell="C8" sqref="C8"/>
      <pageMargins left="0" right="0" top="0" bottom="0" header="0" footer="0"/>
    </customSheetView>
    <customSheetView guid="{5FEA99B1-D5B1-4D8C-BE39-851D15195632}" topLeftCell="A3">
      <selection activeCell="E3" sqref="E3"/>
      <pageMargins left="0" right="0" top="0" bottom="0" header="0" footer="0"/>
    </customSheetView>
  </customSheetViews>
  <mergeCells count="4">
    <mergeCell ref="E1:F1"/>
    <mergeCell ref="G1:H1"/>
    <mergeCell ref="I1:J1"/>
    <mergeCell ref="K1:P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AD32C-404A-45C0-AF05-57ABCF19EDB9}">
  <dimension ref="A1:U25"/>
  <sheetViews>
    <sheetView workbookViewId="0">
      <selection activeCell="I14" sqref="I14"/>
    </sheetView>
  </sheetViews>
  <sheetFormatPr defaultRowHeight="15" x14ac:dyDescent="0.25"/>
  <cols>
    <col min="1" max="1" width="20.140625" style="26" bestFit="1" customWidth="1"/>
    <col min="2" max="2" width="20.140625" style="26" customWidth="1"/>
    <col min="3" max="3" width="35.140625" style="9" bestFit="1" customWidth="1"/>
    <col min="4" max="4" width="13.85546875" style="9" bestFit="1" customWidth="1"/>
    <col min="5" max="5" width="16.42578125" style="9" bestFit="1" customWidth="1"/>
    <col min="6" max="6" width="5.42578125" style="26" bestFit="1" customWidth="1"/>
    <col min="7" max="7" width="10.85546875" style="26" bestFit="1" customWidth="1"/>
    <col min="8" max="8" width="8.85546875" style="26" bestFit="1" customWidth="1"/>
    <col min="9" max="9" width="10.85546875" style="26" bestFit="1" customWidth="1"/>
    <col min="10" max="10" width="10.85546875" style="26" customWidth="1"/>
    <col min="11" max="12" width="11.85546875" style="26" bestFit="1" customWidth="1"/>
    <col min="13" max="13" width="8.28515625" style="26" bestFit="1" customWidth="1"/>
    <col min="14" max="14" width="6.5703125" style="26" bestFit="1" customWidth="1"/>
    <col min="15" max="15" width="8.28515625" style="26" bestFit="1" customWidth="1"/>
    <col min="16" max="16" width="6.5703125" style="26" bestFit="1" customWidth="1"/>
    <col min="17" max="17" width="8.28515625" style="26" bestFit="1" customWidth="1"/>
    <col min="18" max="18" width="6.28515625" style="26" bestFit="1" customWidth="1"/>
    <col min="19" max="19" width="9" style="26" bestFit="1" customWidth="1"/>
    <col min="20" max="20" width="5.28515625" style="26" bestFit="1" customWidth="1"/>
    <col min="21" max="21" width="10" style="26" bestFit="1" customWidth="1"/>
    <col min="22" max="16384" width="9.140625" style="26"/>
  </cols>
  <sheetData>
    <row r="1" spans="1:21" x14ac:dyDescent="0.25">
      <c r="A1" s="100" t="s">
        <v>83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</row>
    <row r="2" spans="1:21" x14ac:dyDescent="0.25">
      <c r="F2" s="102" t="s">
        <v>185</v>
      </c>
      <c r="G2" s="103"/>
      <c r="H2" s="98" t="s">
        <v>109</v>
      </c>
      <c r="I2" s="99"/>
      <c r="J2" s="28" t="s">
        <v>186</v>
      </c>
      <c r="K2" s="104" t="s">
        <v>65</v>
      </c>
      <c r="L2" s="104"/>
      <c r="M2" s="105" t="s">
        <v>66</v>
      </c>
      <c r="N2" s="105"/>
      <c r="O2" s="105" t="s">
        <v>47</v>
      </c>
      <c r="P2" s="105"/>
      <c r="Q2" s="95" t="s">
        <v>27</v>
      </c>
      <c r="R2" s="96"/>
      <c r="S2" s="96"/>
      <c r="T2" s="96"/>
      <c r="U2" s="97"/>
    </row>
    <row r="3" spans="1:21" x14ac:dyDescent="0.25">
      <c r="A3" s="29" t="s">
        <v>187</v>
      </c>
      <c r="B3" s="30" t="s">
        <v>68</v>
      </c>
      <c r="C3" s="30" t="s">
        <v>188</v>
      </c>
      <c r="D3" s="30" t="s">
        <v>108</v>
      </c>
      <c r="E3" s="30" t="s">
        <v>30</v>
      </c>
      <c r="F3" s="43" t="s">
        <v>69</v>
      </c>
      <c r="G3" s="43" t="s">
        <v>70</v>
      </c>
      <c r="H3" s="43" t="s">
        <v>69</v>
      </c>
      <c r="I3" s="43" t="s">
        <v>70</v>
      </c>
      <c r="J3" s="43"/>
      <c r="K3" s="44" t="s">
        <v>71</v>
      </c>
      <c r="L3" s="44" t="s">
        <v>72</v>
      </c>
      <c r="M3" s="45" t="s">
        <v>73</v>
      </c>
      <c r="N3" s="45" t="s">
        <v>74</v>
      </c>
      <c r="O3" s="45" t="s">
        <v>73</v>
      </c>
      <c r="P3" s="45" t="s">
        <v>74</v>
      </c>
      <c r="Q3" s="27" t="s">
        <v>75</v>
      </c>
      <c r="R3" s="27" t="s">
        <v>76</v>
      </c>
      <c r="S3" s="27" t="s">
        <v>77</v>
      </c>
      <c r="T3" s="27" t="s">
        <v>78</v>
      </c>
      <c r="U3" s="27" t="s">
        <v>79</v>
      </c>
    </row>
    <row r="4" spans="1:21" x14ac:dyDescent="0.25">
      <c r="A4" s="29" t="s">
        <v>113</v>
      </c>
      <c r="B4" s="29" t="s">
        <v>189</v>
      </c>
      <c r="C4" s="30"/>
      <c r="D4" s="30" t="s">
        <v>38</v>
      </c>
      <c r="E4" s="30" t="s">
        <v>70</v>
      </c>
      <c r="F4" s="43"/>
      <c r="G4" s="43"/>
      <c r="H4" s="43"/>
      <c r="I4" s="43"/>
      <c r="J4" s="43"/>
      <c r="K4" s="44">
        <v>44273</v>
      </c>
      <c r="L4" s="44">
        <v>44273</v>
      </c>
      <c r="M4" s="45">
        <v>1</v>
      </c>
      <c r="N4" s="45">
        <v>1</v>
      </c>
      <c r="O4" s="45">
        <v>5</v>
      </c>
      <c r="P4" s="45">
        <v>4</v>
      </c>
      <c r="Q4" s="27">
        <v>1</v>
      </c>
      <c r="R4" s="27">
        <v>1</v>
      </c>
      <c r="S4" s="27">
        <v>1</v>
      </c>
      <c r="T4" s="27">
        <v>1</v>
      </c>
      <c r="U4" s="27">
        <v>4</v>
      </c>
    </row>
    <row r="5" spans="1:21" x14ac:dyDescent="0.25">
      <c r="A5" s="29" t="s">
        <v>113</v>
      </c>
      <c r="B5" s="29" t="s">
        <v>189</v>
      </c>
      <c r="C5" s="30" t="s">
        <v>190</v>
      </c>
      <c r="D5" s="30" t="s">
        <v>38</v>
      </c>
      <c r="E5" s="30" t="s">
        <v>70</v>
      </c>
      <c r="F5" s="43"/>
      <c r="G5" s="43"/>
      <c r="H5" s="43"/>
      <c r="I5" s="43"/>
      <c r="J5" s="43"/>
      <c r="K5" s="44"/>
      <c r="L5" s="44"/>
      <c r="M5" s="45"/>
      <c r="N5" s="45"/>
      <c r="O5" s="45"/>
      <c r="P5" s="45"/>
      <c r="Q5" s="27"/>
      <c r="R5" s="27"/>
      <c r="S5" s="27"/>
      <c r="T5" s="27"/>
      <c r="U5" s="27">
        <v>2</v>
      </c>
    </row>
    <row r="6" spans="1:21" x14ac:dyDescent="0.25">
      <c r="A6" s="29" t="s">
        <v>113</v>
      </c>
      <c r="B6" s="29" t="s">
        <v>189</v>
      </c>
      <c r="C6" s="30" t="s">
        <v>191</v>
      </c>
      <c r="D6" s="30" t="s">
        <v>38</v>
      </c>
      <c r="E6" s="30" t="s">
        <v>70</v>
      </c>
      <c r="F6" s="43"/>
      <c r="G6" s="43"/>
      <c r="H6" s="43"/>
      <c r="I6" s="43"/>
      <c r="J6" s="43"/>
      <c r="K6" s="44"/>
      <c r="L6" s="44"/>
      <c r="M6" s="45"/>
      <c r="N6" s="45"/>
      <c r="O6" s="45"/>
      <c r="P6" s="45"/>
      <c r="Q6" s="27"/>
      <c r="R6" s="27"/>
      <c r="S6" s="27"/>
      <c r="T6" s="27"/>
      <c r="U6" s="27">
        <v>2</v>
      </c>
    </row>
    <row r="7" spans="1:21" x14ac:dyDescent="0.25">
      <c r="A7" s="29" t="s">
        <v>113</v>
      </c>
      <c r="B7" s="29" t="s">
        <v>189</v>
      </c>
      <c r="C7" s="30" t="s">
        <v>192</v>
      </c>
      <c r="D7" s="30" t="s">
        <v>38</v>
      </c>
      <c r="E7" s="30" t="s">
        <v>70</v>
      </c>
      <c r="F7" s="43"/>
      <c r="G7" s="43"/>
      <c r="H7" s="43"/>
      <c r="I7" s="43"/>
      <c r="J7" s="43"/>
      <c r="K7" s="44"/>
      <c r="L7" s="44"/>
      <c r="M7" s="45"/>
      <c r="N7" s="45"/>
      <c r="O7" s="45"/>
      <c r="P7" s="45"/>
      <c r="Q7" s="27"/>
      <c r="R7" s="27"/>
      <c r="S7" s="27"/>
      <c r="T7" s="27"/>
      <c r="U7" s="27">
        <v>2</v>
      </c>
    </row>
    <row r="8" spans="1:21" x14ac:dyDescent="0.25">
      <c r="A8" s="29" t="s">
        <v>113</v>
      </c>
      <c r="B8" s="29" t="s">
        <v>189</v>
      </c>
      <c r="C8" s="30" t="s">
        <v>193</v>
      </c>
      <c r="D8" s="30" t="s">
        <v>38</v>
      </c>
      <c r="E8" s="30" t="s">
        <v>70</v>
      </c>
      <c r="F8" s="43"/>
      <c r="G8" s="43"/>
      <c r="H8" s="43"/>
      <c r="I8" s="43"/>
      <c r="J8" s="43"/>
      <c r="K8" s="44"/>
      <c r="L8" s="44"/>
      <c r="M8" s="45"/>
      <c r="N8" s="45"/>
      <c r="O8" s="45"/>
      <c r="P8" s="45"/>
      <c r="Q8" s="27"/>
      <c r="R8" s="27"/>
      <c r="S8" s="27"/>
      <c r="T8" s="27"/>
      <c r="U8" s="27">
        <v>2</v>
      </c>
    </row>
    <row r="9" spans="1:21" x14ac:dyDescent="0.25">
      <c r="A9" s="29" t="s">
        <v>113</v>
      </c>
      <c r="B9" s="29" t="s">
        <v>189</v>
      </c>
      <c r="C9" s="30" t="s">
        <v>194</v>
      </c>
      <c r="D9" s="30" t="s">
        <v>38</v>
      </c>
      <c r="E9" s="30" t="s">
        <v>70</v>
      </c>
      <c r="F9" s="43"/>
      <c r="G9" s="43"/>
      <c r="H9" s="43"/>
      <c r="I9" s="43"/>
      <c r="J9" s="43"/>
      <c r="K9" s="44"/>
      <c r="L9" s="44"/>
      <c r="M9" s="45"/>
      <c r="N9" s="45"/>
      <c r="O9" s="45"/>
      <c r="P9" s="45"/>
      <c r="Q9" s="27"/>
      <c r="R9" s="27"/>
      <c r="S9" s="27"/>
      <c r="T9" s="27"/>
      <c r="U9" s="27">
        <v>2</v>
      </c>
    </row>
    <row r="10" spans="1:21" x14ac:dyDescent="0.25">
      <c r="A10" s="29" t="s">
        <v>113</v>
      </c>
      <c r="B10" s="29" t="s">
        <v>189</v>
      </c>
      <c r="C10" s="30" t="s">
        <v>195</v>
      </c>
      <c r="D10" s="30" t="s">
        <v>40</v>
      </c>
      <c r="E10" s="30" t="s">
        <v>70</v>
      </c>
      <c r="F10" s="43"/>
      <c r="G10" s="43"/>
      <c r="H10" s="43"/>
      <c r="I10" s="43"/>
      <c r="J10" s="43"/>
      <c r="K10" s="44"/>
      <c r="L10" s="44"/>
      <c r="M10" s="45"/>
      <c r="N10" s="45"/>
      <c r="O10" s="45"/>
      <c r="P10" s="45"/>
      <c r="Q10" s="27"/>
      <c r="R10" s="27"/>
      <c r="S10" s="27"/>
      <c r="T10" s="27"/>
      <c r="U10" s="27">
        <v>2</v>
      </c>
    </row>
    <row r="11" spans="1:21" x14ac:dyDescent="0.25">
      <c r="A11" s="29" t="s">
        <v>113</v>
      </c>
      <c r="B11" s="29" t="s">
        <v>189</v>
      </c>
      <c r="C11" s="30" t="s">
        <v>196</v>
      </c>
      <c r="D11" s="30" t="s">
        <v>38</v>
      </c>
      <c r="E11" s="30" t="s">
        <v>70</v>
      </c>
      <c r="F11" s="43"/>
      <c r="G11" s="43"/>
      <c r="H11" s="43"/>
      <c r="I11" s="43"/>
      <c r="J11" s="43"/>
      <c r="K11" s="44"/>
      <c r="L11" s="44"/>
      <c r="M11" s="45"/>
      <c r="N11" s="45"/>
      <c r="O11" s="45"/>
      <c r="P11" s="45"/>
      <c r="Q11" s="27"/>
      <c r="R11" s="27"/>
      <c r="S11" s="27"/>
      <c r="T11" s="27"/>
      <c r="U11" s="27">
        <v>2</v>
      </c>
    </row>
    <row r="12" spans="1:21" x14ac:dyDescent="0.25">
      <c r="A12" s="29" t="s">
        <v>113</v>
      </c>
      <c r="B12" s="29" t="s">
        <v>189</v>
      </c>
      <c r="C12" s="30" t="s">
        <v>194</v>
      </c>
      <c r="D12" s="30" t="s">
        <v>38</v>
      </c>
      <c r="E12" s="30" t="s">
        <v>70</v>
      </c>
      <c r="F12" s="43"/>
      <c r="G12" s="43"/>
      <c r="H12" s="43"/>
      <c r="I12" s="43"/>
      <c r="J12" s="43"/>
      <c r="K12" s="44"/>
      <c r="L12" s="44"/>
      <c r="M12" s="45"/>
      <c r="N12" s="45"/>
      <c r="O12" s="45"/>
      <c r="P12" s="45"/>
      <c r="Q12" s="27"/>
      <c r="R12" s="27"/>
      <c r="S12" s="27"/>
      <c r="T12" s="27"/>
      <c r="U12" s="27">
        <v>2</v>
      </c>
    </row>
    <row r="13" spans="1:21" x14ac:dyDescent="0.25">
      <c r="A13" s="29" t="s">
        <v>113</v>
      </c>
      <c r="B13" s="29" t="s">
        <v>189</v>
      </c>
      <c r="C13" s="30" t="s">
        <v>197</v>
      </c>
      <c r="D13" s="30" t="s">
        <v>38</v>
      </c>
      <c r="E13" s="30" t="s">
        <v>70</v>
      </c>
      <c r="F13" s="43"/>
      <c r="G13" s="43"/>
      <c r="H13" s="43"/>
      <c r="I13" s="43"/>
      <c r="J13" s="43"/>
      <c r="K13" s="44"/>
      <c r="L13" s="44"/>
      <c r="M13" s="45"/>
      <c r="N13" s="45"/>
      <c r="O13" s="45"/>
      <c r="P13" s="45"/>
      <c r="Q13" s="27"/>
      <c r="R13" s="27"/>
      <c r="S13" s="27"/>
      <c r="T13" s="27"/>
      <c r="U13" s="27">
        <v>2</v>
      </c>
    </row>
    <row r="14" spans="1:21" x14ac:dyDescent="0.25">
      <c r="A14" s="29" t="s">
        <v>115</v>
      </c>
      <c r="B14" s="29" t="s">
        <v>198</v>
      </c>
      <c r="C14" s="30" t="s">
        <v>199</v>
      </c>
      <c r="D14" s="30" t="s">
        <v>38</v>
      </c>
      <c r="E14" s="30" t="s">
        <v>56</v>
      </c>
      <c r="F14" s="43"/>
      <c r="G14" s="43"/>
      <c r="H14" s="43"/>
      <c r="I14" s="43"/>
      <c r="J14" s="43"/>
      <c r="K14" s="44">
        <v>44273</v>
      </c>
      <c r="L14" s="44">
        <v>44304</v>
      </c>
      <c r="M14" s="45"/>
      <c r="N14" s="45"/>
      <c r="O14" s="45">
        <v>30</v>
      </c>
      <c r="P14" s="45">
        <v>10</v>
      </c>
      <c r="Q14" s="27">
        <v>8</v>
      </c>
      <c r="R14" s="27">
        <v>2</v>
      </c>
      <c r="S14" s="27"/>
      <c r="T14" s="27"/>
      <c r="U14" s="27">
        <v>2</v>
      </c>
    </row>
    <row r="15" spans="1:21" x14ac:dyDescent="0.25">
      <c r="A15" s="29" t="s">
        <v>115</v>
      </c>
      <c r="B15" s="29" t="s">
        <v>198</v>
      </c>
      <c r="C15" s="30" t="s">
        <v>200</v>
      </c>
      <c r="D15" s="30" t="s">
        <v>38</v>
      </c>
      <c r="E15" s="30" t="s">
        <v>56</v>
      </c>
      <c r="F15" s="43">
        <v>15</v>
      </c>
      <c r="G15" s="43">
        <v>10</v>
      </c>
      <c r="H15" s="43">
        <v>15</v>
      </c>
      <c r="I15" s="43">
        <v>10</v>
      </c>
      <c r="J15" s="43">
        <v>135</v>
      </c>
      <c r="K15" s="44"/>
      <c r="L15" s="44"/>
      <c r="M15" s="45"/>
      <c r="N15" s="45"/>
      <c r="O15" s="45"/>
      <c r="P15" s="45"/>
      <c r="Q15" s="27"/>
      <c r="R15" s="27"/>
      <c r="S15" s="27"/>
      <c r="T15" s="27"/>
      <c r="U15" s="27">
        <v>2</v>
      </c>
    </row>
    <row r="16" spans="1:21" x14ac:dyDescent="0.25">
      <c r="A16" s="29" t="s">
        <v>115</v>
      </c>
      <c r="B16" s="29" t="s">
        <v>198</v>
      </c>
      <c r="C16" s="30" t="s">
        <v>201</v>
      </c>
      <c r="D16" s="30" t="s">
        <v>38</v>
      </c>
      <c r="E16" s="30" t="s">
        <v>56</v>
      </c>
      <c r="F16" s="43">
        <v>7</v>
      </c>
      <c r="G16" s="43">
        <v>1</v>
      </c>
      <c r="H16" s="43">
        <v>14</v>
      </c>
      <c r="I16" s="43">
        <v>4</v>
      </c>
      <c r="J16" s="43">
        <v>100</v>
      </c>
      <c r="K16" s="44"/>
      <c r="L16" s="44"/>
      <c r="M16" s="45"/>
      <c r="N16" s="45"/>
      <c r="O16" s="45"/>
      <c r="P16" s="45"/>
      <c r="Q16" s="27"/>
      <c r="R16" s="27"/>
      <c r="S16" s="27"/>
      <c r="T16" s="27"/>
      <c r="U16" s="27">
        <v>2</v>
      </c>
    </row>
    <row r="17" spans="1:21" x14ac:dyDescent="0.25">
      <c r="A17" s="29" t="s">
        <v>115</v>
      </c>
      <c r="B17" s="29" t="s">
        <v>198</v>
      </c>
      <c r="C17" s="30" t="s">
        <v>202</v>
      </c>
      <c r="D17" s="30" t="s">
        <v>38</v>
      </c>
      <c r="E17" s="30" t="s">
        <v>56</v>
      </c>
      <c r="F17" s="43">
        <v>20</v>
      </c>
      <c r="G17" s="43">
        <v>10</v>
      </c>
      <c r="H17" s="43">
        <v>20</v>
      </c>
      <c r="I17" s="43">
        <v>10</v>
      </c>
      <c r="J17" s="43">
        <v>150</v>
      </c>
      <c r="K17" s="44"/>
      <c r="L17" s="44"/>
      <c r="M17" s="45"/>
      <c r="N17" s="45"/>
      <c r="O17" s="45"/>
      <c r="P17" s="45"/>
      <c r="Q17" s="27"/>
      <c r="R17" s="27"/>
      <c r="S17" s="27"/>
      <c r="T17" s="27"/>
      <c r="U17" s="27">
        <v>2</v>
      </c>
    </row>
    <row r="18" spans="1:21" x14ac:dyDescent="0.25">
      <c r="A18" s="29" t="s">
        <v>115</v>
      </c>
      <c r="B18" s="29" t="s">
        <v>198</v>
      </c>
      <c r="C18" s="30" t="s">
        <v>203</v>
      </c>
      <c r="D18" s="30" t="s">
        <v>38</v>
      </c>
      <c r="E18" s="30" t="s">
        <v>56</v>
      </c>
      <c r="F18" s="43">
        <v>7</v>
      </c>
      <c r="G18" s="43">
        <v>4</v>
      </c>
      <c r="H18" s="43">
        <v>20</v>
      </c>
      <c r="I18" s="43">
        <v>10</v>
      </c>
      <c r="J18" s="43">
        <v>650</v>
      </c>
      <c r="K18" s="44"/>
      <c r="L18" s="44"/>
      <c r="M18" s="45"/>
      <c r="N18" s="45"/>
      <c r="O18" s="45"/>
      <c r="P18" s="45"/>
      <c r="Q18" s="27"/>
      <c r="R18" s="27"/>
      <c r="S18" s="27"/>
      <c r="T18" s="27"/>
      <c r="U18" s="27">
        <v>2</v>
      </c>
    </row>
    <row r="19" spans="1:21" x14ac:dyDescent="0.25">
      <c r="A19" s="29" t="s">
        <v>115</v>
      </c>
      <c r="B19" s="29" t="s">
        <v>198</v>
      </c>
      <c r="C19" s="30" t="s">
        <v>204</v>
      </c>
      <c r="D19" s="30" t="s">
        <v>38</v>
      </c>
      <c r="E19" s="30" t="s">
        <v>56</v>
      </c>
      <c r="F19" s="43">
        <v>5</v>
      </c>
      <c r="G19" s="43">
        <v>4</v>
      </c>
      <c r="H19" s="43">
        <v>10</v>
      </c>
      <c r="I19" s="43">
        <v>5</v>
      </c>
      <c r="J19" s="43">
        <v>300</v>
      </c>
      <c r="K19" s="44"/>
      <c r="L19" s="44"/>
      <c r="M19" s="45"/>
      <c r="N19" s="45"/>
      <c r="O19" s="45"/>
      <c r="P19" s="45"/>
      <c r="Q19" s="27"/>
      <c r="R19" s="27"/>
      <c r="S19" s="27"/>
      <c r="T19" s="27"/>
      <c r="U19" s="27">
        <v>2</v>
      </c>
    </row>
    <row r="20" spans="1:21" x14ac:dyDescent="0.25">
      <c r="A20" s="29" t="s">
        <v>116</v>
      </c>
      <c r="B20" s="29" t="s">
        <v>198</v>
      </c>
      <c r="C20" s="30" t="s">
        <v>117</v>
      </c>
      <c r="D20" s="30" t="s">
        <v>38</v>
      </c>
      <c r="E20" s="30" t="s">
        <v>39</v>
      </c>
      <c r="F20" s="43">
        <v>10</v>
      </c>
      <c r="G20" s="43">
        <v>0</v>
      </c>
      <c r="H20" s="43">
        <v>15</v>
      </c>
      <c r="I20" s="43">
        <v>0</v>
      </c>
      <c r="J20" s="43">
        <v>0</v>
      </c>
      <c r="K20" s="44"/>
      <c r="L20" s="44"/>
      <c r="M20" s="45"/>
      <c r="N20" s="45"/>
      <c r="O20" s="45"/>
      <c r="P20" s="45"/>
      <c r="Q20" s="27"/>
      <c r="R20" s="27"/>
      <c r="S20" s="27"/>
      <c r="T20" s="27"/>
      <c r="U20" s="27">
        <v>2</v>
      </c>
    </row>
    <row r="21" spans="1:21" x14ac:dyDescent="0.25">
      <c r="A21" s="29" t="s">
        <v>116</v>
      </c>
      <c r="B21" s="29" t="s">
        <v>198</v>
      </c>
      <c r="C21" s="30" t="s">
        <v>119</v>
      </c>
      <c r="D21" s="30" t="s">
        <v>38</v>
      </c>
      <c r="E21" s="30" t="s">
        <v>44</v>
      </c>
      <c r="F21" s="43">
        <v>10</v>
      </c>
      <c r="G21" s="43">
        <v>0</v>
      </c>
      <c r="H21" s="43">
        <v>15</v>
      </c>
      <c r="I21" s="43">
        <v>0</v>
      </c>
      <c r="J21" s="43">
        <v>0</v>
      </c>
      <c r="K21" s="44"/>
      <c r="L21" s="44"/>
      <c r="M21" s="45"/>
      <c r="N21" s="45"/>
      <c r="O21" s="45"/>
      <c r="P21" s="45"/>
      <c r="Q21" s="27"/>
      <c r="R21" s="27"/>
      <c r="S21" s="27"/>
      <c r="T21" s="27"/>
      <c r="U21" s="27">
        <v>2</v>
      </c>
    </row>
    <row r="22" spans="1:21" x14ac:dyDescent="0.25">
      <c r="A22" s="29" t="s">
        <v>116</v>
      </c>
      <c r="B22" s="29" t="s">
        <v>198</v>
      </c>
      <c r="C22" s="30" t="s">
        <v>205</v>
      </c>
      <c r="D22" s="30" t="s">
        <v>38</v>
      </c>
      <c r="E22" s="30" t="s">
        <v>44</v>
      </c>
      <c r="F22" s="43">
        <v>0</v>
      </c>
      <c r="G22" s="43">
        <v>0</v>
      </c>
      <c r="H22" s="43">
        <v>0</v>
      </c>
      <c r="I22" s="43">
        <v>0</v>
      </c>
      <c r="J22" s="43">
        <v>0</v>
      </c>
      <c r="K22" s="44"/>
      <c r="L22" s="44"/>
      <c r="M22" s="45"/>
      <c r="N22" s="45"/>
      <c r="O22" s="45"/>
      <c r="P22" s="45"/>
      <c r="Q22" s="27"/>
      <c r="R22" s="27"/>
      <c r="S22" s="27"/>
      <c r="T22" s="27"/>
      <c r="U22" s="27">
        <v>2</v>
      </c>
    </row>
    <row r="23" spans="1:21" x14ac:dyDescent="0.25">
      <c r="A23" s="29" t="s">
        <v>116</v>
      </c>
      <c r="B23" s="29" t="s">
        <v>198</v>
      </c>
      <c r="C23" s="30" t="s">
        <v>206</v>
      </c>
      <c r="D23" s="30" t="s">
        <v>38</v>
      </c>
      <c r="E23" s="30" t="s">
        <v>44</v>
      </c>
      <c r="F23" s="43">
        <v>0</v>
      </c>
      <c r="G23" s="43">
        <v>0</v>
      </c>
      <c r="H23" s="43">
        <v>0</v>
      </c>
      <c r="I23" s="43">
        <v>0</v>
      </c>
      <c r="J23" s="43">
        <v>0</v>
      </c>
      <c r="K23" s="44"/>
      <c r="L23" s="44"/>
      <c r="M23" s="45"/>
      <c r="N23" s="45"/>
      <c r="O23" s="45"/>
      <c r="P23" s="45"/>
      <c r="Q23" s="27"/>
      <c r="R23" s="27"/>
      <c r="S23" s="27"/>
      <c r="T23" s="27"/>
      <c r="U23" s="27">
        <v>2</v>
      </c>
    </row>
    <row r="24" spans="1:21" x14ac:dyDescent="0.25">
      <c r="A24" s="29" t="s">
        <v>116</v>
      </c>
      <c r="B24" s="29" t="s">
        <v>198</v>
      </c>
      <c r="C24" s="30" t="s">
        <v>207</v>
      </c>
      <c r="D24" s="30" t="s">
        <v>38</v>
      </c>
      <c r="E24" s="30" t="s">
        <v>44</v>
      </c>
      <c r="F24" s="43">
        <v>0</v>
      </c>
      <c r="G24" s="43">
        <v>0</v>
      </c>
      <c r="H24" s="43">
        <v>0</v>
      </c>
      <c r="I24" s="43">
        <v>0</v>
      </c>
      <c r="J24" s="43">
        <v>0</v>
      </c>
      <c r="K24" s="44"/>
      <c r="L24" s="44"/>
      <c r="M24" s="45"/>
      <c r="N24" s="45"/>
      <c r="O24" s="45"/>
      <c r="P24" s="45"/>
      <c r="Q24" s="27"/>
      <c r="R24" s="27"/>
      <c r="S24" s="27"/>
      <c r="T24" s="27"/>
      <c r="U24" s="27">
        <v>2</v>
      </c>
    </row>
    <row r="25" spans="1:21" x14ac:dyDescent="0.25">
      <c r="F25" s="31">
        <f>SUM(F4:F24)</f>
        <v>74</v>
      </c>
      <c r="G25" s="31">
        <f>SUM(G4:G24)</f>
        <v>29</v>
      </c>
      <c r="H25" s="31">
        <f>SUM(H4:H24)</f>
        <v>109</v>
      </c>
      <c r="I25" s="31">
        <f>SUM(I4:I24)</f>
        <v>39</v>
      </c>
      <c r="J25" s="31">
        <f>SUM(J4:J24)</f>
        <v>1335</v>
      </c>
      <c r="K25" s="31"/>
      <c r="L25" s="31"/>
      <c r="M25" s="31">
        <f t="shared" ref="M25:T25" si="0">SUM(M4:M24)</f>
        <v>1</v>
      </c>
      <c r="N25" s="31">
        <f t="shared" si="0"/>
        <v>1</v>
      </c>
      <c r="O25" s="31">
        <f t="shared" si="0"/>
        <v>35</v>
      </c>
      <c r="P25" s="31">
        <f t="shared" si="0"/>
        <v>14</v>
      </c>
      <c r="Q25" s="31">
        <f t="shared" si="0"/>
        <v>9</v>
      </c>
      <c r="R25" s="31">
        <f t="shared" si="0"/>
        <v>3</v>
      </c>
      <c r="S25" s="31">
        <f t="shared" si="0"/>
        <v>1</v>
      </c>
      <c r="T25" s="31">
        <f t="shared" si="0"/>
        <v>1</v>
      </c>
      <c r="U25" s="20">
        <f>AVERAGE(U15:U24)</f>
        <v>2</v>
      </c>
    </row>
  </sheetData>
  <customSheetViews>
    <customSheetView guid="{A6769292-EF3F-4AB7-8CAA-723EE7FD3D94}">
      <selection activeCell="H13" sqref="H13"/>
      <pageMargins left="0" right="0" top="0" bottom="0" header="0" footer="0"/>
      <pageSetup orientation="portrait" r:id="rId1"/>
    </customSheetView>
    <customSheetView guid="{5FEA99B1-D5B1-4D8C-BE39-851D15195632}">
      <selection activeCell="K12" sqref="K12"/>
      <pageMargins left="0" right="0" top="0" bottom="0" header="0" footer="0"/>
      <pageSetup orientation="portrait" r:id="rId2"/>
    </customSheetView>
  </customSheetViews>
  <mergeCells count="7">
    <mergeCell ref="Q2:U2"/>
    <mergeCell ref="H2:I2"/>
    <mergeCell ref="A1:U1"/>
    <mergeCell ref="F2:G2"/>
    <mergeCell ref="K2:L2"/>
    <mergeCell ref="M2:N2"/>
    <mergeCell ref="O2:P2"/>
  </mergeCells>
  <phoneticPr fontId="2" type="noConversion"/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890498D-6017-4D50-A6AA-28C698CF59E8}">
          <x14:formula1>
            <xm:f>Config!$C$2:$C$12</xm:f>
          </x14:formula1>
          <xm:sqref>D4:D24</xm:sqref>
        </x14:dataValidation>
        <x14:dataValidation type="list" allowBlank="1" showInputMessage="1" showErrorMessage="1" xr:uid="{9EFEAD10-659B-437D-B909-A08C2563375D}">
          <x14:formula1>
            <xm:f>Config!$D$2:$D$9</xm:f>
          </x14:formula1>
          <xm:sqref>E4:E24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68DD3-BD90-49E8-8898-C0B8B8154692}">
  <sheetPr filterMode="1"/>
  <dimension ref="A1:R607"/>
  <sheetViews>
    <sheetView tabSelected="1" zoomScale="120" zoomScaleNormal="120" workbookViewId="0">
      <selection activeCell="J523" sqref="J523"/>
    </sheetView>
  </sheetViews>
  <sheetFormatPr defaultRowHeight="15" x14ac:dyDescent="0.25"/>
  <cols>
    <col min="1" max="1" width="6.7109375" style="9" bestFit="1" customWidth="1"/>
    <col min="2" max="2" width="13.42578125" style="9" bestFit="1" customWidth="1"/>
    <col min="3" max="3" width="8.5703125" style="9" bestFit="1" customWidth="1"/>
    <col min="4" max="4" width="42.85546875" style="9" bestFit="1" customWidth="1"/>
    <col min="5" max="5" width="9.7109375" style="9" hidden="1" customWidth="1"/>
    <col min="6" max="6" width="53.5703125" style="9" hidden="1" customWidth="1"/>
    <col min="7" max="7" width="17.42578125" style="9" hidden="1" customWidth="1"/>
    <col min="8" max="8" width="9.85546875" style="9" hidden="1" customWidth="1"/>
    <col min="9" max="9" width="11.7109375" style="9" bestFit="1" customWidth="1"/>
    <col min="10" max="10" width="81" style="9" customWidth="1"/>
    <col min="11" max="11" width="12.28515625" style="9" bestFit="1" customWidth="1"/>
    <col min="12" max="12" width="11.140625" style="9" bestFit="1" customWidth="1"/>
    <col min="13" max="13" width="15" style="9" bestFit="1" customWidth="1"/>
    <col min="14" max="14" width="17" style="9" bestFit="1" customWidth="1"/>
    <col min="15" max="15" width="9.140625" style="9"/>
    <col min="16" max="16" width="15.140625" style="9" bestFit="1" customWidth="1"/>
    <col min="17" max="17" width="9.140625" style="9"/>
    <col min="18" max="18" width="194.5703125" style="9" bestFit="1" customWidth="1"/>
    <col min="19" max="16384" width="9.140625" style="9"/>
  </cols>
  <sheetData>
    <row r="1" spans="1:18" s="63" customFormat="1" x14ac:dyDescent="0.25">
      <c r="A1" s="62" t="s">
        <v>161</v>
      </c>
      <c r="B1" s="62" t="s">
        <v>160</v>
      </c>
      <c r="C1" s="62" t="s">
        <v>208</v>
      </c>
      <c r="D1" s="62" t="s">
        <v>209</v>
      </c>
      <c r="E1" s="62" t="s">
        <v>210</v>
      </c>
      <c r="F1" s="62" t="s">
        <v>211</v>
      </c>
      <c r="G1" s="62" t="s">
        <v>108</v>
      </c>
      <c r="H1" s="62" t="s">
        <v>212</v>
      </c>
      <c r="I1" s="62" t="s">
        <v>30</v>
      </c>
      <c r="J1" s="62" t="s">
        <v>213</v>
      </c>
      <c r="K1" s="62" t="s">
        <v>214</v>
      </c>
      <c r="L1" s="62" t="s">
        <v>215</v>
      </c>
      <c r="M1" s="62" t="s">
        <v>48</v>
      </c>
      <c r="N1" s="62" t="s">
        <v>50</v>
      </c>
      <c r="O1" s="62"/>
      <c r="P1" s="62" t="s">
        <v>741</v>
      </c>
    </row>
    <row r="2" spans="1:18" hidden="1" x14ac:dyDescent="0.25">
      <c r="A2" s="30" t="s">
        <v>216</v>
      </c>
      <c r="B2" s="30" t="s">
        <v>217</v>
      </c>
      <c r="C2" s="30" t="s">
        <v>113</v>
      </c>
      <c r="D2" s="30" t="s">
        <v>218</v>
      </c>
      <c r="E2" s="30">
        <v>1</v>
      </c>
      <c r="F2" s="30" t="s">
        <v>219</v>
      </c>
      <c r="G2" s="30" t="s">
        <v>38</v>
      </c>
      <c r="H2" s="30" t="s">
        <v>220</v>
      </c>
      <c r="I2" s="30" t="s">
        <v>41</v>
      </c>
      <c r="J2" s="30" t="str">
        <f>"AUT_"&amp;A2 &amp; "_" &amp;B2 &amp; "_" &amp;D2 &amp;"_" &amp;F2</f>
        <v>AUT_PA_PC_Account_CreateNewPersonAccount</v>
      </c>
      <c r="K2" s="30"/>
      <c r="L2" s="30"/>
      <c r="M2" s="30"/>
      <c r="N2" s="30"/>
      <c r="O2" s="30"/>
      <c r="P2" s="41" t="s">
        <v>701</v>
      </c>
      <c r="Q2" t="s">
        <v>702</v>
      </c>
      <c r="R2" s="9" t="str">
        <f t="shared" ref="R2" si="0">P2&amp;J2&amp;Q2</f>
        <v>&lt;include name=AUT_PA_PC_Account_CreateNewPersonAccount"/&gt;</v>
      </c>
    </row>
    <row r="3" spans="1:18" hidden="1" x14ac:dyDescent="0.25">
      <c r="A3" s="30" t="s">
        <v>216</v>
      </c>
      <c r="B3" s="30" t="s">
        <v>217</v>
      </c>
      <c r="C3" s="30" t="s">
        <v>113</v>
      </c>
      <c r="D3" s="30" t="s">
        <v>218</v>
      </c>
      <c r="E3" s="30">
        <v>2</v>
      </c>
      <c r="F3" s="30" t="s">
        <v>221</v>
      </c>
      <c r="G3" s="30" t="s">
        <v>40</v>
      </c>
      <c r="H3" s="30" t="s">
        <v>220</v>
      </c>
      <c r="I3" s="30" t="s">
        <v>39</v>
      </c>
      <c r="J3" s="30" t="str">
        <f t="shared" ref="J3:J66" si="1">"AUT_"&amp;A3 &amp; "_" &amp;B3 &amp; "_" &amp;D3 &amp;"_" &amp;F3</f>
        <v>AUT_PA_PC_Account_SearchPerson</v>
      </c>
      <c r="K3" s="30"/>
      <c r="L3" s="30"/>
      <c r="M3" s="30"/>
      <c r="N3" s="30"/>
      <c r="O3" s="30"/>
      <c r="P3" s="41" t="s">
        <v>701</v>
      </c>
      <c r="Q3" t="s">
        <v>702</v>
      </c>
      <c r="R3" s="9" t="str">
        <f t="shared" ref="R3:R30" si="2">P3&amp;J3&amp;Q3</f>
        <v>&lt;include name=AUT_PA_PC_Account_SearchPerson"/&gt;</v>
      </c>
    </row>
    <row r="4" spans="1:18" hidden="1" x14ac:dyDescent="0.25">
      <c r="A4" s="30" t="s">
        <v>216</v>
      </c>
      <c r="B4" s="30" t="s">
        <v>217</v>
      </c>
      <c r="C4" s="30" t="s">
        <v>113</v>
      </c>
      <c r="D4" s="30" t="s">
        <v>218</v>
      </c>
      <c r="E4" s="30">
        <v>3</v>
      </c>
      <c r="F4" s="30" t="s">
        <v>296</v>
      </c>
      <c r="G4" s="30" t="s">
        <v>38</v>
      </c>
      <c r="H4" s="30" t="s">
        <v>220</v>
      </c>
      <c r="I4" s="30" t="s">
        <v>44</v>
      </c>
      <c r="J4" s="30" t="str">
        <f t="shared" si="1"/>
        <v>AUT_PA_PC_Account_ModifyPerson</v>
      </c>
      <c r="K4" s="30"/>
      <c r="L4" s="30"/>
      <c r="M4" s="30"/>
      <c r="N4" s="30"/>
      <c r="O4" s="30"/>
      <c r="P4" s="41" t="s">
        <v>701</v>
      </c>
      <c r="Q4" t="s">
        <v>702</v>
      </c>
      <c r="R4" s="9" t="str">
        <f t="shared" si="2"/>
        <v>&lt;include name=AUT_PA_PC_Account_ModifyPerson"/&gt;</v>
      </c>
    </row>
    <row r="5" spans="1:18" hidden="1" x14ac:dyDescent="0.25">
      <c r="A5" s="30" t="s">
        <v>216</v>
      </c>
      <c r="B5" s="30" t="s">
        <v>217</v>
      </c>
      <c r="C5" s="30" t="s">
        <v>113</v>
      </c>
      <c r="D5" s="30" t="s">
        <v>218</v>
      </c>
      <c r="E5" s="30">
        <v>4</v>
      </c>
      <c r="F5" s="30" t="s">
        <v>224</v>
      </c>
      <c r="G5" s="30" t="s">
        <v>40</v>
      </c>
      <c r="H5" s="30" t="s">
        <v>220</v>
      </c>
      <c r="I5" s="30" t="s">
        <v>44</v>
      </c>
      <c r="J5" s="30" t="str">
        <f t="shared" si="1"/>
        <v>AUT_PA_PC_Account_WithdrawAccount</v>
      </c>
      <c r="K5" s="30"/>
      <c r="L5" s="30"/>
      <c r="M5" s="30"/>
      <c r="N5" s="30"/>
      <c r="O5" s="30"/>
      <c r="P5" s="41" t="s">
        <v>701</v>
      </c>
      <c r="Q5" t="s">
        <v>702</v>
      </c>
      <c r="R5" s="9" t="str">
        <f t="shared" si="2"/>
        <v>&lt;include name=AUT_PA_PC_Account_WithdrawAccount"/&gt;</v>
      </c>
    </row>
    <row r="6" spans="1:18" hidden="1" x14ac:dyDescent="0.25">
      <c r="A6" s="30" t="s">
        <v>216</v>
      </c>
      <c r="B6" s="30" t="s">
        <v>217</v>
      </c>
      <c r="C6" s="30" t="s">
        <v>113</v>
      </c>
      <c r="D6" s="30" t="s">
        <v>218</v>
      </c>
      <c r="E6" s="30">
        <v>5</v>
      </c>
      <c r="F6" s="30" t="s">
        <v>225</v>
      </c>
      <c r="G6" s="30" t="s">
        <v>38</v>
      </c>
      <c r="H6" s="30" t="s">
        <v>220</v>
      </c>
      <c r="I6" s="30" t="s">
        <v>44</v>
      </c>
      <c r="J6" s="30" t="str">
        <f t="shared" si="1"/>
        <v>AUT_PA_PC_Account_OrganizationModify</v>
      </c>
      <c r="K6" s="30"/>
      <c r="L6" s="30"/>
      <c r="M6" s="30"/>
      <c r="N6" s="30"/>
      <c r="O6" s="30"/>
      <c r="P6" s="41" t="s">
        <v>701</v>
      </c>
      <c r="Q6" t="s">
        <v>702</v>
      </c>
      <c r="R6" s="9" t="str">
        <f t="shared" si="2"/>
        <v>&lt;include name=AUT_PA_PC_Account_OrganizationModify"/&gt;</v>
      </c>
    </row>
    <row r="7" spans="1:18" hidden="1" x14ac:dyDescent="0.25">
      <c r="A7" s="30" t="s">
        <v>216</v>
      </c>
      <c r="B7" s="30" t="s">
        <v>217</v>
      </c>
      <c r="C7" s="30" t="s">
        <v>113</v>
      </c>
      <c r="D7" s="30" t="s">
        <v>218</v>
      </c>
      <c r="E7" s="30">
        <v>6</v>
      </c>
      <c r="F7" s="30" t="s">
        <v>299</v>
      </c>
      <c r="G7" s="30" t="s">
        <v>40</v>
      </c>
      <c r="H7" s="30" t="s">
        <v>220</v>
      </c>
      <c r="I7" s="30" t="s">
        <v>44</v>
      </c>
      <c r="J7" s="30" t="str">
        <f t="shared" si="1"/>
        <v>AUT_PA_PC_Account_CheckforDuplicates</v>
      </c>
      <c r="K7" s="30"/>
      <c r="L7" s="30"/>
      <c r="M7" s="30"/>
      <c r="N7" s="30"/>
      <c r="O7" s="30"/>
      <c r="P7" s="41" t="s">
        <v>701</v>
      </c>
      <c r="Q7" t="s">
        <v>702</v>
      </c>
      <c r="R7" s="9" t="str">
        <f t="shared" si="2"/>
        <v>&lt;include name=AUT_PA_PC_Account_CheckforDuplicates"/&gt;</v>
      </c>
    </row>
    <row r="8" spans="1:18" hidden="1" x14ac:dyDescent="0.25">
      <c r="A8" s="30" t="s">
        <v>216</v>
      </c>
      <c r="B8" s="30" t="s">
        <v>217</v>
      </c>
      <c r="C8" s="30" t="s">
        <v>113</v>
      </c>
      <c r="D8" s="30" t="s">
        <v>218</v>
      </c>
      <c r="E8" s="30">
        <v>7</v>
      </c>
      <c r="F8" s="30" t="s">
        <v>227</v>
      </c>
      <c r="G8" s="30" t="s">
        <v>40</v>
      </c>
      <c r="H8" s="30" t="s">
        <v>220</v>
      </c>
      <c r="I8" s="30" t="s">
        <v>44</v>
      </c>
      <c r="J8" s="30" t="str">
        <f t="shared" si="1"/>
        <v>AUT_PA_PC_Account_Summary</v>
      </c>
      <c r="K8" s="30"/>
      <c r="L8" s="30"/>
      <c r="M8" s="30"/>
      <c r="N8" s="30"/>
      <c r="O8" s="30"/>
      <c r="P8" s="41" t="s">
        <v>701</v>
      </c>
      <c r="Q8" t="s">
        <v>702</v>
      </c>
      <c r="R8" s="9" t="str">
        <f t="shared" si="2"/>
        <v>&lt;include name=AUT_PA_PC_Account_Summary"/&gt;</v>
      </c>
    </row>
    <row r="9" spans="1:18" hidden="1" x14ac:dyDescent="0.25">
      <c r="A9" s="30" t="s">
        <v>216</v>
      </c>
      <c r="B9" s="30" t="s">
        <v>217</v>
      </c>
      <c r="C9" s="30" t="s">
        <v>113</v>
      </c>
      <c r="D9" s="30" t="s">
        <v>218</v>
      </c>
      <c r="E9" s="30">
        <v>8</v>
      </c>
      <c r="F9" s="30" t="s">
        <v>228</v>
      </c>
      <c r="G9" s="30" t="s">
        <v>40</v>
      </c>
      <c r="H9" s="30" t="s">
        <v>236</v>
      </c>
      <c r="I9" s="30" t="s">
        <v>44</v>
      </c>
      <c r="J9" s="30" t="str">
        <f t="shared" si="1"/>
        <v>AUT_PA_PC_Account_MyActivities</v>
      </c>
      <c r="K9" s="30"/>
      <c r="L9" s="30"/>
      <c r="M9" s="30"/>
      <c r="N9" s="30"/>
      <c r="O9" s="30"/>
      <c r="P9" s="41" t="s">
        <v>701</v>
      </c>
      <c r="Q9" t="s">
        <v>702</v>
      </c>
      <c r="R9" s="9" t="str">
        <f t="shared" si="2"/>
        <v>&lt;include name=AUT_PA_PC_Account_MyActivities"/&gt;</v>
      </c>
    </row>
    <row r="10" spans="1:18" hidden="1" x14ac:dyDescent="0.25">
      <c r="A10" s="30" t="s">
        <v>216</v>
      </c>
      <c r="B10" s="30" t="s">
        <v>217</v>
      </c>
      <c r="C10" s="30" t="s">
        <v>113</v>
      </c>
      <c r="D10" s="30" t="s">
        <v>218</v>
      </c>
      <c r="E10" s="30">
        <v>9</v>
      </c>
      <c r="F10" s="30" t="s">
        <v>302</v>
      </c>
      <c r="G10" s="30" t="s">
        <v>40</v>
      </c>
      <c r="H10" s="30" t="s">
        <v>236</v>
      </c>
      <c r="I10" s="30" t="s">
        <v>44</v>
      </c>
      <c r="J10" s="30" t="str">
        <f t="shared" si="1"/>
        <v>AUT_PA_PC_Account_MySubmissions</v>
      </c>
      <c r="K10" s="30"/>
      <c r="L10" s="30"/>
      <c r="M10" s="30"/>
      <c r="N10" s="30"/>
      <c r="O10" s="30"/>
      <c r="P10" s="41" t="s">
        <v>701</v>
      </c>
      <c r="Q10" t="s">
        <v>702</v>
      </c>
      <c r="R10" s="9" t="str">
        <f t="shared" si="2"/>
        <v>&lt;include name=AUT_PA_PC_Account_MySubmissions"/&gt;</v>
      </c>
    </row>
    <row r="11" spans="1:18" hidden="1" x14ac:dyDescent="0.25">
      <c r="A11" s="30" t="s">
        <v>216</v>
      </c>
      <c r="B11" s="30" t="s">
        <v>217</v>
      </c>
      <c r="C11" s="30" t="s">
        <v>113</v>
      </c>
      <c r="D11" s="30" t="s">
        <v>218</v>
      </c>
      <c r="E11" s="30">
        <v>10</v>
      </c>
      <c r="F11" s="30" t="s">
        <v>230</v>
      </c>
      <c r="G11" s="30" t="s">
        <v>40</v>
      </c>
      <c r="H11" s="30" t="s">
        <v>236</v>
      </c>
      <c r="I11" s="30" t="s">
        <v>44</v>
      </c>
      <c r="J11" s="30" t="str">
        <f t="shared" si="1"/>
        <v>AUT_PA_PC_Account_MyRenewals</v>
      </c>
      <c r="K11" s="30"/>
      <c r="L11" s="30"/>
      <c r="M11" s="30"/>
      <c r="N11" s="30"/>
      <c r="O11" s="30"/>
      <c r="P11" s="41" t="s">
        <v>701</v>
      </c>
      <c r="Q11" t="s">
        <v>702</v>
      </c>
      <c r="R11" s="9" t="str">
        <f t="shared" si="2"/>
        <v>&lt;include name=AUT_PA_PC_Account_MyRenewals"/&gt;</v>
      </c>
    </row>
    <row r="12" spans="1:18" hidden="1" x14ac:dyDescent="0.25">
      <c r="A12" s="30" t="s">
        <v>216</v>
      </c>
      <c r="B12" s="30" t="s">
        <v>217</v>
      </c>
      <c r="C12" s="30" t="s">
        <v>113</v>
      </c>
      <c r="D12" s="30" t="s">
        <v>218</v>
      </c>
      <c r="E12" s="30">
        <v>11</v>
      </c>
      <c r="F12" s="30" t="s">
        <v>231</v>
      </c>
      <c r="G12" s="30" t="s">
        <v>40</v>
      </c>
      <c r="H12" s="30" t="s">
        <v>236</v>
      </c>
      <c r="I12" s="30" t="s">
        <v>44</v>
      </c>
      <c r="J12" s="30" t="str">
        <f t="shared" si="1"/>
        <v>AUT_PA_PC_Account_OtherPolicyTransactions</v>
      </c>
      <c r="K12" s="30"/>
      <c r="L12" s="30"/>
      <c r="M12" s="30"/>
      <c r="N12" s="30"/>
      <c r="O12" s="30"/>
      <c r="P12" s="41" t="s">
        <v>701</v>
      </c>
      <c r="Q12" t="s">
        <v>702</v>
      </c>
      <c r="R12" s="9" t="str">
        <f t="shared" si="2"/>
        <v>&lt;include name=AUT_PA_PC_Account_OtherPolicyTransactions"/&gt;</v>
      </c>
    </row>
    <row r="13" spans="1:18" hidden="1" x14ac:dyDescent="0.25">
      <c r="A13" s="30" t="s">
        <v>216</v>
      </c>
      <c r="B13" s="30" t="s">
        <v>217</v>
      </c>
      <c r="C13" s="30" t="s">
        <v>113</v>
      </c>
      <c r="D13" s="30" t="s">
        <v>218</v>
      </c>
      <c r="E13" s="30">
        <v>12</v>
      </c>
      <c r="F13" s="30" t="s">
        <v>305</v>
      </c>
      <c r="G13" s="30" t="s">
        <v>40</v>
      </c>
      <c r="H13" s="30" t="s">
        <v>236</v>
      </c>
      <c r="I13" s="30" t="s">
        <v>44</v>
      </c>
      <c r="J13" s="30" t="str">
        <f t="shared" si="1"/>
        <v>AUT_PA_PC_Account_Contacts</v>
      </c>
      <c r="K13" s="30"/>
      <c r="L13" s="30"/>
      <c r="M13" s="30"/>
      <c r="N13" s="30"/>
      <c r="O13" s="30"/>
      <c r="P13" s="41" t="s">
        <v>701</v>
      </c>
      <c r="Q13" t="s">
        <v>702</v>
      </c>
      <c r="R13" s="9" t="str">
        <f t="shared" si="2"/>
        <v>&lt;include name=AUT_PA_PC_Account_Contacts"/&gt;</v>
      </c>
    </row>
    <row r="14" spans="1:18" hidden="1" x14ac:dyDescent="0.25">
      <c r="A14" s="30" t="s">
        <v>216</v>
      </c>
      <c r="B14" s="30" t="s">
        <v>217</v>
      </c>
      <c r="C14" s="30" t="s">
        <v>113</v>
      </c>
      <c r="D14" s="30" t="s">
        <v>218</v>
      </c>
      <c r="E14" s="30">
        <v>13</v>
      </c>
      <c r="F14" s="30" t="s">
        <v>233</v>
      </c>
      <c r="G14" s="30" t="s">
        <v>40</v>
      </c>
      <c r="H14" s="30" t="s">
        <v>236</v>
      </c>
      <c r="I14" s="30" t="s">
        <v>44</v>
      </c>
      <c r="J14" s="30" t="str">
        <f t="shared" si="1"/>
        <v>AUT_PA_PC_Account_Locations</v>
      </c>
      <c r="K14" s="30"/>
      <c r="L14" s="30"/>
      <c r="M14" s="30"/>
      <c r="N14" s="30"/>
      <c r="O14" s="30"/>
      <c r="P14" s="41" t="s">
        <v>701</v>
      </c>
      <c r="Q14" t="s">
        <v>702</v>
      </c>
      <c r="R14" s="9" t="str">
        <f t="shared" si="2"/>
        <v>&lt;include name=AUT_PA_PC_Account_Locations"/&gt;</v>
      </c>
    </row>
    <row r="15" spans="1:18" hidden="1" x14ac:dyDescent="0.25">
      <c r="A15" s="30" t="s">
        <v>216</v>
      </c>
      <c r="B15" s="30" t="s">
        <v>217</v>
      </c>
      <c r="C15" s="30" t="s">
        <v>113</v>
      </c>
      <c r="D15" s="30" t="s">
        <v>218</v>
      </c>
      <c r="E15" s="30">
        <v>14</v>
      </c>
      <c r="F15" s="30" t="s">
        <v>234</v>
      </c>
      <c r="G15" s="30" t="s">
        <v>40</v>
      </c>
      <c r="H15" s="30" t="s">
        <v>236</v>
      </c>
      <c r="I15" s="30" t="s">
        <v>44</v>
      </c>
      <c r="J15" s="30" t="str">
        <f t="shared" si="1"/>
        <v>AUT_PA_PC_Account_Participants</v>
      </c>
      <c r="K15" s="30"/>
      <c r="L15" s="30"/>
      <c r="M15" s="30"/>
      <c r="N15" s="30"/>
      <c r="O15" s="30"/>
      <c r="P15" s="41" t="s">
        <v>701</v>
      </c>
      <c r="Q15" t="s">
        <v>702</v>
      </c>
      <c r="R15" s="9" t="str">
        <f t="shared" si="2"/>
        <v>&lt;include name=AUT_PA_PC_Account_Participants"/&gt;</v>
      </c>
    </row>
    <row r="16" spans="1:18" hidden="1" x14ac:dyDescent="0.25">
      <c r="A16" s="30" t="s">
        <v>216</v>
      </c>
      <c r="B16" s="30" t="s">
        <v>217</v>
      </c>
      <c r="C16" s="30" t="s">
        <v>113</v>
      </c>
      <c r="D16" s="30" t="s">
        <v>218</v>
      </c>
      <c r="E16" s="30">
        <v>15</v>
      </c>
      <c r="F16" s="30" t="s">
        <v>308</v>
      </c>
      <c r="G16" s="30" t="s">
        <v>40</v>
      </c>
      <c r="H16" s="30" t="s">
        <v>236</v>
      </c>
      <c r="I16" s="30" t="s">
        <v>44</v>
      </c>
      <c r="J16" s="30" t="str">
        <f t="shared" si="1"/>
        <v>AUT_PA_PC_Account_PolicyTransactions</v>
      </c>
      <c r="K16" s="30"/>
      <c r="L16" s="30"/>
      <c r="M16" s="30"/>
      <c r="N16" s="30"/>
      <c r="O16" s="30"/>
      <c r="P16" s="41" t="s">
        <v>701</v>
      </c>
      <c r="Q16" t="s">
        <v>702</v>
      </c>
      <c r="R16" s="9" t="str">
        <f t="shared" si="2"/>
        <v>&lt;include name=AUT_PA_PC_Account_PolicyTransactions"/&gt;</v>
      </c>
    </row>
    <row r="17" spans="1:18" hidden="1" x14ac:dyDescent="0.25">
      <c r="A17" s="30" t="s">
        <v>216</v>
      </c>
      <c r="B17" s="30" t="s">
        <v>217</v>
      </c>
      <c r="C17" s="30" t="s">
        <v>113</v>
      </c>
      <c r="D17" s="30" t="s">
        <v>218</v>
      </c>
      <c r="E17" s="30">
        <v>16</v>
      </c>
      <c r="F17" s="30" t="s">
        <v>237</v>
      </c>
      <c r="G17" s="30" t="s">
        <v>40</v>
      </c>
      <c r="H17" s="30" t="s">
        <v>236</v>
      </c>
      <c r="I17" s="30" t="s">
        <v>44</v>
      </c>
      <c r="J17" s="30" t="str">
        <f t="shared" si="1"/>
        <v>AUT_PA_PC_Account_SubmissionManager</v>
      </c>
      <c r="K17" s="30"/>
      <c r="L17" s="30"/>
      <c r="M17" s="30"/>
      <c r="N17" s="30"/>
      <c r="O17" s="30"/>
      <c r="P17" s="41" t="s">
        <v>701</v>
      </c>
      <c r="Q17" t="s">
        <v>702</v>
      </c>
      <c r="R17" s="9" t="str">
        <f t="shared" si="2"/>
        <v>&lt;include name=AUT_PA_PC_Account_SubmissionManager"/&gt;</v>
      </c>
    </row>
    <row r="18" spans="1:18" hidden="1" x14ac:dyDescent="0.25">
      <c r="A18" s="30" t="s">
        <v>216</v>
      </c>
      <c r="B18" s="30" t="s">
        <v>217</v>
      </c>
      <c r="C18" s="30" t="s">
        <v>113</v>
      </c>
      <c r="D18" s="30" t="s">
        <v>218</v>
      </c>
      <c r="E18" s="30">
        <v>17</v>
      </c>
      <c r="F18" s="30" t="s">
        <v>238</v>
      </c>
      <c r="G18" s="30" t="s">
        <v>38</v>
      </c>
      <c r="H18" s="30" t="s">
        <v>236</v>
      </c>
      <c r="I18" s="30" t="s">
        <v>44</v>
      </c>
      <c r="J18" s="30" t="str">
        <f t="shared" si="1"/>
        <v>AUT_PA_PC_Account_UnderwritingFiles</v>
      </c>
      <c r="K18" s="30"/>
      <c r="L18" s="30"/>
      <c r="M18" s="30"/>
      <c r="N18" s="30"/>
      <c r="O18" s="30"/>
      <c r="P18" s="41" t="s">
        <v>701</v>
      </c>
      <c r="Q18" t="s">
        <v>702</v>
      </c>
      <c r="R18" s="9" t="str">
        <f t="shared" si="2"/>
        <v>&lt;include name=AUT_PA_PC_Account_UnderwritingFiles"/&gt;</v>
      </c>
    </row>
    <row r="19" spans="1:18" hidden="1" x14ac:dyDescent="0.25">
      <c r="A19" s="30" t="s">
        <v>216</v>
      </c>
      <c r="B19" s="30" t="s">
        <v>217</v>
      </c>
      <c r="C19" s="30" t="s">
        <v>113</v>
      </c>
      <c r="D19" s="30" t="s">
        <v>218</v>
      </c>
      <c r="E19" s="30">
        <v>18</v>
      </c>
      <c r="F19" s="30" t="s">
        <v>311</v>
      </c>
      <c r="G19" s="30" t="s">
        <v>40</v>
      </c>
      <c r="H19" s="30" t="s">
        <v>236</v>
      </c>
      <c r="I19" s="30" t="s">
        <v>44</v>
      </c>
      <c r="J19" s="30" t="str">
        <f t="shared" si="1"/>
        <v>AUT_PA_PC_Account_RelatedAccounts</v>
      </c>
      <c r="K19" s="30"/>
      <c r="L19" s="30"/>
      <c r="M19" s="30"/>
      <c r="N19" s="30"/>
      <c r="O19" s="30"/>
      <c r="P19" s="41" t="s">
        <v>701</v>
      </c>
      <c r="Q19" t="s">
        <v>702</v>
      </c>
      <c r="R19" s="9" t="str">
        <f t="shared" si="2"/>
        <v>&lt;include name=AUT_PA_PC_Account_RelatedAccounts"/&gt;</v>
      </c>
    </row>
    <row r="20" spans="1:18" hidden="1" x14ac:dyDescent="0.25">
      <c r="A20" s="30" t="s">
        <v>216</v>
      </c>
      <c r="B20" s="30" t="s">
        <v>217</v>
      </c>
      <c r="C20" s="30" t="s">
        <v>113</v>
      </c>
      <c r="D20" s="30" t="s">
        <v>218</v>
      </c>
      <c r="E20" s="30">
        <v>19</v>
      </c>
      <c r="F20" s="30" t="s">
        <v>240</v>
      </c>
      <c r="G20" s="30" t="s">
        <v>38</v>
      </c>
      <c r="H20" s="30" t="s">
        <v>236</v>
      </c>
      <c r="I20" s="30" t="s">
        <v>44</v>
      </c>
      <c r="J20" s="30" t="str">
        <f t="shared" si="1"/>
        <v>AUT_PA_PC_Account_Documents</v>
      </c>
      <c r="K20" s="30"/>
      <c r="L20" s="30"/>
      <c r="M20" s="30"/>
      <c r="N20" s="30"/>
      <c r="O20" s="30"/>
      <c r="P20" s="41" t="s">
        <v>701</v>
      </c>
      <c r="Q20" t="s">
        <v>702</v>
      </c>
      <c r="R20" s="9" t="str">
        <f t="shared" si="2"/>
        <v>&lt;include name=AUT_PA_PC_Account_Documents"/&gt;</v>
      </c>
    </row>
    <row r="21" spans="1:18" hidden="1" x14ac:dyDescent="0.25">
      <c r="A21" s="30" t="s">
        <v>216</v>
      </c>
      <c r="B21" s="30" t="s">
        <v>217</v>
      </c>
      <c r="C21" s="30" t="s">
        <v>113</v>
      </c>
      <c r="D21" s="30" t="s">
        <v>218</v>
      </c>
      <c r="E21" s="30">
        <v>20</v>
      </c>
      <c r="F21" s="30" t="s">
        <v>241</v>
      </c>
      <c r="G21" s="30" t="s">
        <v>40</v>
      </c>
      <c r="H21" s="30" t="s">
        <v>236</v>
      </c>
      <c r="I21" s="30" t="s">
        <v>44</v>
      </c>
      <c r="J21" s="30" t="str">
        <f t="shared" si="1"/>
        <v>AUT_PA_PC_Account_Notes</v>
      </c>
      <c r="K21" s="30"/>
      <c r="L21" s="30"/>
      <c r="M21" s="30"/>
      <c r="N21" s="30"/>
      <c r="O21" s="30"/>
      <c r="P21" s="41" t="s">
        <v>701</v>
      </c>
      <c r="Q21" t="s">
        <v>702</v>
      </c>
      <c r="R21" s="9" t="str">
        <f t="shared" si="2"/>
        <v>&lt;include name=AUT_PA_PC_Account_Notes"/&gt;</v>
      </c>
    </row>
    <row r="22" spans="1:18" hidden="1" x14ac:dyDescent="0.25">
      <c r="A22" s="30" t="s">
        <v>216</v>
      </c>
      <c r="B22" s="30" t="s">
        <v>217</v>
      </c>
      <c r="C22" s="30" t="s">
        <v>113</v>
      </c>
      <c r="D22" s="30" t="s">
        <v>218</v>
      </c>
      <c r="E22" s="30">
        <v>21</v>
      </c>
      <c r="F22" s="30" t="s">
        <v>314</v>
      </c>
      <c r="G22" s="30" t="s">
        <v>38</v>
      </c>
      <c r="H22" s="30" t="s">
        <v>236</v>
      </c>
      <c r="I22" s="30" t="s">
        <v>44</v>
      </c>
      <c r="J22" s="30" t="str">
        <f t="shared" si="1"/>
        <v>AUT_PA_PC_Account_Billing</v>
      </c>
      <c r="K22" s="30"/>
      <c r="L22" s="30"/>
      <c r="M22" s="30"/>
      <c r="N22" s="30"/>
      <c r="O22" s="30"/>
      <c r="P22" s="41" t="s">
        <v>701</v>
      </c>
      <c r="Q22" t="s">
        <v>702</v>
      </c>
      <c r="R22" s="9" t="str">
        <f t="shared" si="2"/>
        <v>&lt;include name=AUT_PA_PC_Account_Billing"/&gt;</v>
      </c>
    </row>
    <row r="23" spans="1:18" hidden="1" x14ac:dyDescent="0.25">
      <c r="A23" s="30" t="s">
        <v>216</v>
      </c>
      <c r="B23" s="30" t="s">
        <v>217</v>
      </c>
      <c r="C23" s="30" t="s">
        <v>113</v>
      </c>
      <c r="D23" s="30" t="s">
        <v>218</v>
      </c>
      <c r="E23" s="30">
        <v>22</v>
      </c>
      <c r="F23" s="30" t="s">
        <v>243</v>
      </c>
      <c r="G23" s="30" t="s">
        <v>40</v>
      </c>
      <c r="H23" s="30" t="s">
        <v>236</v>
      </c>
      <c r="I23" s="30" t="s">
        <v>44</v>
      </c>
      <c r="J23" s="30" t="str">
        <f t="shared" si="1"/>
        <v>AUT_PA_PC_Account_History</v>
      </c>
      <c r="K23" s="30"/>
      <c r="L23" s="30"/>
      <c r="M23" s="30"/>
      <c r="N23" s="30"/>
      <c r="O23" s="30"/>
      <c r="P23" s="41" t="s">
        <v>701</v>
      </c>
      <c r="Q23" t="s">
        <v>702</v>
      </c>
      <c r="R23" s="9" t="str">
        <f t="shared" si="2"/>
        <v>&lt;include name=AUT_PA_PC_Account_History"/&gt;</v>
      </c>
    </row>
    <row r="24" spans="1:18" hidden="1" x14ac:dyDescent="0.25">
      <c r="A24" s="30" t="s">
        <v>216</v>
      </c>
      <c r="B24" s="30" t="s">
        <v>217</v>
      </c>
      <c r="C24" s="30" t="s">
        <v>113</v>
      </c>
      <c r="D24" s="30" t="s">
        <v>218</v>
      </c>
      <c r="E24" s="30">
        <v>23</v>
      </c>
      <c r="F24" s="30" t="s">
        <v>244</v>
      </c>
      <c r="G24" s="30" t="s">
        <v>38</v>
      </c>
      <c r="H24" s="30" t="s">
        <v>236</v>
      </c>
      <c r="I24" s="30" t="s">
        <v>44</v>
      </c>
      <c r="J24" s="30" t="str">
        <f t="shared" si="1"/>
        <v>AUT_PA_PC_Account_Activity</v>
      </c>
      <c r="K24" s="30"/>
      <c r="L24" s="30"/>
      <c r="M24" s="30"/>
      <c r="N24" s="30"/>
      <c r="O24" s="30"/>
      <c r="P24" s="41" t="s">
        <v>701</v>
      </c>
      <c r="Q24" t="s">
        <v>702</v>
      </c>
      <c r="R24" s="9" t="str">
        <f t="shared" si="2"/>
        <v>&lt;include name=AUT_PA_PC_Account_Activity"/&gt;</v>
      </c>
    </row>
    <row r="25" spans="1:18" hidden="1" x14ac:dyDescent="0.25">
      <c r="A25" s="30" t="s">
        <v>216</v>
      </c>
      <c r="B25" s="30" t="s">
        <v>217</v>
      </c>
      <c r="C25" s="30" t="s">
        <v>113</v>
      </c>
      <c r="D25" s="30" t="s">
        <v>218</v>
      </c>
      <c r="E25" s="30">
        <v>24</v>
      </c>
      <c r="F25" s="30" t="s">
        <v>317</v>
      </c>
      <c r="G25" s="30" t="s">
        <v>40</v>
      </c>
      <c r="H25" s="30" t="s">
        <v>236</v>
      </c>
      <c r="I25" s="30" t="s">
        <v>44</v>
      </c>
      <c r="J25" s="30" t="str">
        <f t="shared" si="1"/>
        <v>AUT_PA_PC_Account_Document</v>
      </c>
      <c r="K25" s="30"/>
      <c r="L25" s="30"/>
      <c r="M25" s="30"/>
      <c r="N25" s="30"/>
      <c r="O25" s="30"/>
      <c r="P25" s="41" t="s">
        <v>701</v>
      </c>
      <c r="Q25" t="s">
        <v>702</v>
      </c>
      <c r="R25" s="9" t="str">
        <f t="shared" si="2"/>
        <v>&lt;include name=AUT_PA_PC_Account_Document"/&gt;</v>
      </c>
    </row>
    <row r="26" spans="1:18" hidden="1" x14ac:dyDescent="0.25">
      <c r="A26" s="30" t="s">
        <v>216</v>
      </c>
      <c r="B26" s="30" t="s">
        <v>217</v>
      </c>
      <c r="C26" s="30" t="s">
        <v>113</v>
      </c>
      <c r="D26" s="30" t="s">
        <v>218</v>
      </c>
      <c r="E26" s="30">
        <v>25</v>
      </c>
      <c r="F26" s="30" t="s">
        <v>246</v>
      </c>
      <c r="G26" s="30" t="s">
        <v>38</v>
      </c>
      <c r="H26" s="30" t="s">
        <v>236</v>
      </c>
      <c r="I26" s="30" t="s">
        <v>44</v>
      </c>
      <c r="J26" s="30" t="str">
        <f t="shared" si="1"/>
        <v>AUT_PA_PC_Account_Email</v>
      </c>
      <c r="K26" s="30"/>
      <c r="L26" s="30"/>
      <c r="M26" s="30"/>
      <c r="N26" s="30"/>
      <c r="O26" s="30"/>
      <c r="P26" s="41" t="s">
        <v>701</v>
      </c>
      <c r="Q26" t="s">
        <v>702</v>
      </c>
      <c r="R26" s="9" t="str">
        <f t="shared" si="2"/>
        <v>&lt;include name=AUT_PA_PC_Account_Email"/&gt;</v>
      </c>
    </row>
    <row r="27" spans="1:18" hidden="1" x14ac:dyDescent="0.25">
      <c r="A27" s="30" t="s">
        <v>216</v>
      </c>
      <c r="B27" s="30" t="s">
        <v>217</v>
      </c>
      <c r="C27" s="30" t="s">
        <v>113</v>
      </c>
      <c r="D27" s="30" t="s">
        <v>218</v>
      </c>
      <c r="E27" s="30">
        <v>26</v>
      </c>
      <c r="F27" s="30" t="s">
        <v>247</v>
      </c>
      <c r="G27" s="30" t="s">
        <v>40</v>
      </c>
      <c r="H27" s="30" t="s">
        <v>220</v>
      </c>
      <c r="I27" s="30" t="s">
        <v>44</v>
      </c>
      <c r="J27" s="30" t="str">
        <f t="shared" si="1"/>
        <v>AUT_PA_PC_Account_MovePoliciestoThisAccount</v>
      </c>
      <c r="K27" s="30"/>
      <c r="L27" s="30"/>
      <c r="M27" s="30"/>
      <c r="N27" s="30"/>
      <c r="O27" s="30"/>
      <c r="P27" s="41" t="s">
        <v>701</v>
      </c>
      <c r="Q27" t="s">
        <v>702</v>
      </c>
      <c r="R27" s="9" t="str">
        <f t="shared" si="2"/>
        <v>&lt;include name=AUT_PA_PC_Account_MovePoliciestoThisAccount"/&gt;</v>
      </c>
    </row>
    <row r="28" spans="1:18" hidden="1" x14ac:dyDescent="0.25">
      <c r="A28" s="30" t="s">
        <v>216</v>
      </c>
      <c r="B28" s="30" t="s">
        <v>217</v>
      </c>
      <c r="C28" s="30" t="s">
        <v>113</v>
      </c>
      <c r="D28" s="30" t="s">
        <v>218</v>
      </c>
      <c r="E28" s="30">
        <v>27</v>
      </c>
      <c r="F28" s="30" t="s">
        <v>320</v>
      </c>
      <c r="G28" s="30" t="s">
        <v>38</v>
      </c>
      <c r="H28" s="30" t="s">
        <v>220</v>
      </c>
      <c r="I28" s="30" t="s">
        <v>44</v>
      </c>
      <c r="J28" s="30" t="str">
        <f t="shared" si="1"/>
        <v>AUT_PA_PC_Account_ReWritePoliciestoThisAccount</v>
      </c>
      <c r="K28" s="30"/>
      <c r="L28" s="30"/>
      <c r="M28" s="30"/>
      <c r="N28" s="30"/>
      <c r="O28" s="30"/>
      <c r="P28" s="41" t="s">
        <v>701</v>
      </c>
      <c r="Q28" t="s">
        <v>702</v>
      </c>
      <c r="R28" s="9" t="str">
        <f t="shared" si="2"/>
        <v>&lt;include name=AUT_PA_PC_Account_ReWritePoliciestoThisAccount"/&gt;</v>
      </c>
    </row>
    <row r="29" spans="1:18" hidden="1" x14ac:dyDescent="0.25">
      <c r="A29" s="30" t="s">
        <v>216</v>
      </c>
      <c r="B29" s="30" t="s">
        <v>217</v>
      </c>
      <c r="C29" s="30" t="s">
        <v>113</v>
      </c>
      <c r="D29" s="30" t="s">
        <v>218</v>
      </c>
      <c r="E29" s="30">
        <v>28</v>
      </c>
      <c r="F29" s="30" t="s">
        <v>249</v>
      </c>
      <c r="G29" s="30" t="s">
        <v>40</v>
      </c>
      <c r="H29" s="30" t="s">
        <v>220</v>
      </c>
      <c r="I29" s="30" t="s">
        <v>44</v>
      </c>
      <c r="J29" s="30" t="str">
        <f t="shared" si="1"/>
        <v>AUT_PA_PC_Account_MergeAccounttoThisAccount</v>
      </c>
      <c r="K29" s="30"/>
      <c r="L29" s="30"/>
      <c r="M29" s="30"/>
      <c r="N29" s="30"/>
      <c r="O29" s="30"/>
      <c r="P29" s="41" t="s">
        <v>701</v>
      </c>
      <c r="Q29" t="s">
        <v>702</v>
      </c>
      <c r="R29" s="9" t="str">
        <f t="shared" si="2"/>
        <v>&lt;include name=AUT_PA_PC_Account_MergeAccounttoThisAccount"/&gt;</v>
      </c>
    </row>
    <row r="30" spans="1:18" hidden="1" x14ac:dyDescent="0.25">
      <c r="A30" s="30" t="s">
        <v>216</v>
      </c>
      <c r="B30" s="30" t="s">
        <v>217</v>
      </c>
      <c r="C30" s="30" t="s">
        <v>115</v>
      </c>
      <c r="D30" s="30" t="s">
        <v>222</v>
      </c>
      <c r="E30" s="30">
        <v>1</v>
      </c>
      <c r="F30" s="30" t="s">
        <v>250</v>
      </c>
      <c r="G30" s="30" t="s">
        <v>40</v>
      </c>
      <c r="H30" s="30" t="s">
        <v>220</v>
      </c>
      <c r="I30" s="30" t="s">
        <v>44</v>
      </c>
      <c r="J30" s="30" t="str">
        <f t="shared" si="1"/>
        <v>AUT_PA_PC_NewSubmission_Account_OpenPolicyTransaction_NewSubmission</v>
      </c>
      <c r="K30" s="30">
        <v>1</v>
      </c>
      <c r="L30" s="69">
        <v>44301</v>
      </c>
      <c r="M30" s="30">
        <v>8</v>
      </c>
      <c r="N30" s="30"/>
      <c r="O30" s="30"/>
      <c r="P30" s="41" t="s">
        <v>701</v>
      </c>
      <c r="Q30" t="s">
        <v>702</v>
      </c>
      <c r="R30" s="9" t="str">
        <f t="shared" si="2"/>
        <v>&lt;include name=AUT_PA_PC_NewSubmission_Account_OpenPolicyTransaction_NewSubmission"/&gt;</v>
      </c>
    </row>
    <row r="31" spans="1:18" hidden="1" x14ac:dyDescent="0.25">
      <c r="A31" s="30" t="s">
        <v>216</v>
      </c>
      <c r="B31" s="30" t="s">
        <v>217</v>
      </c>
      <c r="C31" s="30" t="s">
        <v>115</v>
      </c>
      <c r="D31" s="30" t="s">
        <v>222</v>
      </c>
      <c r="E31" s="30">
        <v>2</v>
      </c>
      <c r="F31" s="30" t="s">
        <v>223</v>
      </c>
      <c r="G31" s="30" t="s">
        <v>38</v>
      </c>
      <c r="H31" s="30" t="s">
        <v>220</v>
      </c>
      <c r="I31" s="30" t="s">
        <v>41</v>
      </c>
      <c r="J31" s="30" t="str">
        <f t="shared" si="1"/>
        <v>AUT_PA_PC_NewSubmission_NewAccount_NewSubmission</v>
      </c>
      <c r="K31" s="30">
        <v>1</v>
      </c>
      <c r="L31" s="69">
        <v>44302</v>
      </c>
      <c r="M31" s="30">
        <v>8</v>
      </c>
      <c r="N31" s="30"/>
      <c r="O31" s="30"/>
      <c r="P31" s="41" t="s">
        <v>703</v>
      </c>
      <c r="Q31" t="s">
        <v>702</v>
      </c>
      <c r="R31" s="9" t="str">
        <f t="shared" ref="R31:R75" si="3">P31&amp;J31&amp;Q31</f>
        <v>&lt;include name="AUT_PA_PC_NewSubmission_NewAccount_NewSubmission"/&gt;</v>
      </c>
    </row>
    <row r="32" spans="1:18" hidden="1" x14ac:dyDescent="0.25">
      <c r="A32" s="30" t="s">
        <v>216</v>
      </c>
      <c r="B32" s="30" t="s">
        <v>217</v>
      </c>
      <c r="C32" s="30" t="s">
        <v>115</v>
      </c>
      <c r="D32" s="30" t="s">
        <v>222</v>
      </c>
      <c r="E32" s="30">
        <v>3</v>
      </c>
      <c r="F32" s="30" t="s">
        <v>252</v>
      </c>
      <c r="G32" s="30" t="s">
        <v>38</v>
      </c>
      <c r="H32" s="30" t="s">
        <v>236</v>
      </c>
      <c r="I32" s="30" t="s">
        <v>41</v>
      </c>
      <c r="J32" s="30" t="str">
        <f t="shared" si="1"/>
        <v>AUT_PA_PC_NewSubmission_SearchAccount_NewSubmission</v>
      </c>
      <c r="K32" s="30">
        <v>1</v>
      </c>
      <c r="L32" s="69">
        <v>44303</v>
      </c>
      <c r="M32" s="30">
        <v>8</v>
      </c>
      <c r="N32" s="30"/>
      <c r="O32" s="30"/>
      <c r="P32" s="41" t="s">
        <v>703</v>
      </c>
      <c r="Q32" t="s">
        <v>702</v>
      </c>
      <c r="R32" s="9" t="str">
        <f t="shared" si="3"/>
        <v>&lt;include name="AUT_PA_PC_NewSubmission_SearchAccount_NewSubmission"/&gt;</v>
      </c>
    </row>
    <row r="33" spans="1:18" hidden="1" x14ac:dyDescent="0.25">
      <c r="A33" s="30" t="s">
        <v>216</v>
      </c>
      <c r="B33" s="30" t="s">
        <v>217</v>
      </c>
      <c r="C33" s="30" t="s">
        <v>115</v>
      </c>
      <c r="D33" s="30" t="s">
        <v>222</v>
      </c>
      <c r="E33" s="30">
        <v>4</v>
      </c>
      <c r="F33" s="30" t="s">
        <v>253</v>
      </c>
      <c r="G33" s="30" t="s">
        <v>40</v>
      </c>
      <c r="H33" s="30" t="s">
        <v>220</v>
      </c>
      <c r="I33" s="30" t="s">
        <v>39</v>
      </c>
      <c r="J33" s="30" t="str">
        <f t="shared" si="1"/>
        <v>AUT_PA_PC_NewSubmission_Organization_Modify</v>
      </c>
      <c r="K33" s="30">
        <v>1</v>
      </c>
      <c r="L33" s="69">
        <v>44304</v>
      </c>
      <c r="M33" s="30">
        <v>8</v>
      </c>
      <c r="N33" s="30"/>
      <c r="O33" s="30"/>
      <c r="P33" s="41" t="s">
        <v>701</v>
      </c>
      <c r="Q33" t="s">
        <v>702</v>
      </c>
      <c r="R33" s="9" t="str">
        <f t="shared" si="3"/>
        <v>&lt;include name=AUT_PA_PC_NewSubmission_Organization_Modify"/&gt;</v>
      </c>
    </row>
    <row r="34" spans="1:18" hidden="1" x14ac:dyDescent="0.25">
      <c r="A34" s="30" t="s">
        <v>216</v>
      </c>
      <c r="B34" s="30" t="s">
        <v>217</v>
      </c>
      <c r="C34" s="30" t="s">
        <v>115</v>
      </c>
      <c r="D34" s="30" t="s">
        <v>222</v>
      </c>
      <c r="E34" s="30">
        <v>5</v>
      </c>
      <c r="F34" s="30" t="s">
        <v>323</v>
      </c>
      <c r="G34" s="30" t="s">
        <v>38</v>
      </c>
      <c r="H34" s="30" t="s">
        <v>236</v>
      </c>
      <c r="I34" s="30" t="s">
        <v>44</v>
      </c>
      <c r="J34" s="30" t="str">
        <f t="shared" si="1"/>
        <v>AUT_PA_PC_NewSubmission_Producercode_Modify</v>
      </c>
      <c r="K34" s="30">
        <v>1</v>
      </c>
      <c r="L34" s="69">
        <v>44305</v>
      </c>
      <c r="M34" s="30">
        <v>8</v>
      </c>
      <c r="N34" s="30"/>
      <c r="O34" s="30"/>
      <c r="P34" s="41" t="s">
        <v>701</v>
      </c>
      <c r="Q34" t="s">
        <v>702</v>
      </c>
      <c r="R34" s="9" t="str">
        <f t="shared" si="3"/>
        <v>&lt;include name=AUT_PA_PC_NewSubmission_Producercode_Modify"/&gt;</v>
      </c>
    </row>
    <row r="35" spans="1:18" hidden="1" x14ac:dyDescent="0.25">
      <c r="A35" s="30" t="s">
        <v>216</v>
      </c>
      <c r="B35" s="30" t="s">
        <v>217</v>
      </c>
      <c r="C35" s="30" t="s">
        <v>115</v>
      </c>
      <c r="D35" s="30" t="s">
        <v>222</v>
      </c>
      <c r="E35" s="30">
        <v>6</v>
      </c>
      <c r="F35" s="30" t="s">
        <v>255</v>
      </c>
      <c r="G35" s="30" t="s">
        <v>38</v>
      </c>
      <c r="H35" s="30" t="s">
        <v>236</v>
      </c>
      <c r="I35" s="30" t="s">
        <v>44</v>
      </c>
      <c r="J35" s="30" t="str">
        <f t="shared" si="1"/>
        <v>AUT_PA_PC_NewSubmission_Single_QuickQuote</v>
      </c>
      <c r="K35" s="30">
        <v>1</v>
      </c>
      <c r="L35" s="69">
        <v>44306</v>
      </c>
      <c r="M35" s="30">
        <v>8</v>
      </c>
      <c r="N35" s="30"/>
      <c r="O35" s="30"/>
      <c r="P35" s="41" t="s">
        <v>701</v>
      </c>
      <c r="Q35" t="s">
        <v>702</v>
      </c>
      <c r="R35" s="9" t="str">
        <f t="shared" si="3"/>
        <v>&lt;include name=AUT_PA_PC_NewSubmission_Single_QuickQuote"/&gt;</v>
      </c>
    </row>
    <row r="36" spans="1:18" hidden="1" x14ac:dyDescent="0.25">
      <c r="A36" s="30" t="s">
        <v>216</v>
      </c>
      <c r="B36" s="30" t="s">
        <v>217</v>
      </c>
      <c r="C36" s="30" t="s">
        <v>115</v>
      </c>
      <c r="D36" s="30" t="s">
        <v>222</v>
      </c>
      <c r="E36" s="30">
        <v>7</v>
      </c>
      <c r="F36" s="30" t="s">
        <v>256</v>
      </c>
      <c r="G36" s="30" t="s">
        <v>40</v>
      </c>
      <c r="H36" s="30" t="s">
        <v>220</v>
      </c>
      <c r="I36" s="30" t="s">
        <v>44</v>
      </c>
      <c r="J36" s="30" t="str">
        <f t="shared" si="1"/>
        <v>AUT_PA_PC_NewSubmission_Single_QuickQuote_DefaultBaseState_Modify</v>
      </c>
      <c r="K36" s="30">
        <v>1</v>
      </c>
      <c r="L36" s="69">
        <v>44307</v>
      </c>
      <c r="M36" s="30">
        <v>8</v>
      </c>
      <c r="N36" s="30"/>
      <c r="O36" s="30"/>
      <c r="P36" s="41" t="s">
        <v>701</v>
      </c>
      <c r="Q36" t="s">
        <v>702</v>
      </c>
      <c r="R36" s="9" t="str">
        <f t="shared" si="3"/>
        <v>&lt;include name=AUT_PA_PC_NewSubmission_Single_QuickQuote_DefaultBaseState_Modify"/&gt;</v>
      </c>
    </row>
    <row r="37" spans="1:18" hidden="1" x14ac:dyDescent="0.25">
      <c r="A37" s="30" t="s">
        <v>216</v>
      </c>
      <c r="B37" s="30" t="s">
        <v>217</v>
      </c>
      <c r="C37" s="30" t="s">
        <v>115</v>
      </c>
      <c r="D37" s="30" t="s">
        <v>222</v>
      </c>
      <c r="E37" s="30">
        <v>8</v>
      </c>
      <c r="F37" s="30" t="s">
        <v>226</v>
      </c>
      <c r="G37" s="30" t="s">
        <v>38</v>
      </c>
      <c r="H37" s="30" t="s">
        <v>220</v>
      </c>
      <c r="I37" s="30" t="s">
        <v>44</v>
      </c>
      <c r="J37" s="30" t="str">
        <f t="shared" si="1"/>
        <v>AUT_PA_PC_NewSubmission_Single_QuickQuote_DefaultEffectiveDate_Modify</v>
      </c>
      <c r="K37" s="30">
        <v>1</v>
      </c>
      <c r="L37" s="69">
        <v>44308</v>
      </c>
      <c r="M37" s="30">
        <v>8</v>
      </c>
      <c r="N37" s="30"/>
      <c r="O37" s="30"/>
      <c r="P37" s="41" t="s">
        <v>701</v>
      </c>
      <c r="Q37" t="s">
        <v>702</v>
      </c>
      <c r="R37" s="9" t="str">
        <f t="shared" si="3"/>
        <v>&lt;include name=AUT_PA_PC_NewSubmission_Single_QuickQuote_DefaultEffectiveDate_Modify"/&gt;</v>
      </c>
    </row>
    <row r="38" spans="1:18" hidden="1" x14ac:dyDescent="0.25">
      <c r="A38" s="30" t="s">
        <v>216</v>
      </c>
      <c r="B38" s="30" t="s">
        <v>217</v>
      </c>
      <c r="C38" s="30" t="s">
        <v>115</v>
      </c>
      <c r="D38" s="30" t="s">
        <v>222</v>
      </c>
      <c r="E38" s="30">
        <v>9</v>
      </c>
      <c r="F38" s="30" t="s">
        <v>258</v>
      </c>
      <c r="G38" s="30" t="s">
        <v>38</v>
      </c>
      <c r="H38" s="30" t="s">
        <v>220</v>
      </c>
      <c r="I38" s="30" t="s">
        <v>44</v>
      </c>
      <c r="J38" s="30" t="str">
        <f t="shared" si="1"/>
        <v>AUT_PA_PC_NewSubmission_Single_QuickQuote_Driver_Add</v>
      </c>
      <c r="K38" s="30">
        <v>1</v>
      </c>
      <c r="L38" s="69">
        <v>44309</v>
      </c>
      <c r="M38" s="30">
        <v>8</v>
      </c>
      <c r="N38" s="30"/>
      <c r="O38" s="30"/>
      <c r="P38" s="41" t="s">
        <v>701</v>
      </c>
      <c r="Q38" t="s">
        <v>702</v>
      </c>
      <c r="R38" s="9" t="str">
        <f t="shared" si="3"/>
        <v>&lt;include name=AUT_PA_PC_NewSubmission_Single_QuickQuote_Driver_Add"/&gt;</v>
      </c>
    </row>
    <row r="39" spans="1:18" hidden="1" x14ac:dyDescent="0.25">
      <c r="A39" s="30" t="s">
        <v>216</v>
      </c>
      <c r="B39" s="30" t="s">
        <v>217</v>
      </c>
      <c r="C39" s="30" t="s">
        <v>115</v>
      </c>
      <c r="D39" s="30" t="s">
        <v>222</v>
      </c>
      <c r="E39" s="30">
        <v>10</v>
      </c>
      <c r="F39" s="30" t="s">
        <v>259</v>
      </c>
      <c r="G39" s="30" t="s">
        <v>40</v>
      </c>
      <c r="H39" s="30" t="s">
        <v>220</v>
      </c>
      <c r="I39" s="30" t="s">
        <v>44</v>
      </c>
      <c r="J39" s="30" t="str">
        <f t="shared" si="1"/>
        <v>AUT_PA_PC_NewSubmission_Single_QuickQuote_DriverRemove</v>
      </c>
      <c r="K39" s="30">
        <v>1</v>
      </c>
      <c r="L39" s="69">
        <v>44310</v>
      </c>
      <c r="M39" s="30">
        <v>8</v>
      </c>
      <c r="N39" s="30"/>
      <c r="O39" s="30"/>
      <c r="P39" s="41" t="s">
        <v>701</v>
      </c>
      <c r="Q39" t="s">
        <v>702</v>
      </c>
      <c r="R39" s="9" t="str">
        <f t="shared" si="3"/>
        <v>&lt;include name=AUT_PA_PC_NewSubmission_Single_QuickQuote_DriverRemove"/&gt;</v>
      </c>
    </row>
    <row r="40" spans="1:18" hidden="1" x14ac:dyDescent="0.25">
      <c r="A40" s="30" t="s">
        <v>216</v>
      </c>
      <c r="B40" s="30" t="s">
        <v>217</v>
      </c>
      <c r="C40" s="30" t="s">
        <v>115</v>
      </c>
      <c r="D40" s="30" t="s">
        <v>222</v>
      </c>
      <c r="E40" s="30">
        <v>11</v>
      </c>
      <c r="F40" s="30" t="s">
        <v>229</v>
      </c>
      <c r="G40" s="30" t="s">
        <v>38</v>
      </c>
      <c r="H40" s="30" t="s">
        <v>220</v>
      </c>
      <c r="I40" s="30" t="s">
        <v>44</v>
      </c>
      <c r="J40" s="30" t="str">
        <f t="shared" si="1"/>
        <v>AUT_PA_PC_NewSubmission_Single_QuickQuote_Vehicle_Add</v>
      </c>
      <c r="K40" s="30">
        <v>1</v>
      </c>
      <c r="L40" s="69">
        <v>44311</v>
      </c>
      <c r="M40" s="30">
        <v>8</v>
      </c>
      <c r="N40" s="30"/>
      <c r="O40" s="30"/>
      <c r="P40" s="41" t="s">
        <v>701</v>
      </c>
      <c r="Q40" t="s">
        <v>702</v>
      </c>
      <c r="R40" s="9" t="str">
        <f t="shared" si="3"/>
        <v>&lt;include name=AUT_PA_PC_NewSubmission_Single_QuickQuote_Vehicle_Add"/&gt;</v>
      </c>
    </row>
    <row r="41" spans="1:18" hidden="1" x14ac:dyDescent="0.25">
      <c r="A41" s="30" t="s">
        <v>216</v>
      </c>
      <c r="B41" s="30" t="s">
        <v>217</v>
      </c>
      <c r="C41" s="30" t="s">
        <v>115</v>
      </c>
      <c r="D41" s="30" t="s">
        <v>222</v>
      </c>
      <c r="E41" s="30">
        <v>12</v>
      </c>
      <c r="F41" s="30" t="s">
        <v>261</v>
      </c>
      <c r="G41" s="30" t="s">
        <v>38</v>
      </c>
      <c r="H41" s="30" t="s">
        <v>220</v>
      </c>
      <c r="I41" s="30" t="s">
        <v>44</v>
      </c>
      <c r="J41" s="30" t="str">
        <f t="shared" si="1"/>
        <v>AUT_PA_PC_NewSubmission_Single_QuickQuote_VehicleRemove</v>
      </c>
      <c r="K41" s="30">
        <v>1</v>
      </c>
      <c r="L41" s="69">
        <v>44312</v>
      </c>
      <c r="M41" s="30">
        <v>8</v>
      </c>
      <c r="N41" s="30"/>
      <c r="O41" s="30"/>
      <c r="P41" s="41" t="s">
        <v>701</v>
      </c>
      <c r="Q41" t="s">
        <v>702</v>
      </c>
      <c r="R41" s="9" t="str">
        <f t="shared" si="3"/>
        <v>&lt;include name=AUT_PA_PC_NewSubmission_Single_QuickQuote_VehicleRemove"/&gt;</v>
      </c>
    </row>
    <row r="42" spans="1:18" hidden="1" x14ac:dyDescent="0.25">
      <c r="A42" s="30" t="s">
        <v>216</v>
      </c>
      <c r="B42" s="30" t="s">
        <v>217</v>
      </c>
      <c r="C42" s="30" t="s">
        <v>115</v>
      </c>
      <c r="D42" s="30" t="s">
        <v>222</v>
      </c>
      <c r="E42" s="30">
        <v>13</v>
      </c>
      <c r="F42" s="30" t="s">
        <v>262</v>
      </c>
      <c r="G42" s="30" t="s">
        <v>40</v>
      </c>
      <c r="H42" s="30" t="s">
        <v>236</v>
      </c>
      <c r="I42" s="30" t="s">
        <v>44</v>
      </c>
      <c r="J42" s="30" t="str">
        <f t="shared" si="1"/>
        <v>AUT_PA_PC_NewSubmission_Single_QuickQuote_UseDefault</v>
      </c>
      <c r="K42" s="30">
        <v>1</v>
      </c>
      <c r="L42" s="69">
        <v>44313</v>
      </c>
      <c r="M42" s="30">
        <v>8</v>
      </c>
      <c r="N42" s="30"/>
      <c r="O42" s="30"/>
      <c r="P42" s="41" t="s">
        <v>701</v>
      </c>
      <c r="Q42" t="s">
        <v>702</v>
      </c>
      <c r="R42" s="9" t="str">
        <f t="shared" si="3"/>
        <v>&lt;include name=AUT_PA_PC_NewSubmission_Single_QuickQuote_UseDefault"/&gt;</v>
      </c>
    </row>
    <row r="43" spans="1:18" hidden="1" x14ac:dyDescent="0.25">
      <c r="A43" s="30" t="s">
        <v>216</v>
      </c>
      <c r="B43" s="30" t="s">
        <v>217</v>
      </c>
      <c r="C43" s="30" t="s">
        <v>115</v>
      </c>
      <c r="D43" s="30" t="s">
        <v>222</v>
      </c>
      <c r="E43" s="30">
        <v>14</v>
      </c>
      <c r="F43" s="30" t="s">
        <v>326</v>
      </c>
      <c r="G43" s="30" t="s">
        <v>38</v>
      </c>
      <c r="H43" s="30" t="s">
        <v>220</v>
      </c>
      <c r="I43" s="30" t="s">
        <v>44</v>
      </c>
      <c r="J43" s="30" t="str">
        <f t="shared" si="1"/>
        <v>AUT_PA_PC_NewSubmission_Single_QuickQuote_Quote</v>
      </c>
      <c r="K43" s="30">
        <v>1</v>
      </c>
      <c r="L43" s="69">
        <v>44314</v>
      </c>
      <c r="M43" s="30">
        <v>8</v>
      </c>
      <c r="N43" s="30"/>
      <c r="O43" s="30"/>
      <c r="P43" s="41" t="s">
        <v>701</v>
      </c>
      <c r="Q43" t="s">
        <v>702</v>
      </c>
      <c r="R43" s="9" t="str">
        <f t="shared" si="3"/>
        <v>&lt;include name=AUT_PA_PC_NewSubmission_Single_QuickQuote_Quote"/&gt;</v>
      </c>
    </row>
    <row r="44" spans="1:18" hidden="1" x14ac:dyDescent="0.25">
      <c r="A44" s="30" t="s">
        <v>216</v>
      </c>
      <c r="B44" s="30" t="s">
        <v>217</v>
      </c>
      <c r="C44" s="30" t="s">
        <v>115</v>
      </c>
      <c r="D44" s="30" t="s">
        <v>222</v>
      </c>
      <c r="E44" s="30">
        <v>15</v>
      </c>
      <c r="F44" s="30" t="s">
        <v>264</v>
      </c>
      <c r="G44" s="30" t="s">
        <v>38</v>
      </c>
      <c r="H44" s="30" t="s">
        <v>220</v>
      </c>
      <c r="I44" s="30" t="s">
        <v>44</v>
      </c>
      <c r="J44" s="30" t="str">
        <f t="shared" si="1"/>
        <v>AUT_PA_PC_NewSubmission_Single_QuickQuote_FullApplication</v>
      </c>
      <c r="K44" s="30">
        <v>1</v>
      </c>
      <c r="L44" s="69">
        <v>44315</v>
      </c>
      <c r="M44" s="30">
        <v>8</v>
      </c>
      <c r="N44" s="30"/>
      <c r="O44" s="30"/>
      <c r="P44" s="41" t="s">
        <v>701</v>
      </c>
      <c r="Q44" t="s">
        <v>702</v>
      </c>
      <c r="R44" s="9" t="str">
        <f t="shared" si="3"/>
        <v>&lt;include name=AUT_PA_PC_NewSubmission_Single_QuickQuote_FullApplication"/&gt;</v>
      </c>
    </row>
    <row r="45" spans="1:18" hidden="1" x14ac:dyDescent="0.25">
      <c r="A45" s="30" t="s">
        <v>216</v>
      </c>
      <c r="B45" s="30" t="s">
        <v>217</v>
      </c>
      <c r="C45" s="30" t="s">
        <v>115</v>
      </c>
      <c r="D45" s="30" t="s">
        <v>222</v>
      </c>
      <c r="E45" s="30">
        <v>16</v>
      </c>
      <c r="F45" s="30" t="s">
        <v>265</v>
      </c>
      <c r="G45" s="30" t="s">
        <v>40</v>
      </c>
      <c r="H45" s="30" t="s">
        <v>220</v>
      </c>
      <c r="I45" s="30" t="s">
        <v>44</v>
      </c>
      <c r="J45" s="30" t="str">
        <f t="shared" si="1"/>
        <v>AUT_PA_PC_NewSubmission_Single_QuickQuote_Version</v>
      </c>
      <c r="K45" s="30">
        <v>1</v>
      </c>
      <c r="L45" s="69">
        <v>44316</v>
      </c>
      <c r="M45" s="30">
        <v>8</v>
      </c>
      <c r="N45" s="30"/>
      <c r="O45" s="30"/>
      <c r="P45" s="41" t="s">
        <v>701</v>
      </c>
      <c r="Q45" t="s">
        <v>702</v>
      </c>
      <c r="R45" s="9" t="str">
        <f t="shared" si="3"/>
        <v>&lt;include name=AUT_PA_PC_NewSubmission_Single_QuickQuote_Version"/&gt;</v>
      </c>
    </row>
    <row r="46" spans="1:18" hidden="1" x14ac:dyDescent="0.25">
      <c r="A46" s="30" t="s">
        <v>216</v>
      </c>
      <c r="B46" s="30" t="s">
        <v>217</v>
      </c>
      <c r="C46" s="30" t="s">
        <v>115</v>
      </c>
      <c r="D46" s="30" t="s">
        <v>222</v>
      </c>
      <c r="E46" s="30">
        <v>17</v>
      </c>
      <c r="F46" s="30" t="s">
        <v>329</v>
      </c>
      <c r="G46" s="30" t="s">
        <v>38</v>
      </c>
      <c r="H46" s="30" t="s">
        <v>220</v>
      </c>
      <c r="I46" s="30" t="s">
        <v>44</v>
      </c>
      <c r="J46" s="30" t="str">
        <f t="shared" si="1"/>
        <v>AUT_PA_PC_NewSubmission_Single_QuickQuote_Version_FullApplication</v>
      </c>
      <c r="K46" s="30">
        <v>1</v>
      </c>
      <c r="L46" s="69">
        <v>44317</v>
      </c>
      <c r="M46" s="30">
        <v>8</v>
      </c>
      <c r="N46" s="30"/>
      <c r="O46" s="30"/>
      <c r="P46" s="41" t="s">
        <v>701</v>
      </c>
      <c r="Q46" t="s">
        <v>702</v>
      </c>
      <c r="R46" s="9" t="str">
        <f t="shared" si="3"/>
        <v>&lt;include name=AUT_PA_PC_NewSubmission_Single_QuickQuote_Version_FullApplication"/&gt;</v>
      </c>
    </row>
    <row r="47" spans="1:18" hidden="1" x14ac:dyDescent="0.25">
      <c r="A47" s="30" t="s">
        <v>216</v>
      </c>
      <c r="B47" s="30" t="s">
        <v>217</v>
      </c>
      <c r="C47" s="30" t="s">
        <v>115</v>
      </c>
      <c r="D47" s="30" t="s">
        <v>222</v>
      </c>
      <c r="E47" s="30">
        <v>18</v>
      </c>
      <c r="F47" s="30" t="s">
        <v>267</v>
      </c>
      <c r="G47" s="30" t="s">
        <v>38</v>
      </c>
      <c r="H47" s="30" t="s">
        <v>220</v>
      </c>
      <c r="I47" s="30" t="s">
        <v>41</v>
      </c>
      <c r="J47" s="30" t="str">
        <f t="shared" si="1"/>
        <v>AUT_PA_PC_NewSubmission_Single_FullApplication</v>
      </c>
      <c r="K47" s="30">
        <v>1</v>
      </c>
      <c r="L47" s="69">
        <v>44318</v>
      </c>
      <c r="M47" s="30">
        <v>8</v>
      </c>
      <c r="N47" s="30"/>
      <c r="O47" s="30"/>
      <c r="P47" s="41" t="s">
        <v>703</v>
      </c>
      <c r="Q47" t="s">
        <v>702</v>
      </c>
      <c r="R47" s="9" t="str">
        <f t="shared" si="3"/>
        <v>&lt;include name="AUT_PA_PC_NewSubmission_Single_FullApplication"/&gt;</v>
      </c>
    </row>
    <row r="48" spans="1:18" hidden="1" x14ac:dyDescent="0.25">
      <c r="A48" s="30" t="s">
        <v>216</v>
      </c>
      <c r="B48" s="30" t="s">
        <v>217</v>
      </c>
      <c r="C48" s="30" t="s">
        <v>115</v>
      </c>
      <c r="D48" s="30" t="s">
        <v>222</v>
      </c>
      <c r="E48" s="30">
        <v>19</v>
      </c>
      <c r="F48" s="30" t="s">
        <v>268</v>
      </c>
      <c r="G48" s="30" t="s">
        <v>40</v>
      </c>
      <c r="H48" s="30" t="s">
        <v>236</v>
      </c>
      <c r="I48" s="30" t="s">
        <v>44</v>
      </c>
      <c r="J48" s="30" t="str">
        <f t="shared" si="1"/>
        <v>AUT_PA_PC_NewSubmission_Single_FullApplication_DefaultBaseState_Modify</v>
      </c>
      <c r="K48" s="30">
        <v>1</v>
      </c>
      <c r="L48" s="69">
        <v>44319</v>
      </c>
      <c r="M48" s="30">
        <v>8</v>
      </c>
      <c r="N48" s="30"/>
      <c r="O48" s="30"/>
      <c r="P48" s="41" t="s">
        <v>701</v>
      </c>
      <c r="Q48" t="s">
        <v>702</v>
      </c>
      <c r="R48" s="9" t="str">
        <f t="shared" si="3"/>
        <v>&lt;include name=AUT_PA_PC_NewSubmission_Single_FullApplication_DefaultBaseState_Modify"/&gt;</v>
      </c>
    </row>
    <row r="49" spans="1:18" hidden="1" x14ac:dyDescent="0.25">
      <c r="A49" s="30" t="s">
        <v>216</v>
      </c>
      <c r="B49" s="30" t="s">
        <v>217</v>
      </c>
      <c r="C49" s="30" t="s">
        <v>115</v>
      </c>
      <c r="D49" s="30" t="s">
        <v>222</v>
      </c>
      <c r="E49" s="30">
        <v>20</v>
      </c>
      <c r="F49" s="30" t="s">
        <v>232</v>
      </c>
      <c r="G49" s="30" t="s">
        <v>38</v>
      </c>
      <c r="H49" s="30" t="s">
        <v>220</v>
      </c>
      <c r="I49" s="30" t="s">
        <v>41</v>
      </c>
      <c r="J49" s="30" t="str">
        <f t="shared" si="1"/>
        <v>AUT_PA_PC_NewSubmission_Single_FullApplication_DefaultEffectiveDate_Modify</v>
      </c>
      <c r="K49" s="30">
        <v>1</v>
      </c>
      <c r="L49" s="69">
        <v>44320</v>
      </c>
      <c r="M49" s="30">
        <v>8</v>
      </c>
      <c r="N49" s="30"/>
      <c r="O49" s="30"/>
      <c r="P49" s="41" t="s">
        <v>703</v>
      </c>
      <c r="Q49" t="s">
        <v>702</v>
      </c>
      <c r="R49" s="9" t="str">
        <f t="shared" si="3"/>
        <v>&lt;include name="AUT_PA_PC_NewSubmission_Single_FullApplication_DefaultEffectiveDate_Modify"/&gt;</v>
      </c>
    </row>
    <row r="50" spans="1:18" hidden="1" x14ac:dyDescent="0.25">
      <c r="A50" s="30" t="s">
        <v>216</v>
      </c>
      <c r="B50" s="30" t="s">
        <v>217</v>
      </c>
      <c r="C50" s="30" t="s">
        <v>115</v>
      </c>
      <c r="D50" s="30" t="s">
        <v>222</v>
      </c>
      <c r="E50" s="30">
        <v>21</v>
      </c>
      <c r="F50" s="30" t="s">
        <v>270</v>
      </c>
      <c r="G50" s="30" t="s">
        <v>51</v>
      </c>
      <c r="H50" s="30" t="s">
        <v>220</v>
      </c>
      <c r="I50" s="30" t="s">
        <v>41</v>
      </c>
      <c r="J50" s="30" t="str">
        <f t="shared" si="1"/>
        <v>AUT_PA_PC_NewSubmission_Offering_BasicProgram</v>
      </c>
      <c r="K50" s="30">
        <v>1</v>
      </c>
      <c r="L50" s="69">
        <v>44321</v>
      </c>
      <c r="M50" s="30">
        <v>8</v>
      </c>
      <c r="N50" s="30"/>
      <c r="O50" s="30"/>
      <c r="P50" s="41" t="s">
        <v>703</v>
      </c>
      <c r="Q50" t="s">
        <v>702</v>
      </c>
      <c r="R50" s="9" t="str">
        <f t="shared" si="3"/>
        <v>&lt;include name="AUT_PA_PC_NewSubmission_Offering_BasicProgram"/&gt;</v>
      </c>
    </row>
    <row r="51" spans="1:18" hidden="1" x14ac:dyDescent="0.25">
      <c r="A51" s="30" t="s">
        <v>216</v>
      </c>
      <c r="B51" s="30" t="s">
        <v>217</v>
      </c>
      <c r="C51" s="30" t="s">
        <v>115</v>
      </c>
      <c r="D51" s="30" t="s">
        <v>222</v>
      </c>
      <c r="E51" s="30">
        <v>22</v>
      </c>
      <c r="F51" s="30" t="s">
        <v>271</v>
      </c>
      <c r="G51" s="30" t="s">
        <v>40</v>
      </c>
      <c r="H51" s="30" t="s">
        <v>220</v>
      </c>
      <c r="I51" s="30" t="s">
        <v>41</v>
      </c>
      <c r="J51" s="30" t="str">
        <f t="shared" si="1"/>
        <v>AUT_PA_PC_NewSubmission_Offering_PremiumProgram</v>
      </c>
      <c r="K51" s="30">
        <v>1</v>
      </c>
      <c r="L51" s="69">
        <v>44322</v>
      </c>
      <c r="M51" s="30">
        <v>8</v>
      </c>
      <c r="N51" s="30"/>
      <c r="O51" s="30"/>
      <c r="P51" s="41" t="s">
        <v>703</v>
      </c>
      <c r="Q51" t="s">
        <v>702</v>
      </c>
      <c r="R51" s="9" t="str">
        <f t="shared" si="3"/>
        <v>&lt;include name="AUT_PA_PC_NewSubmission_Offering_PremiumProgram"/&gt;</v>
      </c>
    </row>
    <row r="52" spans="1:18" hidden="1" x14ac:dyDescent="0.25">
      <c r="A52" s="30" t="s">
        <v>216</v>
      </c>
      <c r="B52" s="30" t="s">
        <v>217</v>
      </c>
      <c r="C52" s="30" t="s">
        <v>115</v>
      </c>
      <c r="D52" s="30" t="s">
        <v>222</v>
      </c>
      <c r="E52" s="30">
        <v>23</v>
      </c>
      <c r="F52" s="30" t="s">
        <v>287</v>
      </c>
      <c r="G52" s="30" t="s">
        <v>38</v>
      </c>
      <c r="H52" s="30" t="s">
        <v>220</v>
      </c>
      <c r="I52" s="30" t="s">
        <v>41</v>
      </c>
      <c r="J52" s="30" t="str">
        <f t="shared" si="1"/>
        <v>AUT_PA_PC_NewSubmission_Offering_StandardProgram</v>
      </c>
      <c r="K52" s="30">
        <v>1</v>
      </c>
      <c r="L52" s="69">
        <v>44323</v>
      </c>
      <c r="M52" s="30">
        <v>8</v>
      </c>
      <c r="N52" s="30"/>
      <c r="O52" s="30"/>
      <c r="P52" s="41" t="s">
        <v>703</v>
      </c>
      <c r="Q52" t="s">
        <v>702</v>
      </c>
      <c r="R52" s="9" t="str">
        <f t="shared" si="3"/>
        <v>&lt;include name="AUT_PA_PC_NewSubmission_Offering_StandardProgram"/&gt;</v>
      </c>
    </row>
    <row r="53" spans="1:18" hidden="1" x14ac:dyDescent="0.25">
      <c r="A53" s="30" t="s">
        <v>216</v>
      </c>
      <c r="B53" s="30" t="s">
        <v>217</v>
      </c>
      <c r="C53" s="30" t="s">
        <v>115</v>
      </c>
      <c r="D53" s="30" t="s">
        <v>222</v>
      </c>
      <c r="E53" s="30">
        <v>24</v>
      </c>
      <c r="F53" s="30" t="s">
        <v>273</v>
      </c>
      <c r="G53" s="30" t="s">
        <v>38</v>
      </c>
      <c r="H53" s="30" t="s">
        <v>220</v>
      </c>
      <c r="I53" s="30" t="s">
        <v>41</v>
      </c>
      <c r="J53" s="30" t="str">
        <f>"AUT_"&amp;A53 &amp; "_" &amp;B53 &amp; "_" &amp;D53 &amp;"_" &amp;F53</f>
        <v>AUT_PA_PC_NewSubmission_PA_PreQualification_Yes</v>
      </c>
      <c r="K53" s="30">
        <v>1</v>
      </c>
      <c r="L53" s="69">
        <v>44324</v>
      </c>
      <c r="M53" s="30">
        <v>8</v>
      </c>
      <c r="N53" s="30"/>
      <c r="O53" s="30"/>
      <c r="P53" s="41" t="s">
        <v>703</v>
      </c>
      <c r="Q53" t="s">
        <v>702</v>
      </c>
      <c r="R53" s="9" t="str">
        <f t="shared" si="3"/>
        <v>&lt;include name="AUT_PA_PC_NewSubmission_PA_PreQualification_Yes"/&gt;</v>
      </c>
    </row>
    <row r="54" spans="1:18" hidden="1" x14ac:dyDescent="0.25">
      <c r="A54" s="30" t="s">
        <v>216</v>
      </c>
      <c r="B54" s="30" t="s">
        <v>217</v>
      </c>
      <c r="C54" s="30" t="s">
        <v>115</v>
      </c>
      <c r="D54" s="30" t="s">
        <v>222</v>
      </c>
      <c r="E54" s="30">
        <v>25</v>
      </c>
      <c r="F54" s="30" t="s">
        <v>274</v>
      </c>
      <c r="G54" s="30" t="s">
        <v>40</v>
      </c>
      <c r="H54" s="30" t="s">
        <v>220</v>
      </c>
      <c r="I54" s="30" t="s">
        <v>41</v>
      </c>
      <c r="J54" s="30" t="str">
        <f t="shared" si="1"/>
        <v>AUT_PA_PC_NewSubmission_PA_PreQualification_NoNewDriver</v>
      </c>
      <c r="K54" s="30">
        <v>1</v>
      </c>
      <c r="L54" s="69">
        <v>44325</v>
      </c>
      <c r="M54" s="30">
        <v>8</v>
      </c>
      <c r="N54" s="30"/>
      <c r="O54" s="30"/>
      <c r="P54" s="41" t="s">
        <v>703</v>
      </c>
      <c r="Q54" t="s">
        <v>702</v>
      </c>
      <c r="R54" s="9" t="str">
        <f t="shared" si="3"/>
        <v>&lt;include name="AUT_PA_PC_NewSubmission_PA_PreQualification_NoNewDriver"/&gt;</v>
      </c>
    </row>
    <row r="55" spans="1:18" hidden="1" x14ac:dyDescent="0.25">
      <c r="A55" s="30" t="s">
        <v>216</v>
      </c>
      <c r="B55" s="30" t="s">
        <v>217</v>
      </c>
      <c r="C55" s="30" t="s">
        <v>115</v>
      </c>
      <c r="D55" s="30" t="s">
        <v>222</v>
      </c>
      <c r="E55" s="30">
        <v>26</v>
      </c>
      <c r="F55" s="30" t="s">
        <v>235</v>
      </c>
      <c r="G55" s="30" t="s">
        <v>35</v>
      </c>
      <c r="H55" s="30" t="s">
        <v>236</v>
      </c>
      <c r="I55" s="30" t="s">
        <v>41</v>
      </c>
      <c r="J55" s="30" t="str">
        <f t="shared" si="1"/>
        <v>AUT_PA_PC_NewSubmission_PA_PreQualification_PreviousPolicydidnotrenew</v>
      </c>
      <c r="K55" s="30">
        <v>1</v>
      </c>
      <c r="L55" s="69">
        <v>44326</v>
      </c>
      <c r="M55" s="30">
        <v>8</v>
      </c>
      <c r="N55" s="30"/>
      <c r="O55" s="30"/>
      <c r="P55" s="41" t="s">
        <v>703</v>
      </c>
      <c r="Q55" t="s">
        <v>702</v>
      </c>
      <c r="R55" s="9" t="str">
        <f t="shared" si="3"/>
        <v>&lt;include name="AUT_PA_PC_NewSubmission_PA_PreQualification_PreviousPolicydidnotrenew"/&gt;</v>
      </c>
    </row>
    <row r="56" spans="1:18" hidden="1" x14ac:dyDescent="0.25">
      <c r="A56" s="30" t="s">
        <v>216</v>
      </c>
      <c r="B56" s="30" t="s">
        <v>217</v>
      </c>
      <c r="C56" s="30" t="s">
        <v>115</v>
      </c>
      <c r="D56" s="30" t="s">
        <v>222</v>
      </c>
      <c r="E56" s="30">
        <v>27</v>
      </c>
      <c r="F56" s="30" t="s">
        <v>276</v>
      </c>
      <c r="G56" s="30" t="s">
        <v>38</v>
      </c>
      <c r="H56" s="30" t="s">
        <v>236</v>
      </c>
      <c r="I56" s="30" t="s">
        <v>41</v>
      </c>
      <c r="J56" s="30" t="str">
        <f t="shared" si="1"/>
        <v>AUT_PA_PC_NewSubmission_PA_PreQualification_NotKnown</v>
      </c>
      <c r="K56" s="30">
        <v>1</v>
      </c>
      <c r="L56" s="69">
        <v>44327</v>
      </c>
      <c r="M56" s="30">
        <v>8</v>
      </c>
      <c r="N56" s="30"/>
      <c r="O56" s="30"/>
      <c r="P56" s="41" t="s">
        <v>703</v>
      </c>
      <c r="Q56" t="s">
        <v>702</v>
      </c>
      <c r="R56" s="9" t="str">
        <f t="shared" si="3"/>
        <v>&lt;include name="AUT_PA_PC_NewSubmission_PA_PreQualification_NotKnown"/&gt;</v>
      </c>
    </row>
    <row r="57" spans="1:18" hidden="1" x14ac:dyDescent="0.25">
      <c r="A57" s="30" t="s">
        <v>216</v>
      </c>
      <c r="B57" s="30" t="s">
        <v>217</v>
      </c>
      <c r="C57" s="30" t="s">
        <v>115</v>
      </c>
      <c r="D57" s="30" t="s">
        <v>222</v>
      </c>
      <c r="E57" s="30">
        <v>28</v>
      </c>
      <c r="F57" s="30" t="s">
        <v>277</v>
      </c>
      <c r="G57" s="30" t="s">
        <v>40</v>
      </c>
      <c r="H57" s="30" t="s">
        <v>236</v>
      </c>
      <c r="I57" s="30" t="s">
        <v>44</v>
      </c>
      <c r="J57" s="30" t="str">
        <f t="shared" si="1"/>
        <v>AUT_PA_PC_NewSubmission_PA_PreQualification_ApplicantLicense_CurrentCanceled</v>
      </c>
      <c r="K57" s="30">
        <v>1</v>
      </c>
      <c r="L57" s="69">
        <v>44328</v>
      </c>
      <c r="M57" s="30">
        <v>8</v>
      </c>
      <c r="N57" s="30"/>
      <c r="O57" s="30"/>
      <c r="P57" s="41" t="s">
        <v>701</v>
      </c>
      <c r="Q57" t="s">
        <v>702</v>
      </c>
      <c r="R57" s="9" t="str">
        <f t="shared" si="3"/>
        <v>&lt;include name=AUT_PA_PC_NewSubmission_PA_PreQualification_ApplicantLicense_CurrentCanceled"/&gt;</v>
      </c>
    </row>
    <row r="58" spans="1:18" hidden="1" x14ac:dyDescent="0.25">
      <c r="A58" s="30" t="s">
        <v>216</v>
      </c>
      <c r="B58" s="30" t="s">
        <v>217</v>
      </c>
      <c r="C58" s="30" t="s">
        <v>115</v>
      </c>
      <c r="D58" s="30" t="s">
        <v>222</v>
      </c>
      <c r="E58" s="30">
        <v>29</v>
      </c>
      <c r="F58" s="30" t="s">
        <v>332</v>
      </c>
      <c r="G58" s="30" t="s">
        <v>38</v>
      </c>
      <c r="H58" s="30" t="s">
        <v>236</v>
      </c>
      <c r="I58" s="30" t="s">
        <v>44</v>
      </c>
      <c r="J58" s="30" t="str">
        <f t="shared" si="1"/>
        <v>AUT_PA_PC_NewSubmission_PA_PreQualification_ApplicantLicense_EverCanceled</v>
      </c>
      <c r="K58" s="30">
        <v>1</v>
      </c>
      <c r="L58" s="69">
        <v>44329</v>
      </c>
      <c r="M58" s="30">
        <v>8</v>
      </c>
      <c r="N58" s="30"/>
      <c r="O58" s="30"/>
      <c r="P58" s="41" t="s">
        <v>701</v>
      </c>
      <c r="Q58" t="s">
        <v>702</v>
      </c>
      <c r="R58" s="9" t="str">
        <f t="shared" si="3"/>
        <v>&lt;include name=AUT_PA_PC_NewSubmission_PA_PreQualification_ApplicantLicense_EverCanceled"/&gt;</v>
      </c>
    </row>
    <row r="59" spans="1:18" hidden="1" x14ac:dyDescent="0.25">
      <c r="A59" s="30" t="s">
        <v>216</v>
      </c>
      <c r="B59" s="30" t="s">
        <v>217</v>
      </c>
      <c r="C59" s="30" t="s">
        <v>115</v>
      </c>
      <c r="D59" s="30" t="s">
        <v>222</v>
      </c>
      <c r="E59" s="30">
        <v>30</v>
      </c>
      <c r="F59" s="30" t="s">
        <v>279</v>
      </c>
      <c r="G59" s="30" t="s">
        <v>38</v>
      </c>
      <c r="H59" s="30" t="s">
        <v>236</v>
      </c>
      <c r="I59" s="30" t="s">
        <v>44</v>
      </c>
      <c r="J59" s="30" t="str">
        <f t="shared" si="1"/>
        <v>AUT_PA_PC_NewSubmission_PA_PreQualification_DriverCovictions</v>
      </c>
      <c r="K59" s="30">
        <v>1</v>
      </c>
      <c r="L59" s="69">
        <v>44330</v>
      </c>
      <c r="M59" s="30">
        <v>8</v>
      </c>
      <c r="N59" s="30"/>
      <c r="O59" s="30"/>
      <c r="P59" s="41" t="s">
        <v>701</v>
      </c>
      <c r="Q59" t="s">
        <v>702</v>
      </c>
      <c r="R59" s="9" t="str">
        <f t="shared" si="3"/>
        <v>&lt;include name=AUT_PA_PC_NewSubmission_PA_PreQualification_DriverCovictions"/&gt;</v>
      </c>
    </row>
    <row r="60" spans="1:18" hidden="1" x14ac:dyDescent="0.25">
      <c r="A60" s="30" t="s">
        <v>216</v>
      </c>
      <c r="B60" s="30" t="s">
        <v>217</v>
      </c>
      <c r="C60" s="30" t="s">
        <v>115</v>
      </c>
      <c r="D60" s="30" t="s">
        <v>222</v>
      </c>
      <c r="E60" s="30">
        <v>31</v>
      </c>
      <c r="F60" s="30" t="s">
        <v>280</v>
      </c>
      <c r="G60" s="30" t="s">
        <v>40</v>
      </c>
      <c r="H60" s="30" t="s">
        <v>236</v>
      </c>
      <c r="I60" s="30" t="s">
        <v>44</v>
      </c>
      <c r="J60" s="30" t="str">
        <f t="shared" si="1"/>
        <v>AUT_PA_PC_NewSubmission_PA_PreQualification_PolicyCanceled</v>
      </c>
      <c r="K60" s="30">
        <v>1</v>
      </c>
      <c r="L60" s="69">
        <v>44331</v>
      </c>
      <c r="M60" s="30">
        <v>8</v>
      </c>
      <c r="N60" s="30"/>
      <c r="O60" s="30"/>
      <c r="P60" s="41" t="s">
        <v>701</v>
      </c>
      <c r="Q60" t="s">
        <v>702</v>
      </c>
      <c r="R60" s="9" t="str">
        <f t="shared" si="3"/>
        <v>&lt;include name=AUT_PA_PC_NewSubmission_PA_PreQualification_PolicyCanceled"/&gt;</v>
      </c>
    </row>
    <row r="61" spans="1:18" hidden="1" x14ac:dyDescent="0.25">
      <c r="A61" s="30" t="s">
        <v>216</v>
      </c>
      <c r="B61" s="30" t="s">
        <v>217</v>
      </c>
      <c r="C61" s="30" t="s">
        <v>115</v>
      </c>
      <c r="D61" s="30" t="s">
        <v>222</v>
      </c>
      <c r="E61" s="30">
        <v>32</v>
      </c>
      <c r="F61" s="30" t="s">
        <v>335</v>
      </c>
      <c r="G61" s="30" t="s">
        <v>38</v>
      </c>
      <c r="H61" s="30" t="s">
        <v>236</v>
      </c>
      <c r="I61" s="30" t="s">
        <v>44</v>
      </c>
      <c r="J61" s="30" t="str">
        <f t="shared" si="1"/>
        <v>AUT_PA_PC_NewSubmission_PA_PreQualification_Negative</v>
      </c>
      <c r="K61" s="30">
        <v>1</v>
      </c>
      <c r="L61" s="69">
        <v>44332</v>
      </c>
      <c r="M61" s="30">
        <v>8</v>
      </c>
      <c r="N61" s="30"/>
      <c r="O61" s="30"/>
      <c r="P61" s="41" t="s">
        <v>701</v>
      </c>
      <c r="Q61" t="s">
        <v>702</v>
      </c>
      <c r="R61" s="9" t="str">
        <f t="shared" si="3"/>
        <v>&lt;include name=AUT_PA_PC_NewSubmission_PA_PreQualification_Negative"/&gt;</v>
      </c>
    </row>
    <row r="62" spans="1:18" hidden="1" x14ac:dyDescent="0.25">
      <c r="A62" s="30" t="s">
        <v>216</v>
      </c>
      <c r="B62" s="30" t="s">
        <v>217</v>
      </c>
      <c r="C62" s="30" t="s">
        <v>115</v>
      </c>
      <c r="D62" s="30" t="s">
        <v>222</v>
      </c>
      <c r="E62" s="30">
        <v>33</v>
      </c>
      <c r="F62" s="30" t="s">
        <v>282</v>
      </c>
      <c r="G62" s="30" t="s">
        <v>38</v>
      </c>
      <c r="H62" s="30" t="s">
        <v>220</v>
      </c>
      <c r="I62" s="30" t="s">
        <v>41</v>
      </c>
      <c r="J62" s="30" t="str">
        <f t="shared" si="1"/>
        <v>AUT_PA_PC_NewSubmission_PI_QuoteNeeded_BackDated</v>
      </c>
      <c r="K62" s="30">
        <v>1</v>
      </c>
      <c r="L62" s="69">
        <v>44333</v>
      </c>
      <c r="M62" s="30">
        <v>8</v>
      </c>
      <c r="N62" s="30"/>
      <c r="O62" s="30"/>
      <c r="P62" s="41" t="s">
        <v>703</v>
      </c>
      <c r="Q62" t="s">
        <v>702</v>
      </c>
      <c r="R62" s="9" t="str">
        <f t="shared" si="3"/>
        <v>&lt;include name="AUT_PA_PC_NewSubmission_PI_QuoteNeeded_BackDated"/&gt;</v>
      </c>
    </row>
    <row r="63" spans="1:18" hidden="1" x14ac:dyDescent="0.25">
      <c r="A63" s="30" t="s">
        <v>216</v>
      </c>
      <c r="B63" s="30" t="s">
        <v>217</v>
      </c>
      <c r="C63" s="30" t="s">
        <v>115</v>
      </c>
      <c r="D63" s="30" t="s">
        <v>222</v>
      </c>
      <c r="E63" s="30">
        <v>34</v>
      </c>
      <c r="F63" s="30" t="s">
        <v>283</v>
      </c>
      <c r="G63" s="30" t="s">
        <v>40</v>
      </c>
      <c r="H63" s="30" t="s">
        <v>220</v>
      </c>
      <c r="I63" s="30" t="s">
        <v>41</v>
      </c>
      <c r="J63" s="30" t="str">
        <f t="shared" si="1"/>
        <v>AUT_PA_PC_NewSubmission_PI_QuoteNeeded_FutureDate</v>
      </c>
      <c r="K63" s="30">
        <v>1</v>
      </c>
      <c r="L63" s="69">
        <v>44334</v>
      </c>
      <c r="M63" s="30">
        <v>8</v>
      </c>
      <c r="N63" s="30"/>
      <c r="O63" s="30"/>
      <c r="P63" s="41" t="s">
        <v>703</v>
      </c>
      <c r="Q63" t="s">
        <v>702</v>
      </c>
      <c r="R63" s="9" t="str">
        <f t="shared" si="3"/>
        <v>&lt;include name="AUT_PA_PC_NewSubmission_PI_QuoteNeeded_FutureDate"/&gt;</v>
      </c>
    </row>
    <row r="64" spans="1:18" hidden="1" x14ac:dyDescent="0.25">
      <c r="A64" s="30" t="s">
        <v>216</v>
      </c>
      <c r="B64" s="30" t="s">
        <v>217</v>
      </c>
      <c r="C64" s="30" t="s">
        <v>115</v>
      </c>
      <c r="D64" s="30" t="s">
        <v>222</v>
      </c>
      <c r="E64" s="30">
        <v>35</v>
      </c>
      <c r="F64" s="30" t="s">
        <v>338</v>
      </c>
      <c r="G64" s="30" t="s">
        <v>38</v>
      </c>
      <c r="H64" s="30" t="s">
        <v>236</v>
      </c>
      <c r="I64" s="30" t="s">
        <v>44</v>
      </c>
      <c r="J64" s="30" t="str">
        <f t="shared" si="1"/>
        <v>AUT_PA_PC_NewSubmission_PI_PrimaryNamedInsured_ChangeTo_NewPerson</v>
      </c>
      <c r="K64" s="30">
        <v>1</v>
      </c>
      <c r="L64" s="69">
        <v>44335</v>
      </c>
      <c r="M64" s="30">
        <v>8</v>
      </c>
      <c r="N64" s="30"/>
      <c r="O64" s="30"/>
      <c r="P64" s="41" t="s">
        <v>701</v>
      </c>
      <c r="Q64" t="s">
        <v>702</v>
      </c>
      <c r="R64" s="9" t="str">
        <f t="shared" si="3"/>
        <v>&lt;include name=AUT_PA_PC_NewSubmission_PI_PrimaryNamedInsured_ChangeTo_NewPerson"/&gt;</v>
      </c>
    </row>
    <row r="65" spans="1:18" hidden="1" x14ac:dyDescent="0.25">
      <c r="A65" s="30" t="s">
        <v>216</v>
      </c>
      <c r="B65" s="30" t="s">
        <v>217</v>
      </c>
      <c r="C65" s="30" t="s">
        <v>115</v>
      </c>
      <c r="D65" s="30" t="s">
        <v>222</v>
      </c>
      <c r="E65" s="30">
        <v>36</v>
      </c>
      <c r="F65" s="30" t="s">
        <v>285</v>
      </c>
      <c r="G65" s="30" t="s">
        <v>38</v>
      </c>
      <c r="H65" s="30" t="s">
        <v>220</v>
      </c>
      <c r="I65" s="30" t="s">
        <v>44</v>
      </c>
      <c r="J65" s="30" t="str">
        <f t="shared" si="1"/>
        <v>AUT_PA_PC_NewSubmission_PI_PrimaryNamedInsured_ChangeTo_From_AddressBook</v>
      </c>
      <c r="K65" s="30">
        <v>1</v>
      </c>
      <c r="L65" s="69">
        <v>44336</v>
      </c>
      <c r="M65" s="30">
        <v>8</v>
      </c>
      <c r="N65" s="30"/>
      <c r="O65" s="30"/>
      <c r="P65" s="41" t="s">
        <v>701</v>
      </c>
      <c r="Q65" t="s">
        <v>702</v>
      </c>
      <c r="R65" s="9" t="str">
        <f t="shared" si="3"/>
        <v>&lt;include name=AUT_PA_PC_NewSubmission_PI_PrimaryNamedInsured_ChangeTo_From_AddressBook"/&gt;</v>
      </c>
    </row>
    <row r="66" spans="1:18" hidden="1" x14ac:dyDescent="0.25">
      <c r="A66" s="30" t="s">
        <v>216</v>
      </c>
      <c r="B66" s="30" t="s">
        <v>217</v>
      </c>
      <c r="C66" s="30" t="s">
        <v>115</v>
      </c>
      <c r="D66" s="30" t="s">
        <v>222</v>
      </c>
      <c r="E66" s="30">
        <v>37</v>
      </c>
      <c r="F66" s="30" t="s">
        <v>286</v>
      </c>
      <c r="G66" s="30" t="s">
        <v>40</v>
      </c>
      <c r="H66" s="30" t="s">
        <v>220</v>
      </c>
      <c r="I66" s="30" t="s">
        <v>44</v>
      </c>
      <c r="J66" s="30" t="str">
        <f t="shared" si="1"/>
        <v>AUT_PA_PC_NewSubmission_PI_Policy_Address_ChangeTo_Existing_Address</v>
      </c>
      <c r="K66" s="30">
        <v>1</v>
      </c>
      <c r="L66" s="69">
        <v>44337</v>
      </c>
      <c r="M66" s="30">
        <v>8</v>
      </c>
      <c r="N66" s="30"/>
      <c r="O66" s="30"/>
      <c r="P66" s="41" t="s">
        <v>701</v>
      </c>
      <c r="Q66" t="s">
        <v>702</v>
      </c>
      <c r="R66" s="9" t="str">
        <f t="shared" si="3"/>
        <v>&lt;include name=AUT_PA_PC_NewSubmission_PI_Policy_Address_ChangeTo_Existing_Address"/&gt;</v>
      </c>
    </row>
    <row r="67" spans="1:18" hidden="1" x14ac:dyDescent="0.25">
      <c r="A67" s="30" t="s">
        <v>216</v>
      </c>
      <c r="B67" s="30" t="s">
        <v>217</v>
      </c>
      <c r="C67" s="30" t="s">
        <v>115</v>
      </c>
      <c r="D67" s="30" t="s">
        <v>222</v>
      </c>
      <c r="E67" s="30">
        <v>38</v>
      </c>
      <c r="F67" s="30" t="s">
        <v>341</v>
      </c>
      <c r="G67" s="30" t="s">
        <v>38</v>
      </c>
      <c r="H67" s="30" t="s">
        <v>220</v>
      </c>
      <c r="I67" s="30" t="s">
        <v>44</v>
      </c>
      <c r="J67" s="30" t="str">
        <f t="shared" ref="J67:J130" si="4">"AUT_"&amp;A67 &amp; "_" &amp;B67 &amp; "_" &amp;D67 &amp;"_" &amp;F67</f>
        <v>AUT_PA_PC_NewSubmission_PI_Policy_Address_ChangeTo_New_Address</v>
      </c>
      <c r="K67" s="30">
        <v>1</v>
      </c>
      <c r="L67" s="69">
        <v>44338</v>
      </c>
      <c r="M67" s="30">
        <v>8</v>
      </c>
      <c r="N67" s="30"/>
      <c r="O67" s="30"/>
      <c r="P67" s="41" t="s">
        <v>701</v>
      </c>
      <c r="Q67" t="s">
        <v>702</v>
      </c>
      <c r="R67" s="9" t="str">
        <f t="shared" si="3"/>
        <v>&lt;include name=AUT_PA_PC_NewSubmission_PI_Policy_Address_ChangeTo_New_Address"/&gt;</v>
      </c>
    </row>
    <row r="68" spans="1:18" hidden="1" x14ac:dyDescent="0.25">
      <c r="A68" s="30" t="s">
        <v>216</v>
      </c>
      <c r="B68" s="30" t="s">
        <v>217</v>
      </c>
      <c r="C68" s="30" t="s">
        <v>115</v>
      </c>
      <c r="D68" s="30" t="s">
        <v>222</v>
      </c>
      <c r="E68" s="30">
        <v>39</v>
      </c>
      <c r="F68" s="30" t="s">
        <v>288</v>
      </c>
      <c r="G68" s="30" t="s">
        <v>38</v>
      </c>
      <c r="H68" s="30" t="s">
        <v>236</v>
      </c>
      <c r="I68" s="30" t="s">
        <v>44</v>
      </c>
      <c r="J68" s="30" t="str">
        <f t="shared" si="4"/>
        <v>AUT_PA_PC_NewSubmission_PI_Policy_Address_ChangeTo_EditCurrent_Address</v>
      </c>
      <c r="K68" s="30">
        <v>1</v>
      </c>
      <c r="L68" s="69">
        <v>44339</v>
      </c>
      <c r="M68" s="30">
        <v>8</v>
      </c>
      <c r="N68" s="30"/>
      <c r="O68" s="30"/>
      <c r="P68" s="41" t="s">
        <v>701</v>
      </c>
      <c r="Q68" t="s">
        <v>702</v>
      </c>
      <c r="R68" s="9" t="str">
        <f t="shared" si="3"/>
        <v>&lt;include name=AUT_PA_PC_NewSubmission_PI_Policy_Address_ChangeTo_EditCurrent_Address"/&gt;</v>
      </c>
    </row>
    <row r="69" spans="1:18" hidden="1" x14ac:dyDescent="0.25">
      <c r="A69" s="30" t="s">
        <v>216</v>
      </c>
      <c r="B69" s="30" t="s">
        <v>217</v>
      </c>
      <c r="C69" s="30" t="s">
        <v>115</v>
      </c>
      <c r="D69" s="30" t="s">
        <v>222</v>
      </c>
      <c r="E69" s="30">
        <v>40</v>
      </c>
      <c r="F69" s="30" t="s">
        <v>289</v>
      </c>
      <c r="G69" s="30" t="s">
        <v>40</v>
      </c>
      <c r="H69" s="30" t="s">
        <v>220</v>
      </c>
      <c r="I69" s="30" t="s">
        <v>44</v>
      </c>
      <c r="J69" s="30" t="str">
        <f t="shared" si="4"/>
        <v>AUT_PA_PC_NewSubmission_PI_AdditionalInsured_Add</v>
      </c>
      <c r="K69" s="30">
        <v>1</v>
      </c>
      <c r="L69" s="69">
        <v>44341</v>
      </c>
      <c r="M69" s="30">
        <v>8</v>
      </c>
      <c r="N69" s="30"/>
      <c r="O69" s="30"/>
      <c r="P69" s="41" t="s">
        <v>701</v>
      </c>
      <c r="Q69" t="s">
        <v>702</v>
      </c>
      <c r="R69" s="9" t="str">
        <f t="shared" si="3"/>
        <v>&lt;include name=AUT_PA_PC_NewSubmission_PI_AdditionalInsured_Add"/&gt;</v>
      </c>
    </row>
    <row r="70" spans="1:18" hidden="1" x14ac:dyDescent="0.25">
      <c r="A70" s="30" t="s">
        <v>216</v>
      </c>
      <c r="B70" s="30" t="s">
        <v>217</v>
      </c>
      <c r="C70" s="30" t="s">
        <v>115</v>
      </c>
      <c r="D70" s="30" t="s">
        <v>222</v>
      </c>
      <c r="E70" s="30">
        <v>41</v>
      </c>
      <c r="F70" s="30" t="s">
        <v>344</v>
      </c>
      <c r="G70" s="30" t="s">
        <v>38</v>
      </c>
      <c r="H70" s="30" t="s">
        <v>236</v>
      </c>
      <c r="I70" s="30" t="s">
        <v>44</v>
      </c>
      <c r="J70" s="30" t="str">
        <f t="shared" si="4"/>
        <v>AUT_PA_PC_NewSubmission_PI_AdditionalInsured_Modify</v>
      </c>
      <c r="K70" s="30">
        <v>1</v>
      </c>
      <c r="L70" s="69">
        <v>44342</v>
      </c>
      <c r="M70" s="30">
        <v>8</v>
      </c>
      <c r="N70" s="30"/>
      <c r="O70" s="30"/>
      <c r="P70" s="41" t="s">
        <v>701</v>
      </c>
      <c r="Q70" t="s">
        <v>702</v>
      </c>
      <c r="R70" s="9" t="str">
        <f t="shared" si="3"/>
        <v>&lt;include name=AUT_PA_PC_NewSubmission_PI_AdditionalInsured_Modify"/&gt;</v>
      </c>
    </row>
    <row r="71" spans="1:18" hidden="1" x14ac:dyDescent="0.25">
      <c r="A71" s="30" t="s">
        <v>216</v>
      </c>
      <c r="B71" s="30" t="s">
        <v>217</v>
      </c>
      <c r="C71" s="30" t="s">
        <v>115</v>
      </c>
      <c r="D71" s="30" t="s">
        <v>222</v>
      </c>
      <c r="E71" s="30">
        <v>42</v>
      </c>
      <c r="F71" s="30" t="s">
        <v>291</v>
      </c>
      <c r="G71" s="30" t="s">
        <v>38</v>
      </c>
      <c r="H71" s="30" t="s">
        <v>236</v>
      </c>
      <c r="I71" s="30" t="s">
        <v>44</v>
      </c>
      <c r="J71" s="30" t="str">
        <f t="shared" si="4"/>
        <v>AUT_PA_PC_NewSubmission_PI_AdditionalInsured_Delete</v>
      </c>
      <c r="K71" s="30">
        <v>1</v>
      </c>
      <c r="L71" s="69">
        <v>44343</v>
      </c>
      <c r="M71" s="30">
        <v>8</v>
      </c>
      <c r="N71" s="30"/>
      <c r="O71" s="30"/>
      <c r="P71" s="41" t="s">
        <v>701</v>
      </c>
      <c r="Q71" t="s">
        <v>702</v>
      </c>
      <c r="R71" s="9" t="str">
        <f t="shared" si="3"/>
        <v>&lt;include name=AUT_PA_PC_NewSubmission_PI_AdditionalInsured_Delete"/&gt;</v>
      </c>
    </row>
    <row r="72" spans="1:18" hidden="1" x14ac:dyDescent="0.25">
      <c r="A72" s="30" t="s">
        <v>216</v>
      </c>
      <c r="B72" s="30" t="s">
        <v>217</v>
      </c>
      <c r="C72" s="30" t="s">
        <v>115</v>
      </c>
      <c r="D72" s="30" t="s">
        <v>222</v>
      </c>
      <c r="E72" s="30">
        <v>43</v>
      </c>
      <c r="F72" s="30" t="s">
        <v>292</v>
      </c>
      <c r="G72" s="30" t="s">
        <v>40</v>
      </c>
      <c r="H72" s="30" t="s">
        <v>220</v>
      </c>
      <c r="I72" s="30" t="s">
        <v>44</v>
      </c>
      <c r="J72" s="30" t="str">
        <f t="shared" si="4"/>
        <v>AUT_PA_PC_NewSubmission_PI_SecondaryNamedInsured_Add</v>
      </c>
      <c r="K72" s="30">
        <v>1</v>
      </c>
      <c r="L72" s="69">
        <v>44344</v>
      </c>
      <c r="M72" s="30">
        <v>8</v>
      </c>
      <c r="N72" s="30"/>
      <c r="O72" s="30"/>
      <c r="P72" s="41" t="s">
        <v>701</v>
      </c>
      <c r="Q72" t="s">
        <v>702</v>
      </c>
      <c r="R72" s="9" t="str">
        <f t="shared" si="3"/>
        <v>&lt;include name=AUT_PA_PC_NewSubmission_PI_SecondaryNamedInsured_Add"/&gt;</v>
      </c>
    </row>
    <row r="73" spans="1:18" hidden="1" x14ac:dyDescent="0.25">
      <c r="A73" s="30" t="s">
        <v>216</v>
      </c>
      <c r="B73" s="30" t="s">
        <v>217</v>
      </c>
      <c r="C73" s="30" t="s">
        <v>115</v>
      </c>
      <c r="D73" s="30" t="s">
        <v>222</v>
      </c>
      <c r="E73" s="30">
        <v>44</v>
      </c>
      <c r="F73" s="30" t="s">
        <v>347</v>
      </c>
      <c r="G73" s="30" t="s">
        <v>38</v>
      </c>
      <c r="H73" s="30" t="s">
        <v>236</v>
      </c>
      <c r="I73" s="30" t="s">
        <v>44</v>
      </c>
      <c r="J73" s="30" t="str">
        <f t="shared" si="4"/>
        <v>AUT_PA_PC_NewSubmission_PI_SecondaryNamedInsured_Modify</v>
      </c>
      <c r="K73" s="30">
        <v>1</v>
      </c>
      <c r="L73" s="69">
        <v>44345</v>
      </c>
      <c r="M73" s="30">
        <v>8</v>
      </c>
      <c r="N73" s="30"/>
      <c r="O73" s="30"/>
      <c r="P73" s="41" t="s">
        <v>701</v>
      </c>
      <c r="Q73" t="s">
        <v>702</v>
      </c>
      <c r="R73" s="9" t="str">
        <f t="shared" si="3"/>
        <v>&lt;include name=AUT_PA_PC_NewSubmission_PI_SecondaryNamedInsured_Modify"/&gt;</v>
      </c>
    </row>
    <row r="74" spans="1:18" hidden="1" x14ac:dyDescent="0.25">
      <c r="A74" s="30" t="s">
        <v>216</v>
      </c>
      <c r="B74" s="30" t="s">
        <v>217</v>
      </c>
      <c r="C74" s="30" t="s">
        <v>115</v>
      </c>
      <c r="D74" s="30" t="s">
        <v>222</v>
      </c>
      <c r="E74" s="30">
        <v>45</v>
      </c>
      <c r="F74" s="30" t="s">
        <v>294</v>
      </c>
      <c r="G74" s="30" t="s">
        <v>38</v>
      </c>
      <c r="H74" s="30" t="s">
        <v>236</v>
      </c>
      <c r="I74" s="30" t="s">
        <v>44</v>
      </c>
      <c r="J74" s="30" t="str">
        <f t="shared" si="4"/>
        <v>AUT_PA_PC_NewSubmission_PI_SecondaryNamedInsured_Delete</v>
      </c>
      <c r="K74" s="30">
        <v>1</v>
      </c>
      <c r="L74" s="69">
        <v>44346</v>
      </c>
      <c r="M74" s="30">
        <v>8</v>
      </c>
      <c r="N74" s="30"/>
      <c r="O74" s="30"/>
      <c r="P74" s="41" t="s">
        <v>701</v>
      </c>
      <c r="Q74" t="s">
        <v>702</v>
      </c>
      <c r="R74" s="9" t="str">
        <f t="shared" si="3"/>
        <v>&lt;include name=AUT_PA_PC_NewSubmission_PI_SecondaryNamedInsured_Delete"/&gt;</v>
      </c>
    </row>
    <row r="75" spans="1:18" hidden="1" x14ac:dyDescent="0.25">
      <c r="A75" s="30" t="s">
        <v>216</v>
      </c>
      <c r="B75" s="30" t="s">
        <v>217</v>
      </c>
      <c r="C75" s="30" t="s">
        <v>115</v>
      </c>
      <c r="D75" s="30" t="s">
        <v>222</v>
      </c>
      <c r="E75" s="30">
        <v>46</v>
      </c>
      <c r="F75" s="30" t="s">
        <v>295</v>
      </c>
      <c r="G75" s="30" t="s">
        <v>40</v>
      </c>
      <c r="H75" s="30" t="s">
        <v>220</v>
      </c>
      <c r="I75" s="30" t="s">
        <v>41</v>
      </c>
      <c r="J75" s="30" t="str">
        <f t="shared" si="4"/>
        <v>AUT_PA_PC_NewSubmission_PI_TermType_Annual</v>
      </c>
      <c r="K75" s="30">
        <v>1</v>
      </c>
      <c r="L75" s="69">
        <v>44347</v>
      </c>
      <c r="M75" s="30">
        <v>8</v>
      </c>
      <c r="N75" s="30"/>
      <c r="O75" s="30"/>
      <c r="P75" s="41" t="s">
        <v>703</v>
      </c>
      <c r="Q75" t="s">
        <v>702</v>
      </c>
      <c r="R75" s="9" t="str">
        <f t="shared" si="3"/>
        <v>&lt;include name="AUT_PA_PC_NewSubmission_PI_TermType_Annual"/&gt;</v>
      </c>
    </row>
    <row r="76" spans="1:18" hidden="1" x14ac:dyDescent="0.25">
      <c r="A76" s="30" t="s">
        <v>216</v>
      </c>
      <c r="B76" s="30" t="s">
        <v>217</v>
      </c>
      <c r="C76" s="30" t="s">
        <v>115</v>
      </c>
      <c r="D76" s="30" t="s">
        <v>222</v>
      </c>
      <c r="E76" s="30">
        <v>47</v>
      </c>
      <c r="F76" s="30" t="s">
        <v>350</v>
      </c>
      <c r="G76" s="30" t="s">
        <v>38</v>
      </c>
      <c r="H76" s="30" t="s">
        <v>220</v>
      </c>
      <c r="I76" s="30" t="s">
        <v>41</v>
      </c>
      <c r="J76" s="30" t="str">
        <f t="shared" si="4"/>
        <v>AUT_PA_PC_NewSubmission_PI_EffectiveDate_BackDated</v>
      </c>
      <c r="K76" s="30">
        <v>1</v>
      </c>
      <c r="L76" s="69">
        <v>44348</v>
      </c>
      <c r="M76" s="30">
        <v>8</v>
      </c>
      <c r="N76" s="30"/>
      <c r="O76" s="30"/>
      <c r="P76" s="41" t="s">
        <v>703</v>
      </c>
      <c r="Q76" t="s">
        <v>702</v>
      </c>
      <c r="R76" s="9" t="str">
        <f t="shared" ref="R76:R132" si="5">P76&amp;J76&amp;Q76</f>
        <v>&lt;include name="AUT_PA_PC_NewSubmission_PI_EffectiveDate_BackDated"/&gt;</v>
      </c>
    </row>
    <row r="77" spans="1:18" hidden="1" x14ac:dyDescent="0.25">
      <c r="A77" s="30" t="s">
        <v>216</v>
      </c>
      <c r="B77" s="30" t="s">
        <v>217</v>
      </c>
      <c r="C77" s="30" t="s">
        <v>115</v>
      </c>
      <c r="D77" s="30" t="s">
        <v>222</v>
      </c>
      <c r="E77" s="30">
        <v>48</v>
      </c>
      <c r="F77" s="30" t="s">
        <v>297</v>
      </c>
      <c r="G77" s="30" t="s">
        <v>38</v>
      </c>
      <c r="H77" s="30" t="s">
        <v>220</v>
      </c>
      <c r="I77" s="30" t="s">
        <v>41</v>
      </c>
      <c r="J77" s="30" t="str">
        <f t="shared" si="4"/>
        <v>AUT_PA_PC_NewSubmission_PI_EffectiveDate_FutureDated</v>
      </c>
      <c r="K77" s="30">
        <v>1</v>
      </c>
      <c r="L77" s="69">
        <v>44349</v>
      </c>
      <c r="M77" s="30">
        <v>8</v>
      </c>
      <c r="N77" s="30"/>
      <c r="O77" s="30"/>
      <c r="P77" s="41" t="s">
        <v>703</v>
      </c>
      <c r="Q77" t="s">
        <v>702</v>
      </c>
      <c r="R77" s="9" t="str">
        <f t="shared" si="5"/>
        <v>&lt;include name="AUT_PA_PC_NewSubmission_PI_EffectiveDate_FutureDated"/&gt;</v>
      </c>
    </row>
    <row r="78" spans="1:18" hidden="1" x14ac:dyDescent="0.25">
      <c r="A78" s="30" t="s">
        <v>216</v>
      </c>
      <c r="B78" s="30" t="s">
        <v>217</v>
      </c>
      <c r="C78" s="30" t="s">
        <v>115</v>
      </c>
      <c r="D78" s="30" t="s">
        <v>222</v>
      </c>
      <c r="E78" s="30">
        <v>49</v>
      </c>
      <c r="F78" s="30" t="s">
        <v>298</v>
      </c>
      <c r="G78" s="30" t="s">
        <v>40</v>
      </c>
      <c r="H78" s="30" t="s">
        <v>220</v>
      </c>
      <c r="I78" s="30" t="s">
        <v>41</v>
      </c>
      <c r="J78" s="30" t="str">
        <f t="shared" si="4"/>
        <v>AUT_PA_PC_NewSubmission_PI_WrittenDate_BackDated</v>
      </c>
      <c r="K78" s="30">
        <v>1</v>
      </c>
      <c r="L78" s="69">
        <v>44350</v>
      </c>
      <c r="M78" s="30">
        <v>8</v>
      </c>
      <c r="N78" s="30"/>
      <c r="O78" s="30"/>
      <c r="P78" s="41" t="s">
        <v>703</v>
      </c>
      <c r="Q78" t="s">
        <v>702</v>
      </c>
      <c r="R78" s="9" t="str">
        <f t="shared" si="5"/>
        <v>&lt;include name="AUT_PA_PC_NewSubmission_PI_WrittenDate_BackDated"/&gt;</v>
      </c>
    </row>
    <row r="79" spans="1:18" hidden="1" x14ac:dyDescent="0.25">
      <c r="A79" s="30" t="s">
        <v>216</v>
      </c>
      <c r="B79" s="30" t="s">
        <v>217</v>
      </c>
      <c r="C79" s="30" t="s">
        <v>115</v>
      </c>
      <c r="D79" s="30" t="s">
        <v>222</v>
      </c>
      <c r="E79" s="30">
        <v>50</v>
      </c>
      <c r="F79" s="30" t="s">
        <v>353</v>
      </c>
      <c r="G79" s="30" t="s">
        <v>38</v>
      </c>
      <c r="H79" s="30" t="s">
        <v>220</v>
      </c>
      <c r="I79" s="30" t="s">
        <v>41</v>
      </c>
      <c r="J79" s="30" t="str">
        <f t="shared" si="4"/>
        <v>AUT_PA_PC_NewSubmission_PI_WrittenDate_FutureDated</v>
      </c>
      <c r="K79" s="30">
        <v>1</v>
      </c>
      <c r="L79" s="69">
        <v>44351</v>
      </c>
      <c r="M79" s="30">
        <v>8</v>
      </c>
      <c r="N79" s="30"/>
      <c r="O79" s="30"/>
      <c r="P79" s="41" t="s">
        <v>703</v>
      </c>
      <c r="Q79" t="s">
        <v>702</v>
      </c>
      <c r="R79" s="9" t="str">
        <f t="shared" si="5"/>
        <v>&lt;include name="AUT_PA_PC_NewSubmission_PI_WrittenDate_FutureDated"/&gt;</v>
      </c>
    </row>
    <row r="80" spans="1:18" hidden="1" x14ac:dyDescent="0.25">
      <c r="A80" s="30" t="s">
        <v>216</v>
      </c>
      <c r="B80" s="30" t="s">
        <v>217</v>
      </c>
      <c r="C80" s="30" t="s">
        <v>115</v>
      </c>
      <c r="D80" s="30" t="s">
        <v>222</v>
      </c>
      <c r="E80" s="30">
        <v>51</v>
      </c>
      <c r="F80" s="30" t="s">
        <v>300</v>
      </c>
      <c r="G80" s="30" t="s">
        <v>38</v>
      </c>
      <c r="H80" s="30" t="s">
        <v>220</v>
      </c>
      <c r="I80" s="30" t="s">
        <v>44</v>
      </c>
      <c r="J80" s="30" t="str">
        <f t="shared" si="4"/>
        <v>AUT_PA_PC_NewSubmission_PI_AffinityGoup</v>
      </c>
      <c r="K80" s="30">
        <v>1</v>
      </c>
      <c r="L80" s="69">
        <v>44352</v>
      </c>
      <c r="M80" s="30">
        <v>8</v>
      </c>
      <c r="N80" s="30"/>
      <c r="O80" s="30"/>
      <c r="P80" s="41" t="s">
        <v>701</v>
      </c>
      <c r="Q80" t="s">
        <v>702</v>
      </c>
      <c r="R80" s="9" t="str">
        <f t="shared" si="5"/>
        <v>&lt;include name=AUT_PA_PC_NewSubmission_PI_AffinityGoup"/&gt;</v>
      </c>
    </row>
    <row r="81" spans="1:18" hidden="1" x14ac:dyDescent="0.25">
      <c r="A81" s="30" t="s">
        <v>216</v>
      </c>
      <c r="B81" s="30" t="s">
        <v>217</v>
      </c>
      <c r="C81" s="30" t="s">
        <v>115</v>
      </c>
      <c r="D81" s="30" t="s">
        <v>222</v>
      </c>
      <c r="E81" s="30">
        <v>52</v>
      </c>
      <c r="F81" s="30" t="s">
        <v>301</v>
      </c>
      <c r="G81" s="30" t="s">
        <v>40</v>
      </c>
      <c r="H81" s="30" t="s">
        <v>220</v>
      </c>
      <c r="I81" s="30" t="s">
        <v>44</v>
      </c>
      <c r="J81" s="30" t="str">
        <f t="shared" si="4"/>
        <v>AUT_PA_PC_NewSubmission_PI_Organization_Modify</v>
      </c>
      <c r="K81" s="30">
        <v>1</v>
      </c>
      <c r="L81" s="69">
        <v>44353</v>
      </c>
      <c r="M81" s="30">
        <v>8</v>
      </c>
      <c r="N81" s="30"/>
      <c r="O81" s="30"/>
      <c r="P81" s="41" t="s">
        <v>701</v>
      </c>
      <c r="Q81" t="s">
        <v>702</v>
      </c>
      <c r="R81" s="9" t="str">
        <f t="shared" si="5"/>
        <v>&lt;include name=AUT_PA_PC_NewSubmission_PI_Organization_Modify"/&gt;</v>
      </c>
    </row>
    <row r="82" spans="1:18" hidden="1" x14ac:dyDescent="0.25">
      <c r="A82" s="30" t="s">
        <v>216</v>
      </c>
      <c r="B82" s="30" t="s">
        <v>217</v>
      </c>
      <c r="C82" s="30" t="s">
        <v>115</v>
      </c>
      <c r="D82" s="30" t="s">
        <v>222</v>
      </c>
      <c r="E82" s="30">
        <v>53</v>
      </c>
      <c r="F82" s="30" t="s">
        <v>239</v>
      </c>
      <c r="G82" s="30" t="s">
        <v>38</v>
      </c>
      <c r="H82" s="30" t="s">
        <v>220</v>
      </c>
      <c r="I82" s="30" t="s">
        <v>41</v>
      </c>
      <c r="J82" s="30" t="str">
        <f t="shared" si="4"/>
        <v>AUT_PA_PC_NewSubmission_PI_UnderwritingCompany</v>
      </c>
      <c r="K82" s="30">
        <v>1</v>
      </c>
      <c r="L82" s="69">
        <v>44354</v>
      </c>
      <c r="M82" s="30">
        <v>8</v>
      </c>
      <c r="N82" s="30"/>
      <c r="O82" s="30"/>
      <c r="P82" s="41" t="s">
        <v>701</v>
      </c>
      <c r="Q82" t="s">
        <v>702</v>
      </c>
      <c r="R82" s="9" t="str">
        <f t="shared" si="5"/>
        <v>&lt;include name=AUT_PA_PC_NewSubmission_PI_UnderwritingCompany"/&gt;</v>
      </c>
    </row>
    <row r="83" spans="1:18" hidden="1" x14ac:dyDescent="0.25">
      <c r="A83" s="30" t="s">
        <v>216</v>
      </c>
      <c r="B83" s="30" t="s">
        <v>217</v>
      </c>
      <c r="C83" s="30" t="s">
        <v>115</v>
      </c>
      <c r="D83" s="30" t="s">
        <v>222</v>
      </c>
      <c r="E83" s="30">
        <v>54</v>
      </c>
      <c r="F83" s="30" t="s">
        <v>303</v>
      </c>
      <c r="G83" s="30" t="s">
        <v>38</v>
      </c>
      <c r="H83" s="30" t="s">
        <v>220</v>
      </c>
      <c r="I83" s="30" t="s">
        <v>44</v>
      </c>
      <c r="J83" s="30" t="str">
        <f t="shared" si="4"/>
        <v>AUT_PA_PC_NewSubmission_PI_Negative_EffectiveDate</v>
      </c>
      <c r="K83" s="30">
        <v>1</v>
      </c>
      <c r="L83" s="69">
        <v>44355</v>
      </c>
      <c r="M83" s="30">
        <v>8</v>
      </c>
      <c r="N83" s="30"/>
      <c r="O83" s="30"/>
      <c r="P83" s="41" t="s">
        <v>701</v>
      </c>
      <c r="Q83" t="s">
        <v>702</v>
      </c>
      <c r="R83" s="9" t="str">
        <f t="shared" si="5"/>
        <v>&lt;include name=AUT_PA_PC_NewSubmission_PI_Negative_EffectiveDate"/&gt;</v>
      </c>
    </row>
    <row r="84" spans="1:18" hidden="1" x14ac:dyDescent="0.25">
      <c r="A84" s="30" t="s">
        <v>216</v>
      </c>
      <c r="B84" s="30" t="s">
        <v>217</v>
      </c>
      <c r="C84" s="30" t="s">
        <v>115</v>
      </c>
      <c r="D84" s="30" t="s">
        <v>222</v>
      </c>
      <c r="E84" s="30">
        <v>55</v>
      </c>
      <c r="F84" s="30" t="s">
        <v>304</v>
      </c>
      <c r="G84" s="30" t="s">
        <v>40</v>
      </c>
      <c r="H84" s="30" t="s">
        <v>220</v>
      </c>
      <c r="I84" s="30" t="s">
        <v>44</v>
      </c>
      <c r="J84" s="30" t="str">
        <f t="shared" si="4"/>
        <v>AUT_PA_PC_NewSubmission_PA_Driver_Add_NewPerson</v>
      </c>
      <c r="K84" s="30">
        <v>1</v>
      </c>
      <c r="L84" s="69">
        <v>44356</v>
      </c>
      <c r="M84" s="30">
        <v>8</v>
      </c>
      <c r="N84" s="30"/>
      <c r="O84" s="30"/>
      <c r="P84" s="41" t="s">
        <v>701</v>
      </c>
      <c r="Q84" t="s">
        <v>702</v>
      </c>
      <c r="R84" s="9" t="str">
        <f t="shared" si="5"/>
        <v>&lt;include name=AUT_PA_PC_NewSubmission_PA_Driver_Add_NewPerson"/&gt;</v>
      </c>
    </row>
    <row r="85" spans="1:18" hidden="1" x14ac:dyDescent="0.25">
      <c r="A85" s="30" t="s">
        <v>216</v>
      </c>
      <c r="B85" s="30" t="s">
        <v>217</v>
      </c>
      <c r="C85" s="30" t="s">
        <v>115</v>
      </c>
      <c r="D85" s="30" t="s">
        <v>222</v>
      </c>
      <c r="E85" s="30">
        <v>56</v>
      </c>
      <c r="F85" s="30" t="s">
        <v>356</v>
      </c>
      <c r="G85" s="30" t="s">
        <v>38</v>
      </c>
      <c r="H85" s="30" t="s">
        <v>220</v>
      </c>
      <c r="I85" s="30" t="s">
        <v>44</v>
      </c>
      <c r="J85" s="30" t="str">
        <f t="shared" si="4"/>
        <v>AUT_PA_PC_NewSubmission_PA_Driver_Add_From_Addressbook</v>
      </c>
      <c r="K85" s="30">
        <v>1</v>
      </c>
      <c r="L85" s="69">
        <v>44357</v>
      </c>
      <c r="M85" s="30">
        <v>8</v>
      </c>
      <c r="N85" s="30"/>
      <c r="O85" s="30"/>
      <c r="P85" s="41" t="s">
        <v>701</v>
      </c>
      <c r="Q85" t="s">
        <v>702</v>
      </c>
      <c r="R85" s="9" t="str">
        <f t="shared" si="5"/>
        <v>&lt;include name=AUT_PA_PC_NewSubmission_PA_Driver_Add_From_Addressbook"/&gt;</v>
      </c>
    </row>
    <row r="86" spans="1:18" hidden="1" x14ac:dyDescent="0.25">
      <c r="A86" s="30" t="s">
        <v>216</v>
      </c>
      <c r="B86" s="30" t="s">
        <v>217</v>
      </c>
      <c r="C86" s="30" t="s">
        <v>115</v>
      </c>
      <c r="D86" s="30" t="s">
        <v>222</v>
      </c>
      <c r="E86" s="30">
        <v>57</v>
      </c>
      <c r="F86" s="30" t="s">
        <v>306</v>
      </c>
      <c r="G86" s="30" t="s">
        <v>51</v>
      </c>
      <c r="H86" s="30" t="s">
        <v>220</v>
      </c>
      <c r="I86" s="30" t="s">
        <v>41</v>
      </c>
      <c r="J86" s="30" t="str">
        <f t="shared" si="4"/>
        <v>AUT_PA_PC_NewSubmission_PA_Driver_Add_ExistingDriver</v>
      </c>
      <c r="K86" s="30">
        <v>1</v>
      </c>
      <c r="L86" s="69">
        <v>44358</v>
      </c>
      <c r="M86" s="30">
        <v>8</v>
      </c>
      <c r="N86" s="30"/>
      <c r="O86" s="30"/>
      <c r="P86" s="41" t="s">
        <v>703</v>
      </c>
      <c r="Q86" t="s">
        <v>702</v>
      </c>
      <c r="R86" s="9" t="str">
        <f t="shared" si="5"/>
        <v>&lt;include name="AUT_PA_PC_NewSubmission_PA_Driver_Add_ExistingDriver"/&gt;</v>
      </c>
    </row>
    <row r="87" spans="1:18" hidden="1" x14ac:dyDescent="0.25">
      <c r="A87" s="30" t="s">
        <v>216</v>
      </c>
      <c r="B87" s="30" t="s">
        <v>217</v>
      </c>
      <c r="C87" s="30" t="s">
        <v>115</v>
      </c>
      <c r="D87" s="30" t="s">
        <v>222</v>
      </c>
      <c r="E87" s="30">
        <v>58</v>
      </c>
      <c r="F87" s="30" t="s">
        <v>734</v>
      </c>
      <c r="G87" s="30" t="s">
        <v>51</v>
      </c>
      <c r="H87" s="30" t="s">
        <v>220</v>
      </c>
      <c r="I87" s="30" t="s">
        <v>41</v>
      </c>
      <c r="J87" s="30" t="str">
        <f t="shared" si="4"/>
        <v>AUT_PA_PC_NewSubmission_PA_Driver_Add_Driver_MoreThan1</v>
      </c>
      <c r="K87" s="30">
        <v>1</v>
      </c>
      <c r="L87" s="69">
        <v>44358</v>
      </c>
      <c r="M87" s="30">
        <v>8</v>
      </c>
      <c r="N87" s="30"/>
      <c r="O87" s="30"/>
      <c r="P87" s="41" t="s">
        <v>703</v>
      </c>
      <c r="Q87" t="s">
        <v>702</v>
      </c>
      <c r="R87" s="9" t="str">
        <f t="shared" ref="R87" si="6">P87&amp;J87&amp;Q87</f>
        <v>&lt;include name="AUT_PA_PC_NewSubmission_PA_Driver_Add_Driver_MoreThan1"/&gt;</v>
      </c>
    </row>
    <row r="88" spans="1:18" hidden="1" x14ac:dyDescent="0.25">
      <c r="A88" s="30" t="s">
        <v>216</v>
      </c>
      <c r="B88" s="30" t="s">
        <v>217</v>
      </c>
      <c r="C88" s="30" t="s">
        <v>115</v>
      </c>
      <c r="D88" s="30" t="s">
        <v>222</v>
      </c>
      <c r="E88" s="30">
        <v>59</v>
      </c>
      <c r="F88" s="30" t="s">
        <v>307</v>
      </c>
      <c r="G88" s="30" t="s">
        <v>40</v>
      </c>
      <c r="H88" s="30" t="s">
        <v>220</v>
      </c>
      <c r="I88" s="30" t="s">
        <v>60</v>
      </c>
      <c r="J88" s="30" t="str">
        <f t="shared" si="4"/>
        <v>AUT_PA_PC_NewSubmission_PA_Driver_Modify</v>
      </c>
      <c r="K88" s="30">
        <v>1</v>
      </c>
      <c r="L88" s="69">
        <v>44359</v>
      </c>
      <c r="M88" s="30">
        <v>8</v>
      </c>
      <c r="N88" s="30"/>
      <c r="O88" s="30"/>
      <c r="P88" s="41" t="s">
        <v>701</v>
      </c>
      <c r="Q88" t="s">
        <v>702</v>
      </c>
      <c r="R88" s="9" t="str">
        <f t="shared" si="5"/>
        <v>&lt;include name=AUT_PA_PC_NewSubmission_PA_Driver_Modify"/&gt;</v>
      </c>
    </row>
    <row r="89" spans="1:18" hidden="1" x14ac:dyDescent="0.25">
      <c r="A89" s="30" t="s">
        <v>216</v>
      </c>
      <c r="B89" s="30" t="s">
        <v>217</v>
      </c>
      <c r="C89" s="30" t="s">
        <v>115</v>
      </c>
      <c r="D89" s="30" t="s">
        <v>222</v>
      </c>
      <c r="E89" s="30">
        <v>60</v>
      </c>
      <c r="F89" s="30" t="s">
        <v>242</v>
      </c>
      <c r="G89" s="30" t="s">
        <v>38</v>
      </c>
      <c r="H89" s="30" t="s">
        <v>220</v>
      </c>
      <c r="I89" s="30" t="s">
        <v>60</v>
      </c>
      <c r="J89" s="30" t="str">
        <f t="shared" si="4"/>
        <v>AUT_PA_PC_NewSubmission_PA_Driver_Modify_ContactDetails</v>
      </c>
      <c r="K89" s="30">
        <v>1</v>
      </c>
      <c r="L89" s="69">
        <v>44360</v>
      </c>
      <c r="M89" s="30">
        <v>8</v>
      </c>
      <c r="N89" s="30"/>
      <c r="O89" s="30"/>
      <c r="P89" s="41" t="s">
        <v>701</v>
      </c>
      <c r="Q89" t="s">
        <v>702</v>
      </c>
      <c r="R89" s="9" t="str">
        <f t="shared" si="5"/>
        <v>&lt;include name=AUT_PA_PC_NewSubmission_PA_Driver_Modify_ContactDetails"/&gt;</v>
      </c>
    </row>
    <row r="90" spans="1:18" hidden="1" x14ac:dyDescent="0.25">
      <c r="A90" s="30" t="s">
        <v>216</v>
      </c>
      <c r="B90" s="30" t="s">
        <v>217</v>
      </c>
      <c r="C90" s="30" t="s">
        <v>115</v>
      </c>
      <c r="D90" s="30" t="s">
        <v>222</v>
      </c>
      <c r="E90" s="30">
        <v>61</v>
      </c>
      <c r="F90" s="30" t="s">
        <v>309</v>
      </c>
      <c r="G90" s="30" t="s">
        <v>38</v>
      </c>
      <c r="H90" s="30" t="s">
        <v>220</v>
      </c>
      <c r="I90" s="30" t="s">
        <v>60</v>
      </c>
      <c r="J90" s="30" t="str">
        <f t="shared" si="4"/>
        <v>AUT_PA_PC_NewSubmission_PA_Driver_Modify_Roles</v>
      </c>
      <c r="K90" s="30">
        <v>1</v>
      </c>
      <c r="L90" s="69">
        <v>44361</v>
      </c>
      <c r="M90" s="30">
        <v>8</v>
      </c>
      <c r="N90" s="30"/>
      <c r="O90" s="30"/>
      <c r="P90" s="41" t="s">
        <v>701</v>
      </c>
      <c r="Q90" t="s">
        <v>702</v>
      </c>
      <c r="R90" s="9" t="str">
        <f t="shared" si="5"/>
        <v>&lt;include name=AUT_PA_PC_NewSubmission_PA_Driver_Modify_Roles"/&gt;</v>
      </c>
    </row>
    <row r="91" spans="1:18" hidden="1" x14ac:dyDescent="0.25">
      <c r="A91" s="30" t="s">
        <v>216</v>
      </c>
      <c r="B91" s="30" t="s">
        <v>217</v>
      </c>
      <c r="C91" s="30" t="s">
        <v>115</v>
      </c>
      <c r="D91" s="30" t="s">
        <v>222</v>
      </c>
      <c r="E91" s="30">
        <v>62</v>
      </c>
      <c r="F91" s="30" t="s">
        <v>310</v>
      </c>
      <c r="G91" s="30" t="s">
        <v>40</v>
      </c>
      <c r="H91" s="30" t="s">
        <v>220</v>
      </c>
      <c r="I91" s="30" t="s">
        <v>60</v>
      </c>
      <c r="J91" s="30" t="str">
        <f t="shared" si="4"/>
        <v>AUT_PA_PC_NewSubmission_PA_Driver_Modify_Addresses_Add</v>
      </c>
      <c r="K91" s="30">
        <v>1</v>
      </c>
      <c r="L91" s="69">
        <v>44362</v>
      </c>
      <c r="M91" s="30">
        <v>8</v>
      </c>
      <c r="N91" s="30"/>
      <c r="O91" s="30"/>
      <c r="P91" s="41" t="s">
        <v>701</v>
      </c>
      <c r="Q91" t="s">
        <v>702</v>
      </c>
      <c r="R91" s="9" t="str">
        <f t="shared" si="5"/>
        <v>&lt;include name=AUT_PA_PC_NewSubmission_PA_Driver_Modify_Addresses_Add"/&gt;</v>
      </c>
    </row>
    <row r="92" spans="1:18" hidden="1" x14ac:dyDescent="0.25">
      <c r="A92" s="30" t="s">
        <v>216</v>
      </c>
      <c r="B92" s="30" t="s">
        <v>217</v>
      </c>
      <c r="C92" s="30" t="s">
        <v>115</v>
      </c>
      <c r="D92" s="30" t="s">
        <v>222</v>
      </c>
      <c r="E92" s="30">
        <v>63</v>
      </c>
      <c r="F92" s="30" t="s">
        <v>290</v>
      </c>
      <c r="G92" s="30" t="s">
        <v>38</v>
      </c>
      <c r="H92" s="30" t="s">
        <v>220</v>
      </c>
      <c r="I92" s="30" t="s">
        <v>60</v>
      </c>
      <c r="J92" s="30" t="str">
        <f t="shared" si="4"/>
        <v>AUT_PA_PC_NewSubmission_PA_Driver_Modify_Addresses_Modify</v>
      </c>
      <c r="K92" s="30">
        <v>1</v>
      </c>
      <c r="L92" s="69">
        <v>44363</v>
      </c>
      <c r="M92" s="30">
        <v>8</v>
      </c>
      <c r="N92" s="30"/>
      <c r="O92" s="30"/>
      <c r="P92" s="41" t="s">
        <v>701</v>
      </c>
      <c r="Q92" t="s">
        <v>702</v>
      </c>
      <c r="R92" s="9" t="str">
        <f t="shared" si="5"/>
        <v>&lt;include name=AUT_PA_PC_NewSubmission_PA_Driver_Modify_Addresses_Modify"/&gt;</v>
      </c>
    </row>
    <row r="93" spans="1:18" hidden="1" x14ac:dyDescent="0.25">
      <c r="A93" s="30" t="s">
        <v>216</v>
      </c>
      <c r="B93" s="30" t="s">
        <v>217</v>
      </c>
      <c r="C93" s="30" t="s">
        <v>115</v>
      </c>
      <c r="D93" s="30" t="s">
        <v>222</v>
      </c>
      <c r="E93" s="30">
        <v>64</v>
      </c>
      <c r="F93" s="30" t="s">
        <v>312</v>
      </c>
      <c r="G93" s="30" t="s">
        <v>38</v>
      </c>
      <c r="H93" s="30" t="s">
        <v>220</v>
      </c>
      <c r="I93" s="30" t="s">
        <v>44</v>
      </c>
      <c r="J93" s="30" t="str">
        <f t="shared" si="4"/>
        <v>AUT_PA_PC_NewSubmission_PA_Driver_MVRReportDetails</v>
      </c>
      <c r="K93" s="30">
        <v>1</v>
      </c>
      <c r="L93" s="69">
        <v>44364</v>
      </c>
      <c r="M93" s="30">
        <v>8</v>
      </c>
      <c r="N93" s="30"/>
      <c r="O93" s="30"/>
      <c r="P93" s="41" t="s">
        <v>701</v>
      </c>
      <c r="Q93" t="s">
        <v>702</v>
      </c>
      <c r="R93" s="9" t="str">
        <f t="shared" si="5"/>
        <v>&lt;include name=AUT_PA_PC_NewSubmission_PA_Driver_MVRReportDetails"/&gt;</v>
      </c>
    </row>
    <row r="94" spans="1:18" hidden="1" x14ac:dyDescent="0.25">
      <c r="A94" s="30" t="s">
        <v>216</v>
      </c>
      <c r="B94" s="30" t="s">
        <v>217</v>
      </c>
      <c r="C94" s="30" t="s">
        <v>115</v>
      </c>
      <c r="D94" s="30" t="s">
        <v>222</v>
      </c>
      <c r="E94" s="30">
        <v>65</v>
      </c>
      <c r="F94" s="30" t="s">
        <v>313</v>
      </c>
      <c r="G94" s="30" t="s">
        <v>40</v>
      </c>
      <c r="H94" s="30" t="s">
        <v>220</v>
      </c>
      <c r="I94" s="30" t="s">
        <v>44</v>
      </c>
      <c r="J94" s="30" t="str">
        <f t="shared" si="4"/>
        <v>AUT_PA_PC_NewSubmission_PA_Driver_Remove</v>
      </c>
      <c r="K94" s="30">
        <v>1</v>
      </c>
      <c r="L94" s="69">
        <v>44365</v>
      </c>
      <c r="M94" s="30">
        <v>8</v>
      </c>
      <c r="N94" s="30"/>
      <c r="O94" s="30"/>
      <c r="P94" s="41" t="s">
        <v>701</v>
      </c>
      <c r="Q94" t="s">
        <v>702</v>
      </c>
      <c r="R94" s="9" t="str">
        <f t="shared" si="5"/>
        <v>&lt;include name=AUT_PA_PC_NewSubmission_PA_Driver_Remove"/&gt;</v>
      </c>
    </row>
    <row r="95" spans="1:18" hidden="1" x14ac:dyDescent="0.25">
      <c r="A95" s="30" t="s">
        <v>216</v>
      </c>
      <c r="B95" s="30" t="s">
        <v>217</v>
      </c>
      <c r="C95" s="30" t="s">
        <v>115</v>
      </c>
      <c r="D95" s="30" t="s">
        <v>222</v>
      </c>
      <c r="E95" s="30">
        <v>66</v>
      </c>
      <c r="F95" s="30" t="s">
        <v>359</v>
      </c>
      <c r="G95" s="30" t="s">
        <v>38</v>
      </c>
      <c r="H95" s="30" t="s">
        <v>220</v>
      </c>
      <c r="I95" s="30" t="s">
        <v>44</v>
      </c>
      <c r="J95" s="30" t="str">
        <f t="shared" si="4"/>
        <v>AUT_PA_PC_NewSubmission_PA_Driver_Negative_Atleast1Driver</v>
      </c>
      <c r="K95" s="30">
        <v>1</v>
      </c>
      <c r="L95" s="69">
        <v>44366</v>
      </c>
      <c r="M95" s="30">
        <v>8</v>
      </c>
      <c r="N95" s="30"/>
      <c r="O95" s="30"/>
      <c r="P95" s="41" t="s">
        <v>701</v>
      </c>
      <c r="Q95" t="s">
        <v>702</v>
      </c>
      <c r="R95" s="9" t="str">
        <f t="shared" si="5"/>
        <v>&lt;include name=AUT_PA_PC_NewSubmission_PA_Driver_Negative_Atleast1Driver"/&gt;</v>
      </c>
    </row>
    <row r="96" spans="1:18" hidden="1" x14ac:dyDescent="0.25">
      <c r="A96" s="30" t="s">
        <v>216</v>
      </c>
      <c r="B96" s="30" t="s">
        <v>217</v>
      </c>
      <c r="C96" s="30" t="s">
        <v>115</v>
      </c>
      <c r="D96" s="30" t="s">
        <v>222</v>
      </c>
      <c r="E96" s="30">
        <v>67</v>
      </c>
      <c r="F96" s="30" t="s">
        <v>315</v>
      </c>
      <c r="G96" s="30" t="s">
        <v>38</v>
      </c>
      <c r="H96" s="30" t="s">
        <v>220</v>
      </c>
      <c r="I96" s="30" t="s">
        <v>44</v>
      </c>
      <c r="J96" s="30" t="str">
        <f t="shared" si="4"/>
        <v>AUT_PA_PC_NewSubmission_PA_Driver_Negative_Roles</v>
      </c>
      <c r="K96" s="30">
        <v>1</v>
      </c>
      <c r="L96" s="69">
        <v>44367</v>
      </c>
      <c r="M96" s="30">
        <v>8</v>
      </c>
      <c r="N96" s="30"/>
      <c r="O96" s="30"/>
      <c r="P96" s="41" t="s">
        <v>701</v>
      </c>
      <c r="Q96" t="s">
        <v>702</v>
      </c>
      <c r="R96" s="9" t="str">
        <f t="shared" si="5"/>
        <v>&lt;include name=AUT_PA_PC_NewSubmission_PA_Driver_Negative_Roles"/&gt;</v>
      </c>
    </row>
    <row r="97" spans="1:18" hidden="1" x14ac:dyDescent="0.25">
      <c r="A97" s="30" t="s">
        <v>216</v>
      </c>
      <c r="B97" s="30" t="s">
        <v>217</v>
      </c>
      <c r="C97" s="30" t="s">
        <v>115</v>
      </c>
      <c r="D97" s="30" t="s">
        <v>222</v>
      </c>
      <c r="E97" s="30">
        <v>68</v>
      </c>
      <c r="F97" s="30" t="s">
        <v>316</v>
      </c>
      <c r="G97" s="30" t="s">
        <v>40</v>
      </c>
      <c r="H97" s="30" t="s">
        <v>220</v>
      </c>
      <c r="I97" s="30" t="s">
        <v>44</v>
      </c>
      <c r="J97" s="30" t="str">
        <f t="shared" si="4"/>
        <v>AUT_PA_PC_NewSubmission_PA_Driver_Negative_AgeLessThan25</v>
      </c>
      <c r="K97" s="30">
        <v>1</v>
      </c>
      <c r="L97" s="69">
        <v>44368</v>
      </c>
      <c r="M97" s="30">
        <v>8</v>
      </c>
      <c r="N97" s="30"/>
      <c r="O97" s="30"/>
      <c r="P97" s="41" t="s">
        <v>701</v>
      </c>
      <c r="Q97" t="s">
        <v>702</v>
      </c>
      <c r="R97" s="9" t="str">
        <f t="shared" si="5"/>
        <v>&lt;include name=AUT_PA_PC_NewSubmission_PA_Driver_Negative_AgeLessThan25"/&gt;</v>
      </c>
    </row>
    <row r="98" spans="1:18" hidden="1" x14ac:dyDescent="0.25">
      <c r="A98" s="30" t="s">
        <v>216</v>
      </c>
      <c r="B98" s="30" t="s">
        <v>217</v>
      </c>
      <c r="C98" s="30" t="s">
        <v>115</v>
      </c>
      <c r="D98" s="30" t="s">
        <v>222</v>
      </c>
      <c r="E98" s="30">
        <v>69</v>
      </c>
      <c r="F98" s="30" t="s">
        <v>293</v>
      </c>
      <c r="G98" s="30" t="s">
        <v>38</v>
      </c>
      <c r="H98" s="30" t="s">
        <v>220</v>
      </c>
      <c r="I98" s="30" t="s">
        <v>41</v>
      </c>
      <c r="J98" s="30" t="str">
        <f t="shared" si="4"/>
        <v>AUT_PA_PC_NewSubmission_PA_CreateVehicle</v>
      </c>
      <c r="K98" s="30">
        <v>1</v>
      </c>
      <c r="L98" s="69">
        <v>44369</v>
      </c>
      <c r="M98" s="30">
        <v>8</v>
      </c>
      <c r="N98" s="30"/>
      <c r="O98" s="30"/>
      <c r="P98" s="41" t="s">
        <v>703</v>
      </c>
      <c r="Q98" t="s">
        <v>702</v>
      </c>
      <c r="R98" s="9" t="str">
        <f t="shared" si="5"/>
        <v>&lt;include name="AUT_PA_PC_NewSubmission_PA_CreateVehicle"/&gt;</v>
      </c>
    </row>
    <row r="99" spans="1:18" hidden="1" x14ac:dyDescent="0.25">
      <c r="A99" s="30" t="s">
        <v>216</v>
      </c>
      <c r="B99" s="30" t="s">
        <v>217</v>
      </c>
      <c r="C99" s="30" t="s">
        <v>115</v>
      </c>
      <c r="D99" s="30" t="s">
        <v>222</v>
      </c>
      <c r="E99" s="30">
        <v>70</v>
      </c>
      <c r="F99" s="30" t="s">
        <v>735</v>
      </c>
      <c r="G99" s="30" t="s">
        <v>38</v>
      </c>
      <c r="H99" s="30" t="s">
        <v>220</v>
      </c>
      <c r="I99" s="30" t="s">
        <v>41</v>
      </c>
      <c r="J99" s="30" t="str">
        <f t="shared" si="4"/>
        <v>AUT_PA_PC_NewSubmission_PA_CreateVehicle_MoreThan1</v>
      </c>
      <c r="K99" s="30">
        <v>1</v>
      </c>
      <c r="L99" s="69">
        <v>44369</v>
      </c>
      <c r="M99" s="30">
        <v>8</v>
      </c>
      <c r="N99" s="30"/>
      <c r="O99" s="30"/>
      <c r="P99" s="41" t="s">
        <v>703</v>
      </c>
      <c r="Q99" t="s">
        <v>702</v>
      </c>
      <c r="R99" s="9" t="str">
        <f t="shared" ref="R99" si="7">P99&amp;J99&amp;Q99</f>
        <v>&lt;include name="AUT_PA_PC_NewSubmission_PA_CreateVehicle_MoreThan1"/&gt;</v>
      </c>
    </row>
    <row r="100" spans="1:18" hidden="1" x14ac:dyDescent="0.25">
      <c r="A100" s="30" t="s">
        <v>216</v>
      </c>
      <c r="B100" s="30" t="s">
        <v>217</v>
      </c>
      <c r="C100" s="30" t="s">
        <v>115</v>
      </c>
      <c r="D100" s="30" t="s">
        <v>222</v>
      </c>
      <c r="E100" s="30">
        <v>71</v>
      </c>
      <c r="F100" s="30" t="s">
        <v>318</v>
      </c>
      <c r="G100" s="30" t="s">
        <v>38</v>
      </c>
      <c r="H100" s="30" t="s">
        <v>220</v>
      </c>
      <c r="I100" s="30" t="s">
        <v>60</v>
      </c>
      <c r="J100" s="30" t="str">
        <f t="shared" si="4"/>
        <v>AUT_PA_PC_NewSubmission_PA_Vehicle_Modify</v>
      </c>
      <c r="K100" s="30">
        <v>1</v>
      </c>
      <c r="L100" s="69">
        <v>44370</v>
      </c>
      <c r="M100" s="30">
        <v>8</v>
      </c>
      <c r="N100" s="30"/>
      <c r="O100" s="30"/>
      <c r="P100" s="41" t="s">
        <v>701</v>
      </c>
      <c r="Q100" t="s">
        <v>702</v>
      </c>
      <c r="R100" s="9" t="str">
        <f t="shared" si="5"/>
        <v>&lt;include name=AUT_PA_PC_NewSubmission_PA_Vehicle_Modify"/&gt;</v>
      </c>
    </row>
    <row r="101" spans="1:18" hidden="1" x14ac:dyDescent="0.25">
      <c r="A101" s="30" t="s">
        <v>216</v>
      </c>
      <c r="B101" s="30" t="s">
        <v>217</v>
      </c>
      <c r="C101" s="30" t="s">
        <v>115</v>
      </c>
      <c r="D101" s="30" t="s">
        <v>222</v>
      </c>
      <c r="E101" s="30">
        <v>72</v>
      </c>
      <c r="F101" s="30" t="s">
        <v>319</v>
      </c>
      <c r="G101" s="30" t="s">
        <v>40</v>
      </c>
      <c r="H101" s="30" t="s">
        <v>220</v>
      </c>
      <c r="I101" s="30" t="s">
        <v>44</v>
      </c>
      <c r="J101" s="30" t="str">
        <f t="shared" si="4"/>
        <v>AUT_PA_PC_NewSubmission_PA_RemoveVehicle</v>
      </c>
      <c r="K101" s="30">
        <v>1</v>
      </c>
      <c r="L101" s="69">
        <v>44371</v>
      </c>
      <c r="M101" s="30">
        <v>8</v>
      </c>
      <c r="N101" s="30"/>
      <c r="O101" s="30"/>
      <c r="P101" s="41" t="s">
        <v>701</v>
      </c>
      <c r="Q101" t="s">
        <v>702</v>
      </c>
      <c r="R101" s="9" t="str">
        <f t="shared" si="5"/>
        <v>&lt;include name=AUT_PA_PC_NewSubmission_PA_RemoveVehicle"/&gt;</v>
      </c>
    </row>
    <row r="102" spans="1:18" hidden="1" x14ac:dyDescent="0.25">
      <c r="A102" s="30" t="s">
        <v>216</v>
      </c>
      <c r="B102" s="30" t="s">
        <v>217</v>
      </c>
      <c r="C102" s="30" t="s">
        <v>115</v>
      </c>
      <c r="D102" s="30" t="s">
        <v>222</v>
      </c>
      <c r="E102" s="30">
        <v>73</v>
      </c>
      <c r="F102" s="30" t="s">
        <v>362</v>
      </c>
      <c r="G102" s="30" t="s">
        <v>38</v>
      </c>
      <c r="H102" s="30" t="s">
        <v>220</v>
      </c>
      <c r="I102" s="30" t="s">
        <v>44</v>
      </c>
      <c r="J102" s="30" t="str">
        <f t="shared" si="4"/>
        <v>AUT_PA_PC_NewSubmission_PA_Vehicle_AdditionalInterest_Add_NewPerson</v>
      </c>
      <c r="K102" s="30">
        <v>1</v>
      </c>
      <c r="L102" s="69">
        <v>44372</v>
      </c>
      <c r="M102" s="30">
        <v>8</v>
      </c>
      <c r="N102" s="30"/>
      <c r="O102" s="30"/>
      <c r="P102" s="41" t="s">
        <v>701</v>
      </c>
      <c r="Q102" t="s">
        <v>702</v>
      </c>
      <c r="R102" s="9" t="str">
        <f t="shared" si="5"/>
        <v>&lt;include name=AUT_PA_PC_NewSubmission_PA_Vehicle_AdditionalInterest_Add_NewPerson"/&gt;</v>
      </c>
    </row>
    <row r="103" spans="1:18" hidden="1" x14ac:dyDescent="0.25">
      <c r="A103" s="30" t="s">
        <v>216</v>
      </c>
      <c r="B103" s="30" t="s">
        <v>217</v>
      </c>
      <c r="C103" s="30" t="s">
        <v>115</v>
      </c>
      <c r="D103" s="30" t="s">
        <v>222</v>
      </c>
      <c r="E103" s="30">
        <v>74</v>
      </c>
      <c r="F103" s="30" t="s">
        <v>321</v>
      </c>
      <c r="G103" s="30" t="s">
        <v>38</v>
      </c>
      <c r="H103" s="30" t="s">
        <v>220</v>
      </c>
      <c r="I103" s="30" t="s">
        <v>44</v>
      </c>
      <c r="J103" s="30" t="str">
        <f t="shared" si="4"/>
        <v>AUT_PA_PC_NewSubmission_PA_Vehicle_AdditionalInterest_Add_NewCompany</v>
      </c>
      <c r="K103" s="30">
        <v>1</v>
      </c>
      <c r="L103" s="69">
        <v>44373</v>
      </c>
      <c r="M103" s="30">
        <v>8</v>
      </c>
      <c r="N103" s="30"/>
      <c r="O103" s="30"/>
      <c r="P103" s="41" t="s">
        <v>701</v>
      </c>
      <c r="Q103" t="s">
        <v>702</v>
      </c>
      <c r="R103" s="9" t="str">
        <f t="shared" si="5"/>
        <v>&lt;include name=AUT_PA_PC_NewSubmission_PA_Vehicle_AdditionalInterest_Add_NewCompany"/&gt;</v>
      </c>
    </row>
    <row r="104" spans="1:18" hidden="1" x14ac:dyDescent="0.25">
      <c r="A104" s="30" t="s">
        <v>216</v>
      </c>
      <c r="B104" s="30" t="s">
        <v>217</v>
      </c>
      <c r="C104" s="30" t="s">
        <v>115</v>
      </c>
      <c r="D104" s="30" t="s">
        <v>222</v>
      </c>
      <c r="E104" s="30">
        <v>75</v>
      </c>
      <c r="F104" s="30" t="s">
        <v>322</v>
      </c>
      <c r="G104" s="30" t="s">
        <v>40</v>
      </c>
      <c r="H104" s="30" t="s">
        <v>220</v>
      </c>
      <c r="I104" s="30" t="s">
        <v>44</v>
      </c>
      <c r="J104" s="30" t="str">
        <f t="shared" si="4"/>
        <v>AUT_PA_PC_NewSubmission_PA_Vehicle_AdditionalInterest_Add_From_Addressbook</v>
      </c>
      <c r="K104" s="30">
        <v>1</v>
      </c>
      <c r="L104" s="69">
        <v>44374</v>
      </c>
      <c r="M104" s="30">
        <v>8</v>
      </c>
      <c r="N104" s="30"/>
      <c r="O104" s="30"/>
      <c r="P104" s="41" t="s">
        <v>701</v>
      </c>
      <c r="Q104" t="s">
        <v>702</v>
      </c>
      <c r="R104" s="9" t="str">
        <f t="shared" si="5"/>
        <v>&lt;include name=AUT_PA_PC_NewSubmission_PA_Vehicle_AdditionalInterest_Add_From_Addressbook"/&gt;</v>
      </c>
    </row>
    <row r="105" spans="1:18" hidden="1" x14ac:dyDescent="0.25">
      <c r="A105" s="30" t="s">
        <v>216</v>
      </c>
      <c r="B105" s="30" t="s">
        <v>217</v>
      </c>
      <c r="C105" s="30" t="s">
        <v>115</v>
      </c>
      <c r="D105" s="30" t="s">
        <v>222</v>
      </c>
      <c r="E105" s="30">
        <v>76</v>
      </c>
      <c r="F105" s="30" t="s">
        <v>245</v>
      </c>
      <c r="G105" s="30" t="s">
        <v>38</v>
      </c>
      <c r="H105" s="30" t="s">
        <v>220</v>
      </c>
      <c r="I105" s="30" t="s">
        <v>60</v>
      </c>
      <c r="J105" s="30" t="str">
        <f t="shared" si="4"/>
        <v>AUT_PA_PC_NewSubmission_PA_Vehicle_AdditionalInterest_Add_OtherContacts</v>
      </c>
      <c r="K105" s="30">
        <v>1</v>
      </c>
      <c r="L105" s="69">
        <v>44375</v>
      </c>
      <c r="M105" s="30">
        <v>8</v>
      </c>
      <c r="N105" s="30"/>
      <c r="O105" s="30"/>
      <c r="P105" s="41" t="s">
        <v>701</v>
      </c>
      <c r="Q105" t="s">
        <v>702</v>
      </c>
      <c r="R105" s="9" t="str">
        <f t="shared" si="5"/>
        <v>&lt;include name=AUT_PA_PC_NewSubmission_PA_Vehicle_AdditionalInterest_Add_OtherContacts"/&gt;</v>
      </c>
    </row>
    <row r="106" spans="1:18" hidden="1" x14ac:dyDescent="0.25">
      <c r="A106" s="30" t="s">
        <v>216</v>
      </c>
      <c r="B106" s="30" t="s">
        <v>217</v>
      </c>
      <c r="C106" s="30" t="s">
        <v>115</v>
      </c>
      <c r="D106" s="30" t="s">
        <v>222</v>
      </c>
      <c r="E106" s="30">
        <v>77</v>
      </c>
      <c r="F106" s="30" t="s">
        <v>324</v>
      </c>
      <c r="G106" s="30" t="s">
        <v>38</v>
      </c>
      <c r="H106" s="30" t="s">
        <v>220</v>
      </c>
      <c r="I106" s="30" t="s">
        <v>44</v>
      </c>
      <c r="J106" s="30" t="str">
        <f t="shared" si="4"/>
        <v>AUT_PA_PC_NewSubmission_PA_Vehicle_Negative_Atleast1Vehicle</v>
      </c>
      <c r="K106" s="30">
        <v>1</v>
      </c>
      <c r="L106" s="69">
        <v>44376</v>
      </c>
      <c r="M106" s="30">
        <v>8</v>
      </c>
      <c r="N106" s="30"/>
      <c r="O106" s="30"/>
      <c r="P106" s="41" t="s">
        <v>701</v>
      </c>
      <c r="Q106" t="s">
        <v>702</v>
      </c>
      <c r="R106" s="9" t="str">
        <f t="shared" si="5"/>
        <v>&lt;include name=AUT_PA_PC_NewSubmission_PA_Vehicle_Negative_Atleast1Vehicle"/&gt;</v>
      </c>
    </row>
    <row r="107" spans="1:18" hidden="1" x14ac:dyDescent="0.25">
      <c r="A107" s="30" t="s">
        <v>216</v>
      </c>
      <c r="B107" s="30" t="s">
        <v>217</v>
      </c>
      <c r="C107" s="30" t="s">
        <v>115</v>
      </c>
      <c r="D107" s="30" t="s">
        <v>222</v>
      </c>
      <c r="E107" s="30">
        <v>78</v>
      </c>
      <c r="F107" s="30" t="s">
        <v>325</v>
      </c>
      <c r="G107" s="30" t="s">
        <v>40</v>
      </c>
      <c r="H107" s="30" t="s">
        <v>220</v>
      </c>
      <c r="I107" s="30" t="s">
        <v>44</v>
      </c>
      <c r="J107" s="30" t="str">
        <f t="shared" si="4"/>
        <v>AUT_PA_PC_NewSubmission_PA_Vehicle_Negative_AssignDriver</v>
      </c>
      <c r="K107" s="30">
        <v>1</v>
      </c>
      <c r="L107" s="69">
        <v>44377</v>
      </c>
      <c r="M107" s="30">
        <v>8</v>
      </c>
      <c r="N107" s="30"/>
      <c r="O107" s="30"/>
      <c r="P107" s="41" t="s">
        <v>701</v>
      </c>
      <c r="Q107" t="s">
        <v>702</v>
      </c>
      <c r="R107" s="9" t="str">
        <f t="shared" si="5"/>
        <v>&lt;include name=AUT_PA_PC_NewSubmission_PA_Vehicle_Negative_AssignDriver"/&gt;</v>
      </c>
    </row>
    <row r="108" spans="1:18" hidden="1" x14ac:dyDescent="0.25">
      <c r="A108" s="30" t="s">
        <v>216</v>
      </c>
      <c r="B108" s="30" t="s">
        <v>217</v>
      </c>
      <c r="C108" s="30" t="s">
        <v>115</v>
      </c>
      <c r="D108" s="30" t="s">
        <v>222</v>
      </c>
      <c r="E108" s="30">
        <v>79</v>
      </c>
      <c r="F108" s="30" t="s">
        <v>366</v>
      </c>
      <c r="G108" s="30" t="s">
        <v>40</v>
      </c>
      <c r="H108" s="30" t="s">
        <v>220</v>
      </c>
      <c r="I108" s="30" t="s">
        <v>44</v>
      </c>
      <c r="J108" s="30" t="str">
        <f t="shared" si="4"/>
        <v>AUT_PA_PC_NewSubmission_PA_Vehicle_Negative_VIN</v>
      </c>
      <c r="K108" s="30">
        <v>1</v>
      </c>
      <c r="L108" s="69">
        <v>44378</v>
      </c>
      <c r="M108" s="30">
        <v>8</v>
      </c>
      <c r="N108" s="30"/>
      <c r="O108" s="30"/>
      <c r="P108" s="41" t="s">
        <v>701</v>
      </c>
      <c r="Q108" t="s">
        <v>702</v>
      </c>
      <c r="R108" s="9" t="str">
        <f t="shared" si="5"/>
        <v>&lt;include name=AUT_PA_PC_NewSubmission_PA_Vehicle_Negative_VIN"/&gt;</v>
      </c>
    </row>
    <row r="109" spans="1:18" hidden="1" x14ac:dyDescent="0.25">
      <c r="A109" s="30" t="s">
        <v>216</v>
      </c>
      <c r="B109" s="30" t="s">
        <v>217</v>
      </c>
      <c r="C109" s="30" t="s">
        <v>115</v>
      </c>
      <c r="D109" s="30" t="s">
        <v>222</v>
      </c>
      <c r="E109" s="30">
        <v>80</v>
      </c>
      <c r="F109" s="30" t="s">
        <v>327</v>
      </c>
      <c r="G109" s="30" t="s">
        <v>38</v>
      </c>
      <c r="H109" s="30" t="s">
        <v>220</v>
      </c>
      <c r="I109" s="30" t="s">
        <v>44</v>
      </c>
      <c r="J109" s="30" t="str">
        <f t="shared" si="4"/>
        <v>AUT_PA_PC_NewSubmission_PA_Vehicle_Negative_LicenseState</v>
      </c>
      <c r="K109" s="30">
        <v>1</v>
      </c>
      <c r="L109" s="69">
        <v>44379</v>
      </c>
      <c r="M109" s="30">
        <v>8</v>
      </c>
      <c r="N109" s="30"/>
      <c r="O109" s="30"/>
      <c r="P109" s="41" t="s">
        <v>701</v>
      </c>
      <c r="Q109" t="s">
        <v>702</v>
      </c>
      <c r="R109" s="9" t="str">
        <f t="shared" si="5"/>
        <v>&lt;include name=AUT_PA_PC_NewSubmission_PA_Vehicle_Negative_LicenseState"/&gt;</v>
      </c>
    </row>
    <row r="110" spans="1:18" hidden="1" x14ac:dyDescent="0.25">
      <c r="A110" s="30" t="s">
        <v>216</v>
      </c>
      <c r="B110" s="30" t="s">
        <v>217</v>
      </c>
      <c r="C110" s="30" t="s">
        <v>115</v>
      </c>
      <c r="D110" s="30" t="s">
        <v>222</v>
      </c>
      <c r="E110" s="30">
        <v>81</v>
      </c>
      <c r="F110" s="30" t="s">
        <v>328</v>
      </c>
      <c r="G110" s="30" t="s">
        <v>40</v>
      </c>
      <c r="H110" s="30" t="s">
        <v>220</v>
      </c>
      <c r="I110" s="30" t="s">
        <v>44</v>
      </c>
      <c r="J110" s="30" t="str">
        <f t="shared" si="4"/>
        <v>AUT_PA_PC_NewSubmission_PA_Vehicle_Negative_CostNew</v>
      </c>
      <c r="K110" s="30">
        <v>1</v>
      </c>
      <c r="L110" s="69">
        <v>44380</v>
      </c>
      <c r="M110" s="30">
        <v>8</v>
      </c>
      <c r="N110" s="30"/>
      <c r="O110" s="30"/>
      <c r="P110" s="41" t="s">
        <v>701</v>
      </c>
      <c r="Q110" t="s">
        <v>702</v>
      </c>
      <c r="R110" s="9" t="str">
        <f t="shared" si="5"/>
        <v>&lt;include name=AUT_PA_PC_NewSubmission_PA_Vehicle_Negative_CostNew"/&gt;</v>
      </c>
    </row>
    <row r="111" spans="1:18" hidden="1" x14ac:dyDescent="0.25">
      <c r="A111" s="30" t="s">
        <v>216</v>
      </c>
      <c r="B111" s="30" t="s">
        <v>217</v>
      </c>
      <c r="C111" s="30" t="s">
        <v>115</v>
      </c>
      <c r="D111" s="30" t="s">
        <v>222</v>
      </c>
      <c r="E111" s="30">
        <v>82</v>
      </c>
      <c r="F111" s="30" t="s">
        <v>248</v>
      </c>
      <c r="G111" s="30" t="s">
        <v>40</v>
      </c>
      <c r="H111" s="30" t="s">
        <v>220</v>
      </c>
      <c r="I111" s="30" t="s">
        <v>60</v>
      </c>
      <c r="J111" s="30" t="str">
        <f t="shared" si="4"/>
        <v>AUT_PA_PC_NewSubmission_PA_Coverages_AllVehicles_Add</v>
      </c>
      <c r="K111" s="30">
        <v>1</v>
      </c>
      <c r="L111" s="69">
        <v>44381</v>
      </c>
      <c r="M111" s="30">
        <v>8</v>
      </c>
      <c r="N111" s="30"/>
      <c r="O111" s="30"/>
      <c r="P111" s="41" t="s">
        <v>701</v>
      </c>
      <c r="Q111" t="s">
        <v>702</v>
      </c>
      <c r="R111" s="9" t="str">
        <f t="shared" si="5"/>
        <v>&lt;include name=AUT_PA_PC_NewSubmission_PA_Coverages_AllVehicles_Add"/&gt;</v>
      </c>
    </row>
    <row r="112" spans="1:18" hidden="1" x14ac:dyDescent="0.25">
      <c r="A112" s="30" t="s">
        <v>216</v>
      </c>
      <c r="B112" s="30" t="s">
        <v>217</v>
      </c>
      <c r="C112" s="30" t="s">
        <v>115</v>
      </c>
      <c r="D112" s="30" t="s">
        <v>222</v>
      </c>
      <c r="E112" s="30">
        <v>83</v>
      </c>
      <c r="F112" s="30" t="s">
        <v>330</v>
      </c>
      <c r="G112" s="30" t="s">
        <v>38</v>
      </c>
      <c r="H112" s="30" t="s">
        <v>220</v>
      </c>
      <c r="I112" s="30" t="s">
        <v>39</v>
      </c>
      <c r="J112" s="30" t="str">
        <f t="shared" si="4"/>
        <v>AUT_PA_PC_NewSubmission_PA_Coverages_AllVehicles_Modify</v>
      </c>
      <c r="K112" s="30">
        <v>1</v>
      </c>
      <c r="L112" s="69">
        <v>44382</v>
      </c>
      <c r="M112" s="30">
        <v>8</v>
      </c>
      <c r="N112" s="30"/>
      <c r="O112" s="30"/>
      <c r="P112" s="41" t="s">
        <v>701</v>
      </c>
      <c r="Q112" t="s">
        <v>702</v>
      </c>
      <c r="R112" s="9" t="str">
        <f t="shared" si="5"/>
        <v>&lt;include name=AUT_PA_PC_NewSubmission_PA_Coverages_AllVehicles_Modify"/&gt;</v>
      </c>
    </row>
    <row r="113" spans="1:18" hidden="1" x14ac:dyDescent="0.25">
      <c r="A113" s="30" t="s">
        <v>216</v>
      </c>
      <c r="B113" s="30" t="s">
        <v>217</v>
      </c>
      <c r="C113" s="30" t="s">
        <v>115</v>
      </c>
      <c r="D113" s="30" t="s">
        <v>222</v>
      </c>
      <c r="E113" s="30">
        <v>84</v>
      </c>
      <c r="F113" s="30" t="s">
        <v>331</v>
      </c>
      <c r="G113" s="30" t="s">
        <v>40</v>
      </c>
      <c r="H113" s="30" t="s">
        <v>220</v>
      </c>
      <c r="I113" s="30" t="s">
        <v>39</v>
      </c>
      <c r="J113" s="30" t="str">
        <f t="shared" si="4"/>
        <v>AUT_PA_PC_NewSubmission_PA_Coverages_AllVehicles_Remove</v>
      </c>
      <c r="K113" s="30">
        <v>1</v>
      </c>
      <c r="L113" s="69">
        <v>44383</v>
      </c>
      <c r="M113" s="30">
        <v>8</v>
      </c>
      <c r="N113" s="30"/>
      <c r="O113" s="30"/>
      <c r="P113" s="41" t="s">
        <v>701</v>
      </c>
      <c r="Q113" t="s">
        <v>702</v>
      </c>
      <c r="R113" s="9" t="str">
        <f t="shared" si="5"/>
        <v>&lt;include name=AUT_PA_PC_NewSubmission_PA_Coverages_AllVehicles_Remove"/&gt;</v>
      </c>
    </row>
    <row r="114" spans="1:18" hidden="1" x14ac:dyDescent="0.25">
      <c r="A114" s="30" t="s">
        <v>216</v>
      </c>
      <c r="B114" s="30" t="s">
        <v>217</v>
      </c>
      <c r="C114" s="30" t="s">
        <v>115</v>
      </c>
      <c r="D114" s="30" t="s">
        <v>222</v>
      </c>
      <c r="E114" s="30">
        <v>85</v>
      </c>
      <c r="F114" s="30" t="s">
        <v>251</v>
      </c>
      <c r="G114" s="30" t="s">
        <v>40</v>
      </c>
      <c r="H114" s="30" t="s">
        <v>220</v>
      </c>
      <c r="I114" s="30" t="s">
        <v>60</v>
      </c>
      <c r="J114" s="30" t="str">
        <f t="shared" si="4"/>
        <v>AUT_PA_PC_NewSubmission_PA_Coverages_PerVehicle_Add</v>
      </c>
      <c r="K114" s="30">
        <v>1</v>
      </c>
      <c r="L114" s="69">
        <v>44384</v>
      </c>
      <c r="M114" s="30">
        <v>8</v>
      </c>
      <c r="N114" s="30"/>
      <c r="O114" s="30"/>
      <c r="P114" s="41" t="s">
        <v>701</v>
      </c>
      <c r="Q114" t="s">
        <v>702</v>
      </c>
      <c r="R114" s="9" t="str">
        <f t="shared" si="5"/>
        <v>&lt;include name=AUT_PA_PC_NewSubmission_PA_Coverages_PerVehicle_Add"/&gt;</v>
      </c>
    </row>
    <row r="115" spans="1:18" hidden="1" x14ac:dyDescent="0.25">
      <c r="A115" s="30" t="s">
        <v>216</v>
      </c>
      <c r="B115" s="30" t="s">
        <v>217</v>
      </c>
      <c r="C115" s="30" t="s">
        <v>115</v>
      </c>
      <c r="D115" s="30" t="s">
        <v>222</v>
      </c>
      <c r="E115" s="30">
        <v>86</v>
      </c>
      <c r="F115" s="30" t="s">
        <v>333</v>
      </c>
      <c r="G115" s="30" t="s">
        <v>38</v>
      </c>
      <c r="H115" s="30" t="s">
        <v>220</v>
      </c>
      <c r="I115" s="30" t="s">
        <v>39</v>
      </c>
      <c r="J115" s="30" t="str">
        <f t="shared" si="4"/>
        <v>AUT_PA_PC_NewSubmission_PA_Coverages_PerVehicle_Modify</v>
      </c>
      <c r="K115" s="30">
        <v>1</v>
      </c>
      <c r="L115" s="69">
        <v>44385</v>
      </c>
      <c r="M115" s="30">
        <v>8</v>
      </c>
      <c r="N115" s="30"/>
      <c r="O115" s="30"/>
      <c r="P115" s="41" t="s">
        <v>701</v>
      </c>
      <c r="Q115" t="s">
        <v>702</v>
      </c>
      <c r="R115" s="9" t="str">
        <f t="shared" si="5"/>
        <v>&lt;include name=AUT_PA_PC_NewSubmission_PA_Coverages_PerVehicle_Modify"/&gt;</v>
      </c>
    </row>
    <row r="116" spans="1:18" hidden="1" x14ac:dyDescent="0.25">
      <c r="A116" s="30" t="s">
        <v>216</v>
      </c>
      <c r="B116" s="30" t="s">
        <v>217</v>
      </c>
      <c r="C116" s="30" t="s">
        <v>115</v>
      </c>
      <c r="D116" s="30" t="s">
        <v>222</v>
      </c>
      <c r="E116" s="30">
        <v>87</v>
      </c>
      <c r="F116" s="30" t="s">
        <v>334</v>
      </c>
      <c r="G116" s="30" t="s">
        <v>40</v>
      </c>
      <c r="H116" s="30" t="s">
        <v>220</v>
      </c>
      <c r="I116" s="30" t="s">
        <v>39</v>
      </c>
      <c r="J116" s="30" t="str">
        <f t="shared" si="4"/>
        <v>AUT_PA_PC_NewSubmission_PA_Coverages_PerVehicle_Remove</v>
      </c>
      <c r="K116" s="30">
        <v>1</v>
      </c>
      <c r="L116" s="69">
        <v>44386</v>
      </c>
      <c r="M116" s="30">
        <v>8</v>
      </c>
      <c r="N116" s="30"/>
      <c r="O116" s="30"/>
      <c r="P116" s="41" t="s">
        <v>701</v>
      </c>
      <c r="Q116" t="s">
        <v>702</v>
      </c>
      <c r="R116" s="9" t="str">
        <f t="shared" si="5"/>
        <v>&lt;include name=AUT_PA_PC_NewSubmission_PA_Coverages_PerVehicle_Remove"/&gt;</v>
      </c>
    </row>
    <row r="117" spans="1:18" hidden="1" x14ac:dyDescent="0.25">
      <c r="A117" s="30" t="s">
        <v>216</v>
      </c>
      <c r="B117" s="30" t="s">
        <v>217</v>
      </c>
      <c r="C117" s="30" t="s">
        <v>115</v>
      </c>
      <c r="D117" s="30" t="s">
        <v>222</v>
      </c>
      <c r="E117" s="30">
        <v>88</v>
      </c>
      <c r="F117" s="30" t="s">
        <v>254</v>
      </c>
      <c r="G117" s="30" t="s">
        <v>40</v>
      </c>
      <c r="H117" s="30" t="s">
        <v>220</v>
      </c>
      <c r="I117" s="30" t="s">
        <v>60</v>
      </c>
      <c r="J117" s="30" t="str">
        <f t="shared" si="4"/>
        <v>AUT_PA_PC_NewSubmission_PA_AdditionalCoverages_AllVehicles_Add</v>
      </c>
      <c r="K117" s="30">
        <v>1</v>
      </c>
      <c r="L117" s="69">
        <v>44387</v>
      </c>
      <c r="M117" s="30">
        <v>8</v>
      </c>
      <c r="N117" s="30"/>
      <c r="O117" s="30"/>
      <c r="P117" s="41" t="s">
        <v>701</v>
      </c>
      <c r="Q117" t="s">
        <v>702</v>
      </c>
      <c r="R117" s="9" t="str">
        <f t="shared" si="5"/>
        <v>&lt;include name=AUT_PA_PC_NewSubmission_PA_AdditionalCoverages_AllVehicles_Add"/&gt;</v>
      </c>
    </row>
    <row r="118" spans="1:18" hidden="1" x14ac:dyDescent="0.25">
      <c r="A118" s="30" t="s">
        <v>216</v>
      </c>
      <c r="B118" s="30" t="s">
        <v>217</v>
      </c>
      <c r="C118" s="30" t="s">
        <v>115</v>
      </c>
      <c r="D118" s="30" t="s">
        <v>222</v>
      </c>
      <c r="E118" s="30">
        <v>89</v>
      </c>
      <c r="F118" s="30" t="s">
        <v>336</v>
      </c>
      <c r="G118" s="30" t="s">
        <v>38</v>
      </c>
      <c r="H118" s="30" t="s">
        <v>220</v>
      </c>
      <c r="I118" s="30" t="s">
        <v>39</v>
      </c>
      <c r="J118" s="30" t="str">
        <f t="shared" si="4"/>
        <v>AUT_PA_PC_NewSubmission_PA_AdditionalCoverages_AllVehicles_Modify</v>
      </c>
      <c r="K118" s="30">
        <v>1</v>
      </c>
      <c r="L118" s="69">
        <v>44388</v>
      </c>
      <c r="M118" s="30">
        <v>8</v>
      </c>
      <c r="N118" s="30"/>
      <c r="O118" s="30"/>
      <c r="P118" s="41" t="s">
        <v>701</v>
      </c>
      <c r="Q118" t="s">
        <v>702</v>
      </c>
      <c r="R118" s="9" t="str">
        <f t="shared" si="5"/>
        <v>&lt;include name=AUT_PA_PC_NewSubmission_PA_AdditionalCoverages_AllVehicles_Modify"/&gt;</v>
      </c>
    </row>
    <row r="119" spans="1:18" hidden="1" x14ac:dyDescent="0.25">
      <c r="A119" s="30" t="s">
        <v>216</v>
      </c>
      <c r="B119" s="30" t="s">
        <v>217</v>
      </c>
      <c r="C119" s="30" t="s">
        <v>115</v>
      </c>
      <c r="D119" s="30" t="s">
        <v>222</v>
      </c>
      <c r="E119" s="30">
        <v>90</v>
      </c>
      <c r="F119" s="30" t="s">
        <v>337</v>
      </c>
      <c r="G119" s="30" t="s">
        <v>40</v>
      </c>
      <c r="H119" s="30" t="s">
        <v>220</v>
      </c>
      <c r="I119" s="30" t="s">
        <v>39</v>
      </c>
      <c r="J119" s="30" t="str">
        <f t="shared" si="4"/>
        <v>AUT_PA_PC_NewSubmission_PA_AdditionalCoverages_AllVehicles_Remove</v>
      </c>
      <c r="K119" s="30">
        <v>1</v>
      </c>
      <c r="L119" s="69">
        <v>44389</v>
      </c>
      <c r="M119" s="30">
        <v>8</v>
      </c>
      <c r="N119" s="30"/>
      <c r="O119" s="30"/>
      <c r="P119" s="41" t="s">
        <v>701</v>
      </c>
      <c r="Q119" t="s">
        <v>702</v>
      </c>
      <c r="R119" s="9" t="str">
        <f t="shared" si="5"/>
        <v>&lt;include name=AUT_PA_PC_NewSubmission_PA_AdditionalCoverages_AllVehicles_Remove"/&gt;</v>
      </c>
    </row>
    <row r="120" spans="1:18" hidden="1" x14ac:dyDescent="0.25">
      <c r="A120" s="30" t="s">
        <v>216</v>
      </c>
      <c r="B120" s="30" t="s">
        <v>217</v>
      </c>
      <c r="C120" s="30" t="s">
        <v>115</v>
      </c>
      <c r="D120" s="30" t="s">
        <v>222</v>
      </c>
      <c r="E120" s="30">
        <v>91</v>
      </c>
      <c r="F120" s="30" t="s">
        <v>257</v>
      </c>
      <c r="G120" s="30" t="s">
        <v>40</v>
      </c>
      <c r="H120" s="30" t="s">
        <v>220</v>
      </c>
      <c r="I120" s="30" t="s">
        <v>60</v>
      </c>
      <c r="J120" s="30" t="str">
        <f t="shared" si="4"/>
        <v>AUT_PA_PC_NewSubmission_PA_AdditionalCoverages_PerVehicle_Add</v>
      </c>
      <c r="K120" s="30">
        <v>1</v>
      </c>
      <c r="L120" s="69">
        <v>44390</v>
      </c>
      <c r="M120" s="30">
        <v>8</v>
      </c>
      <c r="N120" s="30"/>
      <c r="O120" s="30"/>
      <c r="P120" s="41" t="s">
        <v>701</v>
      </c>
      <c r="Q120" t="s">
        <v>702</v>
      </c>
      <c r="R120" s="9" t="str">
        <f t="shared" si="5"/>
        <v>&lt;include name=AUT_PA_PC_NewSubmission_PA_AdditionalCoverages_PerVehicle_Add"/&gt;</v>
      </c>
    </row>
    <row r="121" spans="1:18" hidden="1" x14ac:dyDescent="0.25">
      <c r="A121" s="30" t="s">
        <v>216</v>
      </c>
      <c r="B121" s="30" t="s">
        <v>217</v>
      </c>
      <c r="C121" s="30" t="s">
        <v>115</v>
      </c>
      <c r="D121" s="30" t="s">
        <v>222</v>
      </c>
      <c r="E121" s="30">
        <v>92</v>
      </c>
      <c r="F121" s="30" t="s">
        <v>339</v>
      </c>
      <c r="G121" s="30" t="s">
        <v>38</v>
      </c>
      <c r="H121" s="30" t="s">
        <v>220</v>
      </c>
      <c r="I121" s="30" t="s">
        <v>39</v>
      </c>
      <c r="J121" s="30" t="str">
        <f t="shared" si="4"/>
        <v>AUT_PA_PC_NewSubmission_PA_AdditionalCoverages_PerVehicle_Modify</v>
      </c>
      <c r="K121" s="30">
        <v>1</v>
      </c>
      <c r="L121" s="69">
        <v>44391</v>
      </c>
      <c r="M121" s="30">
        <v>8</v>
      </c>
      <c r="N121" s="30"/>
      <c r="O121" s="30"/>
      <c r="P121" s="41" t="s">
        <v>701</v>
      </c>
      <c r="Q121" t="s">
        <v>702</v>
      </c>
      <c r="R121" s="9" t="str">
        <f t="shared" si="5"/>
        <v>&lt;include name=AUT_PA_PC_NewSubmission_PA_AdditionalCoverages_PerVehicle_Modify"/&gt;</v>
      </c>
    </row>
    <row r="122" spans="1:18" hidden="1" x14ac:dyDescent="0.25">
      <c r="A122" s="30" t="s">
        <v>216</v>
      </c>
      <c r="B122" s="30" t="s">
        <v>217</v>
      </c>
      <c r="C122" s="30" t="s">
        <v>115</v>
      </c>
      <c r="D122" s="30" t="s">
        <v>222</v>
      </c>
      <c r="E122" s="30">
        <v>93</v>
      </c>
      <c r="F122" s="30" t="s">
        <v>340</v>
      </c>
      <c r="G122" s="30" t="s">
        <v>40</v>
      </c>
      <c r="H122" s="30" t="s">
        <v>220</v>
      </c>
      <c r="I122" s="30" t="s">
        <v>39</v>
      </c>
      <c r="J122" s="30" t="str">
        <f t="shared" si="4"/>
        <v>AUT_PA_PC_NewSubmission_PA_AdditionalCoverages_PerVehicle_Remove</v>
      </c>
      <c r="K122" s="30">
        <v>1</v>
      </c>
      <c r="L122" s="69">
        <v>44392</v>
      </c>
      <c r="M122" s="30">
        <v>8</v>
      </c>
      <c r="N122" s="30"/>
      <c r="O122" s="30"/>
      <c r="P122" s="41" t="s">
        <v>701</v>
      </c>
      <c r="Q122" t="s">
        <v>702</v>
      </c>
      <c r="R122" s="9" t="str">
        <f t="shared" si="5"/>
        <v>&lt;include name=AUT_PA_PC_NewSubmission_PA_AdditionalCoverages_PerVehicle_Remove"/&gt;</v>
      </c>
    </row>
    <row r="123" spans="1:18" hidden="1" x14ac:dyDescent="0.25">
      <c r="A123" s="30" t="s">
        <v>216</v>
      </c>
      <c r="B123" s="30" t="s">
        <v>217</v>
      </c>
      <c r="C123" s="30" t="s">
        <v>115</v>
      </c>
      <c r="D123" s="30" t="s">
        <v>222</v>
      </c>
      <c r="E123" s="30">
        <v>94</v>
      </c>
      <c r="F123" s="30" t="s">
        <v>369</v>
      </c>
      <c r="G123" s="30" t="s">
        <v>40</v>
      </c>
      <c r="H123" s="30" t="s">
        <v>220</v>
      </c>
      <c r="I123" s="30" t="s">
        <v>44</v>
      </c>
      <c r="J123" s="30" t="str">
        <f t="shared" si="4"/>
        <v>AUT_PA_PC_NewSubmission_PA_ExclusionandCondition_Add_Exclusion</v>
      </c>
      <c r="K123" s="30">
        <v>1</v>
      </c>
      <c r="L123" s="69">
        <v>44393</v>
      </c>
      <c r="M123" s="30">
        <v>8</v>
      </c>
      <c r="N123" s="30"/>
      <c r="O123" s="30"/>
      <c r="P123" s="41" t="s">
        <v>701</v>
      </c>
      <c r="Q123" t="s">
        <v>702</v>
      </c>
      <c r="R123" s="9" t="str">
        <f t="shared" si="5"/>
        <v>&lt;include name=AUT_PA_PC_NewSubmission_PA_ExclusionandCondition_Add_Exclusion"/&gt;</v>
      </c>
    </row>
    <row r="124" spans="1:18" hidden="1" x14ac:dyDescent="0.25">
      <c r="A124" s="30" t="s">
        <v>216</v>
      </c>
      <c r="B124" s="30" t="s">
        <v>217</v>
      </c>
      <c r="C124" s="30" t="s">
        <v>115</v>
      </c>
      <c r="D124" s="30" t="s">
        <v>222</v>
      </c>
      <c r="E124" s="30">
        <v>95</v>
      </c>
      <c r="F124" s="30" t="s">
        <v>342</v>
      </c>
      <c r="G124" s="30" t="s">
        <v>38</v>
      </c>
      <c r="H124" s="30" t="s">
        <v>220</v>
      </c>
      <c r="I124" s="30" t="s">
        <v>44</v>
      </c>
      <c r="J124" s="30" t="str">
        <f t="shared" si="4"/>
        <v>AUT_PA_PC_NewSubmission_PA_ExclusionandCondition_Add_Condition</v>
      </c>
      <c r="K124" s="30">
        <v>1</v>
      </c>
      <c r="L124" s="69">
        <v>44394</v>
      </c>
      <c r="M124" s="30">
        <v>8</v>
      </c>
      <c r="N124" s="30"/>
      <c r="O124" s="30"/>
      <c r="P124" s="41" t="s">
        <v>701</v>
      </c>
      <c r="Q124" t="s">
        <v>702</v>
      </c>
      <c r="R124" s="9" t="str">
        <f t="shared" si="5"/>
        <v>&lt;include name=AUT_PA_PC_NewSubmission_PA_ExclusionandCondition_Add_Condition"/&gt;</v>
      </c>
    </row>
    <row r="125" spans="1:18" hidden="1" x14ac:dyDescent="0.25">
      <c r="A125" s="30" t="s">
        <v>216</v>
      </c>
      <c r="B125" s="30" t="s">
        <v>217</v>
      </c>
      <c r="C125" s="30" t="s">
        <v>115</v>
      </c>
      <c r="D125" s="30" t="s">
        <v>222</v>
      </c>
      <c r="E125" s="30">
        <v>96</v>
      </c>
      <c r="F125" s="30" t="s">
        <v>343</v>
      </c>
      <c r="G125" s="30" t="s">
        <v>40</v>
      </c>
      <c r="H125" s="30" t="s">
        <v>220</v>
      </c>
      <c r="I125" s="30" t="s">
        <v>60</v>
      </c>
      <c r="J125" s="30" t="str">
        <f t="shared" si="4"/>
        <v>AUT_PA_PC_NewSubmission_PA_ExclusionandCondition_Add_ExclusionandCondition</v>
      </c>
      <c r="K125" s="30">
        <v>1</v>
      </c>
      <c r="L125" s="69">
        <v>44395</v>
      </c>
      <c r="M125" s="30">
        <v>8</v>
      </c>
      <c r="N125" s="30"/>
      <c r="O125" s="30"/>
      <c r="P125" s="41" t="s">
        <v>701</v>
      </c>
      <c r="Q125" t="s">
        <v>702</v>
      </c>
      <c r="R125" s="9" t="str">
        <f t="shared" si="5"/>
        <v>&lt;include name=AUT_PA_PC_NewSubmission_PA_ExclusionandCondition_Add_ExclusionandCondition"/&gt;</v>
      </c>
    </row>
    <row r="126" spans="1:18" hidden="1" x14ac:dyDescent="0.25">
      <c r="A126" s="30" t="s">
        <v>216</v>
      </c>
      <c r="B126" s="30" t="s">
        <v>217</v>
      </c>
      <c r="C126" s="30" t="s">
        <v>115</v>
      </c>
      <c r="D126" s="30" t="s">
        <v>222</v>
      </c>
      <c r="E126" s="30">
        <v>97</v>
      </c>
      <c r="F126" s="30" t="s">
        <v>372</v>
      </c>
      <c r="G126" s="30" t="s">
        <v>40</v>
      </c>
      <c r="H126" s="30" t="s">
        <v>220</v>
      </c>
      <c r="I126" s="30" t="s">
        <v>44</v>
      </c>
      <c r="J126" s="30" t="str">
        <f t="shared" si="4"/>
        <v>AUT_PA_PC_NewSubmission_PA_ExclusionandCondition_Modify_Exclusion</v>
      </c>
      <c r="K126" s="30">
        <v>1</v>
      </c>
      <c r="L126" s="69">
        <v>44396</v>
      </c>
      <c r="M126" s="30">
        <v>8</v>
      </c>
      <c r="N126" s="30"/>
      <c r="O126" s="30"/>
      <c r="P126" s="41" t="s">
        <v>701</v>
      </c>
      <c r="Q126" t="s">
        <v>702</v>
      </c>
      <c r="R126" s="9" t="str">
        <f t="shared" si="5"/>
        <v>&lt;include name=AUT_PA_PC_NewSubmission_PA_ExclusionandCondition_Modify_Exclusion"/&gt;</v>
      </c>
    </row>
    <row r="127" spans="1:18" hidden="1" x14ac:dyDescent="0.25">
      <c r="A127" s="30" t="s">
        <v>216</v>
      </c>
      <c r="B127" s="30" t="s">
        <v>217</v>
      </c>
      <c r="C127" s="30" t="s">
        <v>115</v>
      </c>
      <c r="D127" s="30" t="s">
        <v>222</v>
      </c>
      <c r="E127" s="30">
        <v>98</v>
      </c>
      <c r="F127" s="30" t="s">
        <v>345</v>
      </c>
      <c r="G127" s="30" t="s">
        <v>38</v>
      </c>
      <c r="H127" s="30" t="s">
        <v>220</v>
      </c>
      <c r="I127" s="30" t="s">
        <v>44</v>
      </c>
      <c r="J127" s="30" t="str">
        <f t="shared" si="4"/>
        <v>AUT_PA_PC_NewSubmission_PA_ExclusionandCondition_Modify_Condition</v>
      </c>
      <c r="K127" s="30">
        <v>1</v>
      </c>
      <c r="L127" s="69">
        <v>44397</v>
      </c>
      <c r="M127" s="30">
        <v>8</v>
      </c>
      <c r="N127" s="30"/>
      <c r="O127" s="30"/>
      <c r="P127" s="41" t="s">
        <v>701</v>
      </c>
      <c r="Q127" t="s">
        <v>702</v>
      </c>
      <c r="R127" s="9" t="str">
        <f t="shared" si="5"/>
        <v>&lt;include name=AUT_PA_PC_NewSubmission_PA_ExclusionandCondition_Modify_Condition"/&gt;</v>
      </c>
    </row>
    <row r="128" spans="1:18" hidden="1" x14ac:dyDescent="0.25">
      <c r="A128" s="30" t="s">
        <v>216</v>
      </c>
      <c r="B128" s="30" t="s">
        <v>217</v>
      </c>
      <c r="C128" s="30" t="s">
        <v>115</v>
      </c>
      <c r="D128" s="30" t="s">
        <v>222</v>
      </c>
      <c r="E128" s="30">
        <v>99</v>
      </c>
      <c r="F128" s="30" t="s">
        <v>346</v>
      </c>
      <c r="G128" s="30" t="s">
        <v>40</v>
      </c>
      <c r="H128" s="30" t="s">
        <v>220</v>
      </c>
      <c r="I128" s="30" t="s">
        <v>39</v>
      </c>
      <c r="J128" s="30" t="str">
        <f t="shared" si="4"/>
        <v>AUT_PA_PC_NewSubmission_PA_ExclusionandCondition_Modify_ExclusionandCondition</v>
      </c>
      <c r="K128" s="30">
        <v>1</v>
      </c>
      <c r="L128" s="69">
        <v>44398</v>
      </c>
      <c r="M128" s="30">
        <v>8</v>
      </c>
      <c r="N128" s="30"/>
      <c r="O128" s="30"/>
      <c r="P128" s="41" t="s">
        <v>701</v>
      </c>
      <c r="Q128" t="s">
        <v>702</v>
      </c>
      <c r="R128" s="9" t="str">
        <f t="shared" si="5"/>
        <v>&lt;include name=AUT_PA_PC_NewSubmission_PA_ExclusionandCondition_Modify_ExclusionandCondition"/&gt;</v>
      </c>
    </row>
    <row r="129" spans="1:18" hidden="1" x14ac:dyDescent="0.25">
      <c r="A129" s="30" t="s">
        <v>216</v>
      </c>
      <c r="B129" s="30" t="s">
        <v>217</v>
      </c>
      <c r="C129" s="30" t="s">
        <v>115</v>
      </c>
      <c r="D129" s="30" t="s">
        <v>222</v>
      </c>
      <c r="E129" s="30">
        <v>100</v>
      </c>
      <c r="F129" s="30" t="s">
        <v>375</v>
      </c>
      <c r="G129" s="30" t="s">
        <v>40</v>
      </c>
      <c r="H129" s="30" t="s">
        <v>220</v>
      </c>
      <c r="I129" s="30" t="s">
        <v>44</v>
      </c>
      <c r="J129" s="30" t="str">
        <f t="shared" si="4"/>
        <v>AUT_PA_PC_NewSubmission_PA_RiskAnalysis_ApproveUWIssue</v>
      </c>
      <c r="K129" s="30">
        <v>1</v>
      </c>
      <c r="L129" s="69">
        <v>44399</v>
      </c>
      <c r="M129" s="30">
        <v>8</v>
      </c>
      <c r="N129" s="30"/>
      <c r="O129" s="30"/>
      <c r="P129" s="41" t="s">
        <v>701</v>
      </c>
      <c r="Q129" t="s">
        <v>702</v>
      </c>
      <c r="R129" s="9" t="str">
        <f t="shared" si="5"/>
        <v>&lt;include name=AUT_PA_PC_NewSubmission_PA_RiskAnalysis_ApproveUWIssue"/&gt;</v>
      </c>
    </row>
    <row r="130" spans="1:18" hidden="1" x14ac:dyDescent="0.25">
      <c r="A130" s="30" t="s">
        <v>216</v>
      </c>
      <c r="B130" s="30" t="s">
        <v>217</v>
      </c>
      <c r="C130" s="30" t="s">
        <v>115</v>
      </c>
      <c r="D130" s="30" t="s">
        <v>222</v>
      </c>
      <c r="E130" s="30">
        <v>101</v>
      </c>
      <c r="F130" s="30" t="s">
        <v>348</v>
      </c>
      <c r="G130" s="30" t="s">
        <v>38</v>
      </c>
      <c r="H130" s="30" t="s">
        <v>220</v>
      </c>
      <c r="I130" s="30" t="s">
        <v>60</v>
      </c>
      <c r="J130" s="30" t="str">
        <f t="shared" si="4"/>
        <v>AUT_PA_PC_NewSubmission_RiskAnalysis_AddUWIssue</v>
      </c>
      <c r="K130" s="30">
        <v>1</v>
      </c>
      <c r="L130" s="69">
        <v>44400</v>
      </c>
      <c r="M130" s="30">
        <v>8</v>
      </c>
      <c r="N130" s="30"/>
      <c r="O130" s="30"/>
      <c r="P130" s="41" t="s">
        <v>701</v>
      </c>
      <c r="Q130" t="s">
        <v>702</v>
      </c>
      <c r="R130" s="9" t="str">
        <f t="shared" si="5"/>
        <v>&lt;include name=AUT_PA_PC_NewSubmission_RiskAnalysis_AddUWIssue"/&gt;</v>
      </c>
    </row>
    <row r="131" spans="1:18" hidden="1" x14ac:dyDescent="0.25">
      <c r="A131" s="30" t="s">
        <v>216</v>
      </c>
      <c r="B131" s="30" t="s">
        <v>217</v>
      </c>
      <c r="C131" s="30" t="s">
        <v>115</v>
      </c>
      <c r="D131" s="30" t="s">
        <v>222</v>
      </c>
      <c r="E131" s="30">
        <v>102</v>
      </c>
      <c r="F131" s="30" t="s">
        <v>349</v>
      </c>
      <c r="G131" s="30" t="s">
        <v>40</v>
      </c>
      <c r="H131" s="30" t="s">
        <v>220</v>
      </c>
      <c r="I131" s="30" t="s">
        <v>60</v>
      </c>
      <c r="J131" s="30" t="str">
        <f t="shared" ref="J131:J194" si="8">"AUT_"&amp;A131 &amp; "_" &amp;B131 &amp; "_" &amp;D131 &amp;"_" &amp;F131</f>
        <v>AUT_PA_PC_NewSubmission_RiskAnalysis_ApproveUWIssue</v>
      </c>
      <c r="K131" s="30">
        <v>1</v>
      </c>
      <c r="L131" s="69">
        <v>44401</v>
      </c>
      <c r="M131" s="30">
        <v>8</v>
      </c>
      <c r="N131" s="30"/>
      <c r="O131" s="30"/>
      <c r="P131" s="41" t="s">
        <v>701</v>
      </c>
      <c r="Q131" t="s">
        <v>702</v>
      </c>
      <c r="R131" s="9" t="str">
        <f t="shared" si="5"/>
        <v>&lt;include name=AUT_PA_PC_NewSubmission_RiskAnalysis_ApproveUWIssue"/&gt;</v>
      </c>
    </row>
    <row r="132" spans="1:18" hidden="1" x14ac:dyDescent="0.25">
      <c r="A132" s="30" t="s">
        <v>216</v>
      </c>
      <c r="B132" s="30" t="s">
        <v>217</v>
      </c>
      <c r="C132" s="30" t="s">
        <v>115</v>
      </c>
      <c r="D132" s="30" t="s">
        <v>222</v>
      </c>
      <c r="E132" s="30">
        <v>103</v>
      </c>
      <c r="F132" s="30" t="s">
        <v>260</v>
      </c>
      <c r="G132" s="30" t="s">
        <v>40</v>
      </c>
      <c r="H132" s="30" t="s">
        <v>220</v>
      </c>
      <c r="I132" s="30" t="s">
        <v>41</v>
      </c>
      <c r="J132" s="30" t="str">
        <f t="shared" si="8"/>
        <v>AUT_PA_PC_NewSubmission_RiskAnalysis_AddContingency</v>
      </c>
      <c r="K132" s="30">
        <v>1</v>
      </c>
      <c r="L132" s="69">
        <v>44402</v>
      </c>
      <c r="M132" s="30">
        <v>8</v>
      </c>
      <c r="N132" s="30"/>
      <c r="O132" s="30"/>
      <c r="P132" s="41" t="s">
        <v>703</v>
      </c>
      <c r="Q132" t="s">
        <v>702</v>
      </c>
      <c r="R132" s="9" t="str">
        <f t="shared" si="5"/>
        <v>&lt;include name="AUT_PA_PC_NewSubmission_RiskAnalysis_AddContingency"/&gt;</v>
      </c>
    </row>
    <row r="133" spans="1:18" hidden="1" x14ac:dyDescent="0.25">
      <c r="A133" s="30" t="s">
        <v>216</v>
      </c>
      <c r="B133" s="30" t="s">
        <v>217</v>
      </c>
      <c r="C133" s="30" t="s">
        <v>115</v>
      </c>
      <c r="D133" s="30" t="s">
        <v>222</v>
      </c>
      <c r="E133" s="30">
        <v>104</v>
      </c>
      <c r="F133" s="30" t="s">
        <v>351</v>
      </c>
      <c r="G133" s="30" t="s">
        <v>38</v>
      </c>
      <c r="H133" s="30" t="s">
        <v>220</v>
      </c>
      <c r="I133" s="30" t="s">
        <v>60</v>
      </c>
      <c r="J133" s="30" t="str">
        <f t="shared" si="8"/>
        <v>AUT_PA_PC_NewSubmission_RiskAnalysis_LockforReview</v>
      </c>
      <c r="K133" s="30">
        <v>1</v>
      </c>
      <c r="L133" s="69">
        <v>44403</v>
      </c>
      <c r="M133" s="30">
        <v>8</v>
      </c>
      <c r="N133" s="30"/>
      <c r="O133" s="30"/>
      <c r="P133" s="41" t="s">
        <v>701</v>
      </c>
      <c r="Q133" t="s">
        <v>702</v>
      </c>
      <c r="R133" s="9" t="str">
        <f t="shared" ref="R133:R189" si="9">P133&amp;J133&amp;Q133</f>
        <v>&lt;include name=AUT_PA_PC_NewSubmission_RiskAnalysis_LockforReview"/&gt;</v>
      </c>
    </row>
    <row r="134" spans="1:18" hidden="1" x14ac:dyDescent="0.25">
      <c r="A134" s="30" t="s">
        <v>216</v>
      </c>
      <c r="B134" s="30" t="s">
        <v>217</v>
      </c>
      <c r="C134" s="30" t="s">
        <v>115</v>
      </c>
      <c r="D134" s="30" t="s">
        <v>222</v>
      </c>
      <c r="E134" s="30">
        <v>105</v>
      </c>
      <c r="F134" s="30" t="s">
        <v>352</v>
      </c>
      <c r="G134" s="30" t="s">
        <v>40</v>
      </c>
      <c r="H134" s="30" t="s">
        <v>220</v>
      </c>
      <c r="I134" s="30" t="s">
        <v>60</v>
      </c>
      <c r="J134" s="30" t="str">
        <f t="shared" si="8"/>
        <v>AUT_PA_PC_NewSubmission_RiskAnalysis_RequestApproval</v>
      </c>
      <c r="K134" s="30">
        <v>1</v>
      </c>
      <c r="L134" s="69">
        <v>44404</v>
      </c>
      <c r="M134" s="30">
        <v>8</v>
      </c>
      <c r="N134" s="30"/>
      <c r="O134" s="30"/>
      <c r="P134" s="41" t="s">
        <v>701</v>
      </c>
      <c r="Q134" t="s">
        <v>702</v>
      </c>
      <c r="R134" s="9" t="str">
        <f t="shared" si="9"/>
        <v>&lt;include name=AUT_PA_PC_NewSubmission_RiskAnalysis_RequestApproval"/&gt;</v>
      </c>
    </row>
    <row r="135" spans="1:18" hidden="1" x14ac:dyDescent="0.25">
      <c r="A135" s="30" t="s">
        <v>216</v>
      </c>
      <c r="B135" s="30" t="s">
        <v>217</v>
      </c>
      <c r="C135" s="30" t="s">
        <v>115</v>
      </c>
      <c r="D135" s="30" t="s">
        <v>222</v>
      </c>
      <c r="E135" s="30">
        <v>106</v>
      </c>
      <c r="F135" s="30" t="s">
        <v>263</v>
      </c>
      <c r="G135" s="30" t="s">
        <v>40</v>
      </c>
      <c r="H135" s="30" t="s">
        <v>220</v>
      </c>
      <c r="I135" s="30" t="s">
        <v>41</v>
      </c>
      <c r="J135" s="30" t="str">
        <f t="shared" si="8"/>
        <v>AUT_PA_PC_NewSubmission_RiskAnalysis_PriorPolicies_Add</v>
      </c>
      <c r="K135" s="30">
        <v>1</v>
      </c>
      <c r="L135" s="69">
        <v>44405</v>
      </c>
      <c r="M135" s="30">
        <v>8</v>
      </c>
      <c r="N135" s="30"/>
      <c r="O135" s="30"/>
      <c r="P135" s="41" t="s">
        <v>703</v>
      </c>
      <c r="Q135" t="s">
        <v>702</v>
      </c>
      <c r="R135" s="9" t="str">
        <f t="shared" si="9"/>
        <v>&lt;include name="AUT_PA_PC_NewSubmission_RiskAnalysis_PriorPolicies_Add"/&gt;</v>
      </c>
    </row>
    <row r="136" spans="1:18" hidden="1" x14ac:dyDescent="0.25">
      <c r="A136" s="30" t="s">
        <v>216</v>
      </c>
      <c r="B136" s="30" t="s">
        <v>217</v>
      </c>
      <c r="C136" s="30" t="s">
        <v>115</v>
      </c>
      <c r="D136" s="30" t="s">
        <v>222</v>
      </c>
      <c r="E136" s="30">
        <v>107</v>
      </c>
      <c r="F136" s="30" t="s">
        <v>354</v>
      </c>
      <c r="G136" s="30" t="s">
        <v>38</v>
      </c>
      <c r="H136" s="30" t="s">
        <v>220</v>
      </c>
      <c r="I136" s="30" t="s">
        <v>39</v>
      </c>
      <c r="J136" s="30" t="str">
        <f t="shared" si="8"/>
        <v>AUT_PA_PC_NewSubmission_RiskAnalysis_PriorPolicies_Modify</v>
      </c>
      <c r="K136" s="30">
        <v>1</v>
      </c>
      <c r="L136" s="69">
        <v>44406</v>
      </c>
      <c r="M136" s="30">
        <v>8</v>
      </c>
      <c r="N136" s="30"/>
      <c r="O136" s="30"/>
      <c r="P136" s="41" t="s">
        <v>701</v>
      </c>
      <c r="Q136" t="s">
        <v>702</v>
      </c>
      <c r="R136" s="9" t="str">
        <f t="shared" si="9"/>
        <v>&lt;include name=AUT_PA_PC_NewSubmission_RiskAnalysis_PriorPolicies_Modify"/&gt;</v>
      </c>
    </row>
    <row r="137" spans="1:18" hidden="1" x14ac:dyDescent="0.25">
      <c r="A137" s="30" t="s">
        <v>216</v>
      </c>
      <c r="B137" s="30" t="s">
        <v>217</v>
      </c>
      <c r="C137" s="30" t="s">
        <v>115</v>
      </c>
      <c r="D137" s="30" t="s">
        <v>222</v>
      </c>
      <c r="E137" s="30">
        <v>108</v>
      </c>
      <c r="F137" s="30" t="s">
        <v>355</v>
      </c>
      <c r="G137" s="30" t="s">
        <v>40</v>
      </c>
      <c r="H137" s="30" t="s">
        <v>220</v>
      </c>
      <c r="I137" s="30" t="s">
        <v>44</v>
      </c>
      <c r="J137" s="30" t="str">
        <f t="shared" si="8"/>
        <v>AUT_PA_PC_NewSubmission_RiskAnalysis_PriorPolicies_Remove</v>
      </c>
      <c r="K137" s="30">
        <v>1</v>
      </c>
      <c r="L137" s="69">
        <v>44407</v>
      </c>
      <c r="M137" s="30">
        <v>8</v>
      </c>
      <c r="N137" s="30"/>
      <c r="O137" s="30"/>
      <c r="P137" s="41" t="s">
        <v>701</v>
      </c>
      <c r="Q137" t="s">
        <v>702</v>
      </c>
      <c r="R137" s="9" t="str">
        <f t="shared" si="9"/>
        <v>&lt;include name=AUT_PA_PC_NewSubmission_RiskAnalysis_PriorPolicies_Remove"/&gt;</v>
      </c>
    </row>
    <row r="138" spans="1:18" hidden="1" x14ac:dyDescent="0.25">
      <c r="A138" s="30" t="s">
        <v>216</v>
      </c>
      <c r="B138" s="30" t="s">
        <v>217</v>
      </c>
      <c r="C138" s="30" t="s">
        <v>115</v>
      </c>
      <c r="D138" s="30" t="s">
        <v>222</v>
      </c>
      <c r="E138" s="30">
        <v>109</v>
      </c>
      <c r="F138" s="30" t="s">
        <v>378</v>
      </c>
      <c r="G138" s="30" t="s">
        <v>40</v>
      </c>
      <c r="H138" s="30" t="s">
        <v>220</v>
      </c>
      <c r="I138" s="30" t="s">
        <v>44</v>
      </c>
      <c r="J138" s="30" t="str">
        <f t="shared" si="8"/>
        <v>AUT_PA_PC_NewSubmission_RiskAnalysis_Claims</v>
      </c>
      <c r="K138" s="30">
        <v>1</v>
      </c>
      <c r="L138" s="69">
        <v>44408</v>
      </c>
      <c r="M138" s="30">
        <v>8</v>
      </c>
      <c r="N138" s="30"/>
      <c r="O138" s="30"/>
      <c r="P138" s="41" t="s">
        <v>701</v>
      </c>
      <c r="Q138" t="s">
        <v>702</v>
      </c>
      <c r="R138" s="9" t="str">
        <f t="shared" si="9"/>
        <v>&lt;include name=AUT_PA_PC_NewSubmission_RiskAnalysis_Claims"/&gt;</v>
      </c>
    </row>
    <row r="139" spans="1:18" hidden="1" x14ac:dyDescent="0.25">
      <c r="A139" s="30" t="s">
        <v>216</v>
      </c>
      <c r="B139" s="30" t="s">
        <v>217</v>
      </c>
      <c r="C139" s="30" t="s">
        <v>115</v>
      </c>
      <c r="D139" s="30" t="s">
        <v>222</v>
      </c>
      <c r="E139" s="30">
        <v>110</v>
      </c>
      <c r="F139" s="30" t="s">
        <v>357</v>
      </c>
      <c r="G139" s="30" t="s">
        <v>38</v>
      </c>
      <c r="H139" s="30" t="s">
        <v>220</v>
      </c>
      <c r="I139" s="30" t="s">
        <v>60</v>
      </c>
      <c r="J139" s="30" t="str">
        <f t="shared" si="8"/>
        <v>AUT_PA_PC_NewSubmission_RiskAnalysis_PriorLosses_Add</v>
      </c>
      <c r="K139" s="30">
        <v>1</v>
      </c>
      <c r="L139" s="69">
        <v>44409</v>
      </c>
      <c r="M139" s="30">
        <v>8</v>
      </c>
      <c r="N139" s="30"/>
      <c r="O139" s="30"/>
      <c r="P139" s="41" t="s">
        <v>701</v>
      </c>
      <c r="Q139" t="s">
        <v>702</v>
      </c>
      <c r="R139" s="9" t="str">
        <f t="shared" si="9"/>
        <v>&lt;include name=AUT_PA_PC_NewSubmission_RiskAnalysis_PriorLosses_Add"/&gt;</v>
      </c>
    </row>
    <row r="140" spans="1:18" hidden="1" x14ac:dyDescent="0.25">
      <c r="A140" s="30" t="s">
        <v>216</v>
      </c>
      <c r="B140" s="30" t="s">
        <v>217</v>
      </c>
      <c r="C140" s="30" t="s">
        <v>115</v>
      </c>
      <c r="D140" s="30" t="s">
        <v>222</v>
      </c>
      <c r="E140" s="30">
        <v>111</v>
      </c>
      <c r="F140" s="30" t="s">
        <v>358</v>
      </c>
      <c r="G140" s="30" t="s">
        <v>40</v>
      </c>
      <c r="H140" s="30" t="s">
        <v>220</v>
      </c>
      <c r="I140" s="30" t="s">
        <v>39</v>
      </c>
      <c r="J140" s="30" t="str">
        <f t="shared" si="8"/>
        <v>AUT_PA_PC_NewSubmission_RiskAnalysis_PriorLosses_Modify</v>
      </c>
      <c r="K140" s="30">
        <v>1</v>
      </c>
      <c r="L140" s="69">
        <v>44410</v>
      </c>
      <c r="M140" s="30">
        <v>8</v>
      </c>
      <c r="N140" s="30"/>
      <c r="O140" s="30"/>
      <c r="P140" s="41" t="s">
        <v>701</v>
      </c>
      <c r="Q140" t="s">
        <v>702</v>
      </c>
      <c r="R140" s="9" t="str">
        <f t="shared" si="9"/>
        <v>&lt;include name=AUT_PA_PC_NewSubmission_RiskAnalysis_PriorLosses_Modify"/&gt;</v>
      </c>
    </row>
    <row r="141" spans="1:18" hidden="1" x14ac:dyDescent="0.25">
      <c r="A141" s="30" t="s">
        <v>216</v>
      </c>
      <c r="B141" s="30" t="s">
        <v>217</v>
      </c>
      <c r="C141" s="30" t="s">
        <v>115</v>
      </c>
      <c r="D141" s="30" t="s">
        <v>222</v>
      </c>
      <c r="E141" s="30">
        <v>112</v>
      </c>
      <c r="F141" s="30" t="s">
        <v>381</v>
      </c>
      <c r="G141" s="30" t="s">
        <v>40</v>
      </c>
      <c r="H141" s="30" t="s">
        <v>220</v>
      </c>
      <c r="I141" s="30" t="s">
        <v>44</v>
      </c>
      <c r="J141" s="30" t="str">
        <f t="shared" si="8"/>
        <v>AUT_PA_PC_NewSubmission_RiskAnalysis_PriorLosses_Remove</v>
      </c>
      <c r="K141" s="30">
        <v>1</v>
      </c>
      <c r="L141" s="69">
        <v>44411</v>
      </c>
      <c r="M141" s="30">
        <v>8</v>
      </c>
      <c r="N141" s="30"/>
      <c r="O141" s="30"/>
      <c r="P141" s="41" t="s">
        <v>701</v>
      </c>
      <c r="Q141" t="s">
        <v>702</v>
      </c>
      <c r="R141" s="9" t="str">
        <f t="shared" si="9"/>
        <v>&lt;include name=AUT_PA_PC_NewSubmission_RiskAnalysis_PriorLosses_Remove"/&gt;</v>
      </c>
    </row>
    <row r="142" spans="1:18" hidden="1" x14ac:dyDescent="0.25">
      <c r="A142" s="30" t="s">
        <v>216</v>
      </c>
      <c r="B142" s="30" t="s">
        <v>217</v>
      </c>
      <c r="C142" s="30" t="s">
        <v>115</v>
      </c>
      <c r="D142" s="30" t="s">
        <v>222</v>
      </c>
      <c r="E142" s="30">
        <v>113</v>
      </c>
      <c r="F142" s="30" t="s">
        <v>360</v>
      </c>
      <c r="G142" s="30" t="s">
        <v>38</v>
      </c>
      <c r="H142" s="30" t="s">
        <v>220</v>
      </c>
      <c r="I142" s="30" t="s">
        <v>41</v>
      </c>
      <c r="J142" s="30" t="str">
        <f t="shared" si="8"/>
        <v>AUT_PA_PC_NewSubmission_PolicyReview_InsuredDetais</v>
      </c>
      <c r="K142" s="30">
        <v>1</v>
      </c>
      <c r="L142" s="69">
        <v>44412</v>
      </c>
      <c r="M142" s="30">
        <v>8</v>
      </c>
      <c r="N142" s="30"/>
      <c r="O142" s="30"/>
      <c r="P142" s="41" t="s">
        <v>703</v>
      </c>
      <c r="Q142" t="s">
        <v>702</v>
      </c>
      <c r="R142" s="9" t="str">
        <f t="shared" si="9"/>
        <v>&lt;include name="AUT_PA_PC_NewSubmission_PolicyReview_InsuredDetais"/&gt;</v>
      </c>
    </row>
    <row r="143" spans="1:18" hidden="1" x14ac:dyDescent="0.25">
      <c r="A143" s="30" t="s">
        <v>216</v>
      </c>
      <c r="B143" s="30" t="s">
        <v>217</v>
      </c>
      <c r="C143" s="30" t="s">
        <v>115</v>
      </c>
      <c r="D143" s="30" t="s">
        <v>222</v>
      </c>
      <c r="E143" s="30">
        <v>114</v>
      </c>
      <c r="F143" s="30" t="s">
        <v>361</v>
      </c>
      <c r="G143" s="30" t="s">
        <v>35</v>
      </c>
      <c r="H143" s="30" t="s">
        <v>220</v>
      </c>
      <c r="I143" s="30" t="s">
        <v>41</v>
      </c>
      <c r="J143" s="30" t="str">
        <f t="shared" si="8"/>
        <v>AUT_PA_PC_NewSubmission_PA_PolicyReview</v>
      </c>
      <c r="K143" s="30">
        <v>1</v>
      </c>
      <c r="L143" s="69">
        <v>44413</v>
      </c>
      <c r="M143" s="30">
        <v>8</v>
      </c>
      <c r="N143" s="30"/>
      <c r="O143" s="30"/>
      <c r="P143" s="41" t="s">
        <v>703</v>
      </c>
      <c r="Q143" t="s">
        <v>702</v>
      </c>
      <c r="R143" s="9" t="str">
        <f t="shared" si="9"/>
        <v>&lt;include name="AUT_PA_PC_NewSubmission_PA_PolicyReview"/&gt;</v>
      </c>
    </row>
    <row r="144" spans="1:18" hidden="1" x14ac:dyDescent="0.25">
      <c r="A144" s="30" t="s">
        <v>216</v>
      </c>
      <c r="B144" s="30" t="s">
        <v>217</v>
      </c>
      <c r="C144" s="30" t="s">
        <v>115</v>
      </c>
      <c r="D144" s="30" t="s">
        <v>222</v>
      </c>
      <c r="E144" s="30">
        <v>115</v>
      </c>
      <c r="F144" s="30" t="s">
        <v>266</v>
      </c>
      <c r="G144" s="30" t="s">
        <v>40</v>
      </c>
      <c r="H144" s="30" t="s">
        <v>220</v>
      </c>
      <c r="I144" s="30" t="s">
        <v>41</v>
      </c>
      <c r="J144" s="30" t="str">
        <f t="shared" si="8"/>
        <v>AUT_PA_PC_NewSubmission_Quote_InsuredDetais</v>
      </c>
      <c r="K144" s="30">
        <v>1</v>
      </c>
      <c r="L144" s="69">
        <v>44414</v>
      </c>
      <c r="M144" s="30">
        <v>8</v>
      </c>
      <c r="N144" s="30"/>
      <c r="O144" s="30"/>
      <c r="P144" s="41" t="s">
        <v>703</v>
      </c>
      <c r="Q144" t="s">
        <v>702</v>
      </c>
      <c r="R144" s="9" t="str">
        <f t="shared" si="9"/>
        <v>&lt;include name="AUT_PA_PC_NewSubmission_Quote_InsuredDetais"/&gt;</v>
      </c>
    </row>
    <row r="145" spans="1:18" hidden="1" x14ac:dyDescent="0.25">
      <c r="A145" s="30" t="s">
        <v>216</v>
      </c>
      <c r="B145" s="30" t="s">
        <v>217</v>
      </c>
      <c r="C145" s="30" t="s">
        <v>115</v>
      </c>
      <c r="D145" s="30" t="s">
        <v>222</v>
      </c>
      <c r="E145" s="30">
        <v>116</v>
      </c>
      <c r="F145" s="30" t="s">
        <v>363</v>
      </c>
      <c r="G145" s="30" t="s">
        <v>38</v>
      </c>
      <c r="H145" s="30" t="s">
        <v>220</v>
      </c>
      <c r="I145" s="30" t="s">
        <v>41</v>
      </c>
      <c r="J145" s="30" t="str">
        <f t="shared" si="8"/>
        <v>AUT_PA_PC_NewSubmission_PA_Quote</v>
      </c>
      <c r="K145" s="30">
        <v>1</v>
      </c>
      <c r="L145" s="69">
        <v>44415</v>
      </c>
      <c r="M145" s="30">
        <v>8</v>
      </c>
      <c r="N145" s="30"/>
      <c r="O145" s="30"/>
      <c r="P145" s="41" t="s">
        <v>703</v>
      </c>
      <c r="Q145" t="s">
        <v>702</v>
      </c>
      <c r="R145" s="9" t="str">
        <f t="shared" si="9"/>
        <v>&lt;include name="AUT_PA_PC_NewSubmission_PA_Quote"/&gt;</v>
      </c>
    </row>
    <row r="146" spans="1:18" hidden="1" x14ac:dyDescent="0.25">
      <c r="A146" s="30" t="s">
        <v>216</v>
      </c>
      <c r="B146" s="30" t="s">
        <v>217</v>
      </c>
      <c r="C146" s="30" t="s">
        <v>115</v>
      </c>
      <c r="D146" s="30" t="s">
        <v>222</v>
      </c>
      <c r="E146" s="30">
        <v>117</v>
      </c>
      <c r="F146" s="30" t="s">
        <v>364</v>
      </c>
      <c r="G146" s="30" t="s">
        <v>40</v>
      </c>
      <c r="H146" s="30" t="s">
        <v>220</v>
      </c>
      <c r="I146" s="30" t="s">
        <v>39</v>
      </c>
      <c r="J146" s="30" t="str">
        <f t="shared" si="8"/>
        <v>AUT_PA_PC_NewSubmission_PA_Forms</v>
      </c>
      <c r="K146" s="30">
        <v>1</v>
      </c>
      <c r="L146" s="69">
        <v>44416</v>
      </c>
      <c r="M146" s="30">
        <v>8</v>
      </c>
      <c r="N146" s="30"/>
      <c r="O146" s="30"/>
      <c r="P146" s="41" t="s">
        <v>701</v>
      </c>
      <c r="Q146" t="s">
        <v>702</v>
      </c>
      <c r="R146" s="9" t="str">
        <f t="shared" si="9"/>
        <v>&lt;include name=AUT_PA_PC_NewSubmission_PA_Forms"/&gt;</v>
      </c>
    </row>
    <row r="147" spans="1:18" hidden="1" x14ac:dyDescent="0.25">
      <c r="A147" s="30" t="s">
        <v>216</v>
      </c>
      <c r="B147" s="30" t="s">
        <v>217</v>
      </c>
      <c r="C147" s="30" t="s">
        <v>115</v>
      </c>
      <c r="D147" s="30" t="s">
        <v>222</v>
      </c>
      <c r="E147" s="30">
        <v>118</v>
      </c>
      <c r="F147" s="30" t="s">
        <v>365</v>
      </c>
      <c r="G147" s="30" t="s">
        <v>40</v>
      </c>
      <c r="H147" s="30" t="s">
        <v>220</v>
      </c>
      <c r="I147" s="30" t="s">
        <v>44</v>
      </c>
      <c r="J147" s="30" t="str">
        <f t="shared" si="8"/>
        <v>AUT_PA_PC_NewSubmission_PA_Forms_Sorting</v>
      </c>
      <c r="K147" s="30">
        <v>1</v>
      </c>
      <c r="L147" s="69">
        <v>44416</v>
      </c>
      <c r="M147" s="30">
        <v>8</v>
      </c>
      <c r="N147" s="30"/>
      <c r="O147" s="30"/>
      <c r="P147" s="41" t="s">
        <v>701</v>
      </c>
      <c r="Q147" t="s">
        <v>702</v>
      </c>
      <c r="R147" s="9" t="str">
        <f t="shared" si="9"/>
        <v>&lt;include name=AUT_PA_PC_NewSubmission_PA_Forms_Sorting"/&gt;</v>
      </c>
    </row>
    <row r="148" spans="1:18" hidden="1" x14ac:dyDescent="0.25">
      <c r="A148" s="30" t="s">
        <v>216</v>
      </c>
      <c r="B148" s="30" t="s">
        <v>217</v>
      </c>
      <c r="C148" s="30" t="s">
        <v>115</v>
      </c>
      <c r="D148" s="30" t="s">
        <v>222</v>
      </c>
      <c r="E148" s="30">
        <v>119</v>
      </c>
      <c r="F148" s="30" t="s">
        <v>269</v>
      </c>
      <c r="G148" s="30" t="s">
        <v>40</v>
      </c>
      <c r="H148" s="30" t="s">
        <v>220</v>
      </c>
      <c r="I148" s="30" t="s">
        <v>41</v>
      </c>
      <c r="J148" s="30" t="str">
        <f t="shared" si="8"/>
        <v>AUT_PA_PC_NewSubmission_Pay_BillingMethod_DirectBill</v>
      </c>
      <c r="K148" s="30">
        <v>1</v>
      </c>
      <c r="L148" s="69">
        <v>44417</v>
      </c>
      <c r="M148" s="30">
        <v>8</v>
      </c>
      <c r="N148" s="30"/>
      <c r="O148" s="30"/>
      <c r="P148" s="41" t="s">
        <v>703</v>
      </c>
      <c r="Q148" t="s">
        <v>702</v>
      </c>
      <c r="R148" s="9" t="str">
        <f t="shared" si="9"/>
        <v>&lt;include name="AUT_PA_PC_NewSubmission_Pay_BillingMethod_DirectBill"/&gt;</v>
      </c>
    </row>
    <row r="149" spans="1:18" hidden="1" x14ac:dyDescent="0.25">
      <c r="A149" s="30" t="s">
        <v>216</v>
      </c>
      <c r="B149" s="30" t="s">
        <v>217</v>
      </c>
      <c r="C149" s="30" t="s">
        <v>115</v>
      </c>
      <c r="D149" s="30" t="s">
        <v>222</v>
      </c>
      <c r="E149" s="30">
        <v>120</v>
      </c>
      <c r="F149" s="30" t="s">
        <v>367</v>
      </c>
      <c r="G149" s="30" t="s">
        <v>38</v>
      </c>
      <c r="H149" s="30" t="s">
        <v>236</v>
      </c>
      <c r="I149" s="30" t="s">
        <v>39</v>
      </c>
      <c r="J149" s="30" t="str">
        <f t="shared" si="8"/>
        <v>AUT_PA_PC_NewSubmission_Pay_BillingMethod_ListBill</v>
      </c>
      <c r="K149" s="30">
        <v>1</v>
      </c>
      <c r="L149" s="69">
        <v>44418</v>
      </c>
      <c r="M149" s="30">
        <v>8</v>
      </c>
      <c r="N149" s="30"/>
      <c r="O149" s="30"/>
      <c r="P149" s="41" t="s">
        <v>701</v>
      </c>
      <c r="Q149" t="s">
        <v>702</v>
      </c>
      <c r="R149" s="9" t="str">
        <f t="shared" si="9"/>
        <v>&lt;include name=AUT_PA_PC_NewSubmission_Pay_BillingMethod_ListBill"/&gt;</v>
      </c>
    </row>
    <row r="150" spans="1:18" hidden="1" x14ac:dyDescent="0.25">
      <c r="A150" s="30" t="s">
        <v>216</v>
      </c>
      <c r="B150" s="30" t="s">
        <v>217</v>
      </c>
      <c r="C150" s="30" t="s">
        <v>115</v>
      </c>
      <c r="D150" s="30" t="s">
        <v>222</v>
      </c>
      <c r="E150" s="30">
        <v>121</v>
      </c>
      <c r="F150" s="30" t="s">
        <v>368</v>
      </c>
      <c r="G150" s="30" t="s">
        <v>40</v>
      </c>
      <c r="H150" s="30" t="s">
        <v>220</v>
      </c>
      <c r="I150" s="30" t="s">
        <v>44</v>
      </c>
      <c r="J150" s="30" t="str">
        <f t="shared" si="8"/>
        <v>AUT_PA_PC_NewSubmission_Pay_AlternateBillingAccount_Search</v>
      </c>
      <c r="K150" s="30">
        <v>1</v>
      </c>
      <c r="L150" s="69">
        <v>44419</v>
      </c>
      <c r="M150" s="30">
        <v>8</v>
      </c>
      <c r="N150" s="30"/>
      <c r="O150" s="30"/>
      <c r="P150" s="41" t="s">
        <v>701</v>
      </c>
      <c r="Q150" t="s">
        <v>702</v>
      </c>
      <c r="R150" s="9" t="str">
        <f t="shared" si="9"/>
        <v>&lt;include name=AUT_PA_PC_NewSubmission_Pay_AlternateBillingAccount_Search"/&gt;</v>
      </c>
    </row>
    <row r="151" spans="1:18" hidden="1" x14ac:dyDescent="0.25">
      <c r="A151" s="30" t="s">
        <v>216</v>
      </c>
      <c r="B151" s="30" t="s">
        <v>217</v>
      </c>
      <c r="C151" s="30" t="s">
        <v>115</v>
      </c>
      <c r="D151" s="30" t="s">
        <v>222</v>
      </c>
      <c r="E151" s="30">
        <v>122</v>
      </c>
      <c r="F151" s="30" t="s">
        <v>384</v>
      </c>
      <c r="G151" s="30" t="s">
        <v>40</v>
      </c>
      <c r="H151" s="30" t="s">
        <v>220</v>
      </c>
      <c r="I151" s="30" t="s">
        <v>44</v>
      </c>
      <c r="J151" s="30" t="str">
        <f t="shared" si="8"/>
        <v>AUT_PA_PC_NewSubmission_Pay_AlternateBillingAccount_BillingSubAccount</v>
      </c>
      <c r="K151" s="30">
        <v>1</v>
      </c>
      <c r="L151" s="69">
        <v>44420</v>
      </c>
      <c r="M151" s="30">
        <v>8</v>
      </c>
      <c r="N151" s="30"/>
      <c r="O151" s="30"/>
      <c r="P151" s="41" t="s">
        <v>701</v>
      </c>
      <c r="Q151" t="s">
        <v>702</v>
      </c>
      <c r="R151" s="9" t="str">
        <f t="shared" si="9"/>
        <v>&lt;include name=AUT_PA_PC_NewSubmission_Pay_AlternateBillingAccount_BillingSubAccount"/&gt;</v>
      </c>
    </row>
    <row r="152" spans="1:18" hidden="1" x14ac:dyDescent="0.25">
      <c r="A152" s="30" t="s">
        <v>216</v>
      </c>
      <c r="B152" s="30" t="s">
        <v>217</v>
      </c>
      <c r="C152" s="30" t="s">
        <v>115</v>
      </c>
      <c r="D152" s="30" t="s">
        <v>222</v>
      </c>
      <c r="E152" s="30">
        <v>123</v>
      </c>
      <c r="F152" s="30" t="s">
        <v>370</v>
      </c>
      <c r="G152" s="30" t="s">
        <v>38</v>
      </c>
      <c r="H152" s="30" t="s">
        <v>220</v>
      </c>
      <c r="I152" s="30" t="s">
        <v>54</v>
      </c>
      <c r="J152" s="30" t="str">
        <f t="shared" si="8"/>
        <v>AUT_PA_PC_NewSubmission_Pay_AlternateBillingContact_NewCompany</v>
      </c>
      <c r="K152" s="30">
        <v>1</v>
      </c>
      <c r="L152" s="69">
        <v>44421</v>
      </c>
      <c r="M152" s="30">
        <v>8</v>
      </c>
      <c r="N152" s="30"/>
      <c r="O152" s="30"/>
      <c r="P152" s="41" t="s">
        <v>701</v>
      </c>
      <c r="Q152" t="s">
        <v>702</v>
      </c>
      <c r="R152" s="9" t="str">
        <f t="shared" si="9"/>
        <v>&lt;include name=AUT_PA_PC_NewSubmission_Pay_AlternateBillingContact_NewCompany"/&gt;</v>
      </c>
    </row>
    <row r="153" spans="1:18" hidden="1" x14ac:dyDescent="0.25">
      <c r="A153" s="30" t="s">
        <v>216</v>
      </c>
      <c r="B153" s="30" t="s">
        <v>217</v>
      </c>
      <c r="C153" s="30" t="s">
        <v>115</v>
      </c>
      <c r="D153" s="30" t="s">
        <v>222</v>
      </c>
      <c r="E153" s="30">
        <v>124</v>
      </c>
      <c r="F153" s="30" t="s">
        <v>371</v>
      </c>
      <c r="G153" s="30" t="s">
        <v>40</v>
      </c>
      <c r="H153" s="30" t="s">
        <v>220</v>
      </c>
      <c r="I153" s="30" t="s">
        <v>44</v>
      </c>
      <c r="J153" s="30" t="str">
        <f t="shared" si="8"/>
        <v>AUT_PA_PC_NewSubmission_Pay_AlternateBillingContact_NewPerson</v>
      </c>
      <c r="K153" s="30">
        <v>1</v>
      </c>
      <c r="L153" s="69">
        <v>44422</v>
      </c>
      <c r="M153" s="30">
        <v>8</v>
      </c>
      <c r="N153" s="30"/>
      <c r="O153" s="30"/>
      <c r="P153" s="41" t="s">
        <v>701</v>
      </c>
      <c r="Q153" t="s">
        <v>702</v>
      </c>
      <c r="R153" s="9" t="str">
        <f t="shared" si="9"/>
        <v>&lt;include name=AUT_PA_PC_NewSubmission_Pay_AlternateBillingContact_NewPerson"/&gt;</v>
      </c>
    </row>
    <row r="154" spans="1:18" hidden="1" x14ac:dyDescent="0.25">
      <c r="A154" s="30" t="s">
        <v>216</v>
      </c>
      <c r="B154" s="30" t="s">
        <v>217</v>
      </c>
      <c r="C154" s="30" t="s">
        <v>115</v>
      </c>
      <c r="D154" s="30" t="s">
        <v>222</v>
      </c>
      <c r="E154" s="30">
        <v>125</v>
      </c>
      <c r="F154" s="30" t="s">
        <v>387</v>
      </c>
      <c r="G154" s="30" t="s">
        <v>40</v>
      </c>
      <c r="H154" s="30" t="s">
        <v>220</v>
      </c>
      <c r="I154" s="30" t="s">
        <v>44</v>
      </c>
      <c r="J154" s="30" t="str">
        <f t="shared" si="8"/>
        <v>AUT_PA_PC_NewSubmission_Pay_AlternateBillingContact_From_AddressBook</v>
      </c>
      <c r="K154" s="30">
        <v>1</v>
      </c>
      <c r="L154" s="69">
        <v>44423</v>
      </c>
      <c r="M154" s="30">
        <v>8</v>
      </c>
      <c r="N154" s="30"/>
      <c r="O154" s="30"/>
      <c r="P154" s="41" t="s">
        <v>701</v>
      </c>
      <c r="Q154" t="s">
        <v>702</v>
      </c>
      <c r="R154" s="9" t="str">
        <f t="shared" si="9"/>
        <v>&lt;include name=AUT_PA_PC_NewSubmission_Pay_AlternateBillingContact_From_AddressBook"/&gt;</v>
      </c>
    </row>
    <row r="155" spans="1:18" hidden="1" x14ac:dyDescent="0.25">
      <c r="A155" s="30" t="s">
        <v>216</v>
      </c>
      <c r="B155" s="30" t="s">
        <v>217</v>
      </c>
      <c r="C155" s="30" t="s">
        <v>115</v>
      </c>
      <c r="D155" s="30" t="s">
        <v>222</v>
      </c>
      <c r="E155" s="30">
        <v>126</v>
      </c>
      <c r="F155" s="30" t="s">
        <v>373</v>
      </c>
      <c r="G155" s="30" t="s">
        <v>38</v>
      </c>
      <c r="H155" s="30" t="s">
        <v>220</v>
      </c>
      <c r="I155" s="30" t="s">
        <v>44</v>
      </c>
      <c r="J155" s="30" t="str">
        <f t="shared" si="8"/>
        <v>AUT_PA_PC_NewSubmission_Pay_AlternateBillingContact_ExistingBillingContact</v>
      </c>
      <c r="K155" s="30">
        <v>1</v>
      </c>
      <c r="L155" s="69">
        <v>44424</v>
      </c>
      <c r="M155" s="30">
        <v>8</v>
      </c>
      <c r="N155" s="30"/>
      <c r="O155" s="30"/>
      <c r="P155" s="41" t="s">
        <v>701</v>
      </c>
      <c r="Q155" t="s">
        <v>702</v>
      </c>
      <c r="R155" s="9" t="str">
        <f t="shared" si="9"/>
        <v>&lt;include name=AUT_PA_PC_NewSubmission_Pay_AlternateBillingContact_ExistingBillingContact"/&gt;</v>
      </c>
    </row>
    <row r="156" spans="1:18" hidden="1" x14ac:dyDescent="0.25">
      <c r="A156" s="30" t="s">
        <v>216</v>
      </c>
      <c r="B156" s="30" t="s">
        <v>217</v>
      </c>
      <c r="C156" s="30" t="s">
        <v>115</v>
      </c>
      <c r="D156" s="30" t="s">
        <v>222</v>
      </c>
      <c r="E156" s="30">
        <v>127</v>
      </c>
      <c r="F156" s="30" t="s">
        <v>374</v>
      </c>
      <c r="G156" s="30" t="s">
        <v>40</v>
      </c>
      <c r="H156" s="30" t="s">
        <v>220</v>
      </c>
      <c r="I156" s="30" t="s">
        <v>44</v>
      </c>
      <c r="J156" s="30" t="str">
        <f t="shared" si="8"/>
        <v>AUT_PA_PC_NewSubmission_Pay_AlternateBillingContact_OtherContact</v>
      </c>
      <c r="K156" s="30">
        <v>1</v>
      </c>
      <c r="L156" s="69">
        <v>44425</v>
      </c>
      <c r="M156" s="30">
        <v>8</v>
      </c>
      <c r="N156" s="30"/>
      <c r="O156" s="30"/>
      <c r="P156" s="41" t="s">
        <v>701</v>
      </c>
      <c r="Q156" t="s">
        <v>702</v>
      </c>
      <c r="R156" s="9" t="str">
        <f t="shared" si="9"/>
        <v>&lt;include name=AUT_PA_PC_NewSubmission_Pay_AlternateBillingContact_OtherContact"/&gt;</v>
      </c>
    </row>
    <row r="157" spans="1:18" hidden="1" x14ac:dyDescent="0.25">
      <c r="A157" s="30" t="s">
        <v>216</v>
      </c>
      <c r="B157" s="30" t="s">
        <v>217</v>
      </c>
      <c r="C157" s="30" t="s">
        <v>115</v>
      </c>
      <c r="D157" s="30" t="s">
        <v>222</v>
      </c>
      <c r="E157" s="30">
        <v>128</v>
      </c>
      <c r="F157" s="30" t="s">
        <v>272</v>
      </c>
      <c r="G157" s="30" t="s">
        <v>40</v>
      </c>
      <c r="H157" s="30" t="s">
        <v>220</v>
      </c>
      <c r="I157" s="30" t="s">
        <v>41</v>
      </c>
      <c r="J157" s="30" t="str">
        <f t="shared" si="8"/>
        <v>AUT_PA_PC_NewSubmission_Pay_PaymentSchedule_A</v>
      </c>
      <c r="K157" s="30">
        <v>1</v>
      </c>
      <c r="L157" s="69">
        <v>44426</v>
      </c>
      <c r="M157" s="30">
        <v>8</v>
      </c>
      <c r="N157" s="30"/>
      <c r="O157" s="30"/>
      <c r="P157" s="41" t="s">
        <v>703</v>
      </c>
      <c r="Q157" t="s">
        <v>702</v>
      </c>
      <c r="R157" s="9" t="str">
        <f t="shared" si="9"/>
        <v>&lt;include name="AUT_PA_PC_NewSubmission_Pay_PaymentSchedule_A"/&gt;</v>
      </c>
    </row>
    <row r="158" spans="1:18" hidden="1" x14ac:dyDescent="0.25">
      <c r="A158" s="30" t="s">
        <v>216</v>
      </c>
      <c r="B158" s="30" t="s">
        <v>217</v>
      </c>
      <c r="C158" s="30" t="s">
        <v>115</v>
      </c>
      <c r="D158" s="30" t="s">
        <v>222</v>
      </c>
      <c r="E158" s="30">
        <v>129</v>
      </c>
      <c r="F158" s="30" t="s">
        <v>376</v>
      </c>
      <c r="G158" s="30" t="s">
        <v>38</v>
      </c>
      <c r="H158" s="30" t="s">
        <v>236</v>
      </c>
      <c r="I158" s="30" t="s">
        <v>41</v>
      </c>
      <c r="J158" s="30" t="str">
        <f t="shared" si="8"/>
        <v>AUT_PA_PC_NewSubmission_Pay_PaymentSchedule_B</v>
      </c>
      <c r="K158" s="30">
        <v>1</v>
      </c>
      <c r="L158" s="69">
        <v>44427</v>
      </c>
      <c r="M158" s="30">
        <v>8</v>
      </c>
      <c r="N158" s="30"/>
      <c r="O158" s="30"/>
      <c r="P158" s="41" t="s">
        <v>703</v>
      </c>
      <c r="Q158" t="s">
        <v>702</v>
      </c>
      <c r="R158" s="9" t="str">
        <f t="shared" si="9"/>
        <v>&lt;include name="AUT_PA_PC_NewSubmission_Pay_PaymentSchedule_B"/&gt;</v>
      </c>
    </row>
    <row r="159" spans="1:18" hidden="1" x14ac:dyDescent="0.25">
      <c r="A159" s="30" t="s">
        <v>216</v>
      </c>
      <c r="B159" s="30" t="s">
        <v>217</v>
      </c>
      <c r="C159" s="30" t="s">
        <v>115</v>
      </c>
      <c r="D159" s="30" t="s">
        <v>222</v>
      </c>
      <c r="E159" s="30">
        <v>130</v>
      </c>
      <c r="F159" s="30" t="s">
        <v>377</v>
      </c>
      <c r="G159" s="30" t="s">
        <v>40</v>
      </c>
      <c r="H159" s="30" t="s">
        <v>236</v>
      </c>
      <c r="I159" s="30" t="s">
        <v>41</v>
      </c>
      <c r="J159" s="30" t="str">
        <f t="shared" si="8"/>
        <v>AUT_PA_PC_NewSubmission_Pay_PaymentSchedule_C</v>
      </c>
      <c r="K159" s="30">
        <v>1</v>
      </c>
      <c r="L159" s="69">
        <v>44428</v>
      </c>
      <c r="M159" s="30">
        <v>8</v>
      </c>
      <c r="N159" s="30"/>
      <c r="O159" s="30"/>
      <c r="P159" s="41" t="s">
        <v>703</v>
      </c>
      <c r="Q159" t="s">
        <v>702</v>
      </c>
      <c r="R159" s="9" t="str">
        <f t="shared" si="9"/>
        <v>&lt;include name="AUT_PA_PC_NewSubmission_Pay_PaymentSchedule_C"/&gt;</v>
      </c>
    </row>
    <row r="160" spans="1:18" hidden="1" x14ac:dyDescent="0.25">
      <c r="A160" s="30" t="s">
        <v>216</v>
      </c>
      <c r="B160" s="30" t="s">
        <v>217</v>
      </c>
      <c r="C160" s="30" t="s">
        <v>115</v>
      </c>
      <c r="D160" s="30" t="s">
        <v>222</v>
      </c>
      <c r="E160" s="30">
        <v>131</v>
      </c>
      <c r="F160" s="30" t="s">
        <v>275</v>
      </c>
      <c r="G160" s="30" t="s">
        <v>40</v>
      </c>
      <c r="H160" s="30" t="s">
        <v>236</v>
      </c>
      <c r="I160" s="30" t="s">
        <v>41</v>
      </c>
      <c r="J160" s="30" t="str">
        <f t="shared" si="8"/>
        <v>AUT_PA_PC_NewSubmission_Pay_PaymentSchedule_D</v>
      </c>
      <c r="K160" s="30">
        <v>1</v>
      </c>
      <c r="L160" s="69">
        <v>44429</v>
      </c>
      <c r="M160" s="30">
        <v>8</v>
      </c>
      <c r="N160" s="30"/>
      <c r="O160" s="30"/>
      <c r="P160" s="41" t="s">
        <v>703</v>
      </c>
      <c r="Q160" t="s">
        <v>702</v>
      </c>
      <c r="R160" s="9" t="str">
        <f t="shared" si="9"/>
        <v>&lt;include name="AUT_PA_PC_NewSubmission_Pay_PaymentSchedule_D"/&gt;</v>
      </c>
    </row>
    <row r="161" spans="1:18" hidden="1" x14ac:dyDescent="0.25">
      <c r="A161" s="30" t="s">
        <v>216</v>
      </c>
      <c r="B161" s="30" t="s">
        <v>217</v>
      </c>
      <c r="C161" s="30" t="s">
        <v>115</v>
      </c>
      <c r="D161" s="30" t="s">
        <v>222</v>
      </c>
      <c r="E161" s="30">
        <v>132</v>
      </c>
      <c r="F161" s="30" t="s">
        <v>379</v>
      </c>
      <c r="G161" s="30" t="s">
        <v>35</v>
      </c>
      <c r="H161" s="30" t="s">
        <v>236</v>
      </c>
      <c r="I161" s="30" t="s">
        <v>41</v>
      </c>
      <c r="J161" s="30" t="str">
        <f t="shared" si="8"/>
        <v>AUT_PA_PC_NewSubmission_Pay_PaymentSchedule_E</v>
      </c>
      <c r="K161" s="30">
        <v>1</v>
      </c>
      <c r="L161" s="69">
        <v>44430</v>
      </c>
      <c r="M161" s="30">
        <v>8</v>
      </c>
      <c r="N161" s="30"/>
      <c r="O161" s="30"/>
      <c r="P161" s="41" t="s">
        <v>703</v>
      </c>
      <c r="Q161" t="s">
        <v>702</v>
      </c>
      <c r="R161" s="9" t="str">
        <f t="shared" si="9"/>
        <v>&lt;include name="AUT_PA_PC_NewSubmission_Pay_PaymentSchedule_E"/&gt;</v>
      </c>
    </row>
    <row r="162" spans="1:18" hidden="1" x14ac:dyDescent="0.25">
      <c r="A162" s="30" t="s">
        <v>216</v>
      </c>
      <c r="B162" s="30" t="s">
        <v>217</v>
      </c>
      <c r="C162" s="30" t="s">
        <v>115</v>
      </c>
      <c r="D162" s="30" t="s">
        <v>222</v>
      </c>
      <c r="E162" s="30">
        <v>133</v>
      </c>
      <c r="F162" s="30" t="s">
        <v>380</v>
      </c>
      <c r="G162" s="30" t="s">
        <v>40</v>
      </c>
      <c r="H162" s="30" t="s">
        <v>236</v>
      </c>
      <c r="I162" s="30" t="s">
        <v>41</v>
      </c>
      <c r="J162" s="30" t="str">
        <f t="shared" si="8"/>
        <v>AUT_PA_PC_NewSubmission_Pay_PaymentSchedule_F</v>
      </c>
      <c r="K162" s="30">
        <v>1</v>
      </c>
      <c r="L162" s="69">
        <v>44431</v>
      </c>
      <c r="M162" s="30">
        <v>8</v>
      </c>
      <c r="N162" s="30"/>
      <c r="O162" s="30"/>
      <c r="P162" s="41" t="s">
        <v>703</v>
      </c>
      <c r="Q162" t="s">
        <v>702</v>
      </c>
      <c r="R162" s="9" t="str">
        <f t="shared" si="9"/>
        <v>&lt;include name="AUT_PA_PC_NewSubmission_Pay_PaymentSchedule_F"/&gt;</v>
      </c>
    </row>
    <row r="163" spans="1:18" hidden="1" x14ac:dyDescent="0.25">
      <c r="A163" s="30" t="s">
        <v>216</v>
      </c>
      <c r="B163" s="30" t="s">
        <v>217</v>
      </c>
      <c r="C163" s="30" t="s">
        <v>115</v>
      </c>
      <c r="D163" s="30" t="s">
        <v>222</v>
      </c>
      <c r="E163" s="30">
        <v>134</v>
      </c>
      <c r="F163" s="30" t="s">
        <v>725</v>
      </c>
      <c r="G163" s="30" t="s">
        <v>40</v>
      </c>
      <c r="H163" s="30" t="s">
        <v>236</v>
      </c>
      <c r="I163" s="30" t="s">
        <v>41</v>
      </c>
      <c r="J163" s="30" t="str">
        <f t="shared" si="8"/>
        <v>AUT_PA_PC_NewSubmission_Pay_PaymentSchedule_Compass</v>
      </c>
      <c r="K163" s="30">
        <v>1</v>
      </c>
      <c r="L163" s="69">
        <v>44432</v>
      </c>
      <c r="M163" s="30">
        <v>8</v>
      </c>
      <c r="N163" s="30"/>
      <c r="O163" s="30"/>
      <c r="P163" s="41" t="s">
        <v>703</v>
      </c>
      <c r="Q163" t="s">
        <v>702</v>
      </c>
      <c r="R163" s="9" t="str">
        <f t="shared" si="9"/>
        <v>&lt;include name="AUT_PA_PC_NewSubmission_Pay_PaymentSchedule_Compass"/&gt;</v>
      </c>
    </row>
    <row r="164" spans="1:18" hidden="1" x14ac:dyDescent="0.25">
      <c r="A164" s="30" t="s">
        <v>216</v>
      </c>
      <c r="B164" s="30" t="s">
        <v>217</v>
      </c>
      <c r="C164" s="30" t="s">
        <v>115</v>
      </c>
      <c r="D164" s="30" t="s">
        <v>222</v>
      </c>
      <c r="E164" s="30">
        <v>135</v>
      </c>
      <c r="F164" s="30" t="s">
        <v>726</v>
      </c>
      <c r="G164" s="30" t="s">
        <v>38</v>
      </c>
      <c r="H164" s="30" t="s">
        <v>236</v>
      </c>
      <c r="I164" s="30" t="s">
        <v>41</v>
      </c>
      <c r="J164" s="30" t="str">
        <f t="shared" si="8"/>
        <v>AUT_PA_PC_NewSubmission_Pay_PaymentSchedule_Monthly10</v>
      </c>
      <c r="K164" s="30">
        <v>1</v>
      </c>
      <c r="L164" s="69">
        <v>44433</v>
      </c>
      <c r="M164" s="30">
        <v>8</v>
      </c>
      <c r="N164" s="30"/>
      <c r="O164" s="30"/>
      <c r="P164" s="41" t="s">
        <v>703</v>
      </c>
      <c r="Q164" t="s">
        <v>702</v>
      </c>
      <c r="R164" s="9" t="str">
        <f t="shared" si="9"/>
        <v>&lt;include name="AUT_PA_PC_NewSubmission_Pay_PaymentSchedule_Monthly10"/&gt;</v>
      </c>
    </row>
    <row r="165" spans="1:18" hidden="1" x14ac:dyDescent="0.25">
      <c r="A165" s="30" t="s">
        <v>216</v>
      </c>
      <c r="B165" s="30" t="s">
        <v>217</v>
      </c>
      <c r="C165" s="30" t="s">
        <v>115</v>
      </c>
      <c r="D165" s="30" t="s">
        <v>222</v>
      </c>
      <c r="E165" s="30">
        <v>136</v>
      </c>
      <c r="F165" s="30" t="s">
        <v>727</v>
      </c>
      <c r="G165" s="30" t="s">
        <v>40</v>
      </c>
      <c r="H165" s="30" t="s">
        <v>236</v>
      </c>
      <c r="I165" s="30" t="s">
        <v>39</v>
      </c>
      <c r="J165" s="30" t="str">
        <f t="shared" si="8"/>
        <v>AUT_PA_PC_NewSubmission_Pay_PaymentSchedule_Monthly10AlwaysTransferExcess</v>
      </c>
      <c r="K165" s="30">
        <v>1</v>
      </c>
      <c r="L165" s="69">
        <v>44434</v>
      </c>
      <c r="M165" s="30">
        <v>8</v>
      </c>
      <c r="N165" s="30"/>
      <c r="O165" s="30"/>
      <c r="P165" s="41" t="s">
        <v>701</v>
      </c>
      <c r="Q165" t="s">
        <v>702</v>
      </c>
      <c r="R165" s="9" t="str">
        <f t="shared" si="9"/>
        <v>&lt;include name=AUT_PA_PC_NewSubmission_Pay_PaymentSchedule_Monthly10AlwaysTransferExcess"/&gt;</v>
      </c>
    </row>
    <row r="166" spans="1:18" hidden="1" x14ac:dyDescent="0.25">
      <c r="A166" s="30" t="s">
        <v>216</v>
      </c>
      <c r="B166" s="30" t="s">
        <v>217</v>
      </c>
      <c r="C166" s="30" t="s">
        <v>115</v>
      </c>
      <c r="D166" s="30" t="s">
        <v>222</v>
      </c>
      <c r="E166" s="30">
        <v>137</v>
      </c>
      <c r="F166" s="30" t="s">
        <v>281</v>
      </c>
      <c r="G166" s="30" t="s">
        <v>35</v>
      </c>
      <c r="H166" s="30" t="s">
        <v>236</v>
      </c>
      <c r="I166" s="30" t="s">
        <v>41</v>
      </c>
      <c r="J166" s="30" t="str">
        <f t="shared" si="8"/>
        <v>AUT_PA_PC_NewSubmission_Pay_PaymentSchedule_EveryOtherWeek</v>
      </c>
      <c r="K166" s="30">
        <v>1</v>
      </c>
      <c r="L166" s="69">
        <v>44435</v>
      </c>
      <c r="M166" s="30">
        <v>8</v>
      </c>
      <c r="N166" s="30"/>
      <c r="O166" s="30"/>
      <c r="P166" s="41" t="s">
        <v>703</v>
      </c>
      <c r="Q166" t="s">
        <v>702</v>
      </c>
      <c r="R166" s="9" t="str">
        <f t="shared" si="9"/>
        <v>&lt;include name="AUT_PA_PC_NewSubmission_Pay_PaymentSchedule_EveryOtherWeek"/&gt;</v>
      </c>
    </row>
    <row r="167" spans="1:18" hidden="1" x14ac:dyDescent="0.25">
      <c r="A167" s="30" t="s">
        <v>216</v>
      </c>
      <c r="B167" s="30" t="s">
        <v>217</v>
      </c>
      <c r="C167" s="30" t="s">
        <v>115</v>
      </c>
      <c r="D167" s="30" t="s">
        <v>222</v>
      </c>
      <c r="E167" s="30">
        <v>138</v>
      </c>
      <c r="F167" s="30" t="s">
        <v>385</v>
      </c>
      <c r="G167" s="30" t="s">
        <v>38</v>
      </c>
      <c r="H167" s="30" t="s">
        <v>220</v>
      </c>
      <c r="I167" s="30" t="s">
        <v>41</v>
      </c>
      <c r="J167" s="30" t="str">
        <f t="shared" si="8"/>
        <v>AUT_PA_PC_NewSubmission_Pay_FixInvoice_BillDute</v>
      </c>
      <c r="K167" s="30">
        <v>1</v>
      </c>
      <c r="L167" s="69">
        <v>44436</v>
      </c>
      <c r="M167" s="30">
        <v>8</v>
      </c>
      <c r="N167" s="30"/>
      <c r="O167" s="30"/>
      <c r="P167" s="41" t="s">
        <v>703</v>
      </c>
      <c r="Q167" t="s">
        <v>702</v>
      </c>
      <c r="R167" s="9" t="str">
        <f t="shared" si="9"/>
        <v>&lt;include name="AUT_PA_PC_NewSubmission_Pay_FixInvoice_BillDute"/&gt;</v>
      </c>
    </row>
    <row r="168" spans="1:18" hidden="1" x14ac:dyDescent="0.25">
      <c r="A168" s="30" t="s">
        <v>216</v>
      </c>
      <c r="B168" s="30" t="s">
        <v>217</v>
      </c>
      <c r="C168" s="30" t="s">
        <v>115</v>
      </c>
      <c r="D168" s="30" t="s">
        <v>222</v>
      </c>
      <c r="E168" s="30">
        <v>139</v>
      </c>
      <c r="F168" s="30" t="s">
        <v>386</v>
      </c>
      <c r="G168" s="30" t="s">
        <v>40</v>
      </c>
      <c r="H168" s="30" t="s">
        <v>236</v>
      </c>
      <c r="I168" s="30" t="s">
        <v>44</v>
      </c>
      <c r="J168" s="30" t="str">
        <f t="shared" si="8"/>
        <v>AUT_PA_PC_NewSubmission_Pay_FixInvoice_DueDute</v>
      </c>
      <c r="K168" s="30">
        <v>1</v>
      </c>
      <c r="L168" s="69">
        <v>44437</v>
      </c>
      <c r="M168" s="30">
        <v>8</v>
      </c>
      <c r="N168" s="30"/>
      <c r="O168" s="30"/>
      <c r="P168" s="41" t="s">
        <v>701</v>
      </c>
      <c r="Q168" t="s">
        <v>702</v>
      </c>
      <c r="R168" s="9" t="str">
        <f t="shared" si="9"/>
        <v>&lt;include name=AUT_PA_PC_NewSubmission_Pay_FixInvoice_DueDute"/&gt;</v>
      </c>
    </row>
    <row r="169" spans="1:18" hidden="1" x14ac:dyDescent="0.25">
      <c r="A169" s="30" t="s">
        <v>216</v>
      </c>
      <c r="B169" s="30" t="s">
        <v>217</v>
      </c>
      <c r="C169" s="30" t="s">
        <v>115</v>
      </c>
      <c r="D169" s="30" t="s">
        <v>222</v>
      </c>
      <c r="E169" s="30">
        <v>140</v>
      </c>
      <c r="F169" s="30" t="s">
        <v>390</v>
      </c>
      <c r="G169" s="30" t="s">
        <v>40</v>
      </c>
      <c r="H169" s="30" t="s">
        <v>236</v>
      </c>
      <c r="I169" s="30" t="s">
        <v>44</v>
      </c>
      <c r="J169" s="30" t="str">
        <f t="shared" si="8"/>
        <v>AUT_PA_PC_NewSubmission_Pay_PayUsing_ACH_EFT</v>
      </c>
      <c r="K169" s="30">
        <v>1</v>
      </c>
      <c r="L169" s="69">
        <v>44438</v>
      </c>
      <c r="M169" s="30">
        <v>8</v>
      </c>
      <c r="N169" s="30"/>
      <c r="O169" s="30"/>
      <c r="P169" s="41" t="s">
        <v>701</v>
      </c>
      <c r="Q169" t="s">
        <v>702</v>
      </c>
      <c r="R169" s="9" t="str">
        <f t="shared" si="9"/>
        <v>&lt;include name=AUT_PA_PC_NewSubmission_Pay_PayUsing_ACH_EFT"/&gt;</v>
      </c>
    </row>
    <row r="170" spans="1:18" hidden="1" x14ac:dyDescent="0.25">
      <c r="A170" s="30" t="s">
        <v>216</v>
      </c>
      <c r="B170" s="30" t="s">
        <v>217</v>
      </c>
      <c r="C170" s="30" t="s">
        <v>115</v>
      </c>
      <c r="D170" s="30" t="s">
        <v>222</v>
      </c>
      <c r="E170" s="30">
        <v>141</v>
      </c>
      <c r="F170" s="30" t="s">
        <v>388</v>
      </c>
      <c r="G170" s="30" t="s">
        <v>38</v>
      </c>
      <c r="H170" s="30" t="s">
        <v>220</v>
      </c>
      <c r="I170" s="30" t="s">
        <v>41</v>
      </c>
      <c r="J170" s="30" t="str">
        <f t="shared" si="8"/>
        <v>AUT_PA_PC_NewSubmission_Pay_PayUsing_CreditCard</v>
      </c>
      <c r="K170" s="30">
        <v>1</v>
      </c>
      <c r="L170" s="69">
        <v>44439</v>
      </c>
      <c r="M170" s="30">
        <v>8</v>
      </c>
      <c r="N170" s="30"/>
      <c r="O170" s="30"/>
      <c r="P170" s="41" t="s">
        <v>703</v>
      </c>
      <c r="Q170" t="s">
        <v>702</v>
      </c>
      <c r="R170" s="9" t="str">
        <f t="shared" si="9"/>
        <v>&lt;include name="AUT_PA_PC_NewSubmission_Pay_PayUsing_CreditCard"/&gt;</v>
      </c>
    </row>
    <row r="171" spans="1:18" hidden="1" x14ac:dyDescent="0.25">
      <c r="A171" s="30" t="s">
        <v>216</v>
      </c>
      <c r="B171" s="30" t="s">
        <v>217</v>
      </c>
      <c r="C171" s="30" t="s">
        <v>115</v>
      </c>
      <c r="D171" s="30" t="s">
        <v>222</v>
      </c>
      <c r="E171" s="30">
        <v>142</v>
      </c>
      <c r="F171" s="30" t="s">
        <v>389</v>
      </c>
      <c r="G171" s="30" t="s">
        <v>40</v>
      </c>
      <c r="H171" s="30" t="s">
        <v>236</v>
      </c>
      <c r="I171" s="30" t="s">
        <v>41</v>
      </c>
      <c r="J171" s="30" t="str">
        <f t="shared" si="8"/>
        <v>AUT_PA_PC_NewSubmission_Pay_UpFrontPayment_HeldByAgent</v>
      </c>
      <c r="K171" s="30">
        <v>1</v>
      </c>
      <c r="L171" s="69">
        <v>44440</v>
      </c>
      <c r="M171" s="30">
        <v>8</v>
      </c>
      <c r="N171" s="30"/>
      <c r="O171" s="30"/>
      <c r="P171" s="41" t="s">
        <v>703</v>
      </c>
      <c r="Q171" t="s">
        <v>702</v>
      </c>
      <c r="R171" s="9" t="str">
        <f t="shared" si="9"/>
        <v>&lt;include name="AUT_PA_PC_NewSubmission_Pay_UpFrontPayment_HeldByAgent"/&gt;</v>
      </c>
    </row>
    <row r="172" spans="1:18" hidden="1" x14ac:dyDescent="0.25">
      <c r="A172" s="30" t="s">
        <v>216</v>
      </c>
      <c r="B172" s="30" t="s">
        <v>217</v>
      </c>
      <c r="C172" s="30" t="s">
        <v>115</v>
      </c>
      <c r="D172" s="30" t="s">
        <v>222</v>
      </c>
      <c r="E172" s="30">
        <v>143</v>
      </c>
      <c r="F172" s="30" t="s">
        <v>284</v>
      </c>
      <c r="G172" s="30" t="s">
        <v>40</v>
      </c>
      <c r="H172" s="30" t="s">
        <v>236</v>
      </c>
      <c r="I172" s="30" t="s">
        <v>41</v>
      </c>
      <c r="J172" s="30" t="str">
        <f t="shared" si="8"/>
        <v>AUT_PA_PC_NewSubmission_Pay_UpFrontPayment_Check</v>
      </c>
      <c r="K172" s="30">
        <v>1</v>
      </c>
      <c r="L172" s="69">
        <v>44441</v>
      </c>
      <c r="M172" s="30">
        <v>8</v>
      </c>
      <c r="N172" s="30"/>
      <c r="O172" s="30"/>
      <c r="P172" s="41" t="s">
        <v>703</v>
      </c>
      <c r="Q172" t="s">
        <v>702</v>
      </c>
      <c r="R172" s="9" t="str">
        <f t="shared" si="9"/>
        <v>&lt;include name="AUT_PA_PC_NewSubmission_Pay_UpFrontPayment_Check"/&gt;</v>
      </c>
    </row>
    <row r="173" spans="1:18" hidden="1" x14ac:dyDescent="0.25">
      <c r="A173" s="30" t="s">
        <v>216</v>
      </c>
      <c r="B173" s="30" t="s">
        <v>217</v>
      </c>
      <c r="C173" s="30" t="s">
        <v>115</v>
      </c>
      <c r="D173" s="30" t="s">
        <v>222</v>
      </c>
      <c r="E173" s="30">
        <v>144</v>
      </c>
      <c r="F173" s="30" t="s">
        <v>391</v>
      </c>
      <c r="G173" s="30" t="s">
        <v>38</v>
      </c>
      <c r="H173" s="30" t="s">
        <v>220</v>
      </c>
      <c r="I173" s="30" t="s">
        <v>41</v>
      </c>
      <c r="J173" s="30" t="str">
        <f t="shared" si="8"/>
        <v>AUT_PA_PC_NewSubmission_Pay_UpFrontPayment_Cash</v>
      </c>
      <c r="K173" s="30">
        <v>1</v>
      </c>
      <c r="L173" s="69">
        <v>44442</v>
      </c>
      <c r="M173" s="30">
        <v>8</v>
      </c>
      <c r="N173" s="30"/>
      <c r="O173" s="30"/>
      <c r="P173" s="41" t="s">
        <v>703</v>
      </c>
      <c r="Q173" t="s">
        <v>702</v>
      </c>
      <c r="R173" s="9" t="str">
        <f t="shared" si="9"/>
        <v>&lt;include name="AUT_PA_PC_NewSubmission_Pay_UpFrontPayment_Cash"/&gt;</v>
      </c>
    </row>
    <row r="174" spans="1:18" hidden="1" x14ac:dyDescent="0.25">
      <c r="A174" s="30" t="s">
        <v>216</v>
      </c>
      <c r="B174" s="30" t="s">
        <v>217</v>
      </c>
      <c r="C174" s="30" t="s">
        <v>115</v>
      </c>
      <c r="D174" s="30" t="s">
        <v>222</v>
      </c>
      <c r="E174" s="30">
        <v>145</v>
      </c>
      <c r="F174" s="30" t="s">
        <v>392</v>
      </c>
      <c r="G174" s="30" t="s">
        <v>40</v>
      </c>
      <c r="H174" s="30" t="s">
        <v>236</v>
      </c>
      <c r="I174" s="30" t="s">
        <v>41</v>
      </c>
      <c r="J174" s="30" t="str">
        <f t="shared" si="8"/>
        <v>AUT_PA_PC_NewSubmission_Pay_UpFrontPayment_Electronic</v>
      </c>
      <c r="K174" s="30">
        <v>1</v>
      </c>
      <c r="L174" s="69">
        <v>44443</v>
      </c>
      <c r="M174" s="30">
        <v>8</v>
      </c>
      <c r="N174" s="30"/>
      <c r="O174" s="30"/>
      <c r="P174" s="41" t="s">
        <v>703</v>
      </c>
      <c r="Q174" t="s">
        <v>702</v>
      </c>
      <c r="R174" s="9" t="str">
        <f t="shared" si="9"/>
        <v>&lt;include name="AUT_PA_PC_NewSubmission_Pay_UpFrontPayment_Electronic"/&gt;</v>
      </c>
    </row>
    <row r="175" spans="1:18" hidden="1" x14ac:dyDescent="0.25">
      <c r="A175" s="30" t="s">
        <v>216</v>
      </c>
      <c r="B175" s="30" t="s">
        <v>217</v>
      </c>
      <c r="C175" s="30" t="s">
        <v>115</v>
      </c>
      <c r="D175" s="30" t="s">
        <v>222</v>
      </c>
      <c r="E175" s="30">
        <v>146</v>
      </c>
      <c r="F175" s="30" t="s">
        <v>728</v>
      </c>
      <c r="G175" s="30" t="s">
        <v>40</v>
      </c>
      <c r="H175" s="30" t="s">
        <v>220</v>
      </c>
      <c r="I175" s="30" t="s">
        <v>44</v>
      </c>
      <c r="J175" s="30" t="str">
        <f t="shared" si="8"/>
        <v>AUT_PA_PC_NewSubmission_Pay_Negative</v>
      </c>
      <c r="K175" s="30">
        <v>1</v>
      </c>
      <c r="L175" s="69">
        <v>44444</v>
      </c>
      <c r="M175" s="30">
        <v>8</v>
      </c>
      <c r="N175" s="30"/>
      <c r="O175" s="30"/>
      <c r="P175" s="41" t="s">
        <v>701</v>
      </c>
      <c r="Q175" t="s">
        <v>702</v>
      </c>
      <c r="R175" s="9" t="str">
        <f t="shared" si="9"/>
        <v>&lt;include name=AUT_PA_PC_NewSubmission_Pay_Negative"/&gt;</v>
      </c>
    </row>
    <row r="176" spans="1:18" hidden="1" x14ac:dyDescent="0.25">
      <c r="A176" s="30" t="s">
        <v>216</v>
      </c>
      <c r="B176" s="30" t="s">
        <v>217</v>
      </c>
      <c r="C176" s="30" t="s">
        <v>115</v>
      </c>
      <c r="D176" s="30" t="s">
        <v>222</v>
      </c>
      <c r="E176" s="30">
        <v>147</v>
      </c>
      <c r="F176" s="30" t="s">
        <v>406</v>
      </c>
      <c r="G176" s="30" t="s">
        <v>38</v>
      </c>
      <c r="H176" s="30" t="s">
        <v>220</v>
      </c>
      <c r="I176" s="30" t="s">
        <v>41</v>
      </c>
      <c r="J176" s="30" t="str">
        <f t="shared" si="8"/>
        <v>AUT_PA_PC_NewSubmission_SaveDraft</v>
      </c>
      <c r="K176" s="30">
        <v>1</v>
      </c>
      <c r="L176" s="69">
        <v>44445</v>
      </c>
      <c r="M176" s="30">
        <v>8</v>
      </c>
      <c r="N176" s="30"/>
      <c r="O176" s="30"/>
      <c r="P176" s="41" t="s">
        <v>701</v>
      </c>
      <c r="Q176" t="s">
        <v>702</v>
      </c>
      <c r="R176" s="9" t="str">
        <f t="shared" si="9"/>
        <v>&lt;include name=AUT_PA_PC_NewSubmission_SaveDraft"/&gt;</v>
      </c>
    </row>
    <row r="177" spans="1:18" hidden="1" x14ac:dyDescent="0.25">
      <c r="A177" s="30" t="s">
        <v>216</v>
      </c>
      <c r="B177" s="30" t="s">
        <v>217</v>
      </c>
      <c r="C177" s="30" t="s">
        <v>115</v>
      </c>
      <c r="D177" s="30" t="s">
        <v>222</v>
      </c>
      <c r="E177" s="30">
        <v>148</v>
      </c>
      <c r="F177" s="30" t="s">
        <v>408</v>
      </c>
      <c r="G177" s="30" t="s">
        <v>40</v>
      </c>
      <c r="H177" s="30" t="s">
        <v>220</v>
      </c>
      <c r="I177" s="30" t="s">
        <v>44</v>
      </c>
      <c r="J177" s="30" t="str">
        <f t="shared" si="8"/>
        <v>AUT_PA_PC_NewSubmission_ReleaseLock</v>
      </c>
      <c r="K177" s="30">
        <v>1</v>
      </c>
      <c r="L177" s="69">
        <v>44446</v>
      </c>
      <c r="M177" s="30">
        <v>8</v>
      </c>
      <c r="N177" s="30"/>
      <c r="O177" s="30"/>
      <c r="P177" s="41" t="s">
        <v>701</v>
      </c>
      <c r="Q177" t="s">
        <v>702</v>
      </c>
      <c r="R177" s="9" t="str">
        <f t="shared" si="9"/>
        <v>&lt;include name=AUT_PA_PC_NewSubmission_ReleaseLock"/&gt;</v>
      </c>
    </row>
    <row r="178" spans="1:18" hidden="1" x14ac:dyDescent="0.25">
      <c r="A178" s="30" t="s">
        <v>216</v>
      </c>
      <c r="B178" s="30" t="s">
        <v>217</v>
      </c>
      <c r="C178" s="30" t="s">
        <v>115</v>
      </c>
      <c r="D178" s="30" t="s">
        <v>222</v>
      </c>
      <c r="E178" s="30">
        <v>149</v>
      </c>
      <c r="F178" s="30" t="s">
        <v>736</v>
      </c>
      <c r="G178" s="30" t="s">
        <v>40</v>
      </c>
      <c r="H178" s="30" t="s">
        <v>220</v>
      </c>
      <c r="I178" s="30" t="s">
        <v>41</v>
      </c>
      <c r="J178" s="30" t="str">
        <f t="shared" si="8"/>
        <v>AUT_PA_PC_NewSubmission_CloseOptions_Withdraw</v>
      </c>
      <c r="K178" s="30">
        <v>1</v>
      </c>
      <c r="L178" s="69">
        <v>44447</v>
      </c>
      <c r="M178" s="30">
        <v>8</v>
      </c>
      <c r="N178" s="30"/>
      <c r="O178" s="30"/>
      <c r="P178" s="41" t="s">
        <v>701</v>
      </c>
      <c r="Q178" t="s">
        <v>702</v>
      </c>
      <c r="R178" s="9" t="str">
        <f t="shared" si="9"/>
        <v>&lt;include name=AUT_PA_PC_NewSubmission_CloseOptions_Withdraw"/&gt;</v>
      </c>
    </row>
    <row r="179" spans="1:18" hidden="1" x14ac:dyDescent="0.25">
      <c r="A179" s="30" t="s">
        <v>216</v>
      </c>
      <c r="B179" s="30" t="s">
        <v>217</v>
      </c>
      <c r="C179" s="30" t="s">
        <v>115</v>
      </c>
      <c r="D179" s="30" t="s">
        <v>222</v>
      </c>
      <c r="E179" s="30">
        <v>150</v>
      </c>
      <c r="F179" s="30" t="s">
        <v>737</v>
      </c>
      <c r="G179" s="30" t="s">
        <v>38</v>
      </c>
      <c r="H179" s="30" t="s">
        <v>220</v>
      </c>
      <c r="I179" s="30" t="s">
        <v>60</v>
      </c>
      <c r="J179" s="30" t="str">
        <f t="shared" si="8"/>
        <v>AUT_PA_PC_NewSubmission_CloseOptions_Decline</v>
      </c>
      <c r="K179" s="30">
        <v>1</v>
      </c>
      <c r="L179" s="69">
        <v>44448</v>
      </c>
      <c r="M179" s="30">
        <v>8</v>
      </c>
      <c r="N179" s="30"/>
      <c r="O179" s="30"/>
      <c r="P179" s="41" t="s">
        <v>701</v>
      </c>
      <c r="Q179" t="s">
        <v>702</v>
      </c>
      <c r="R179" s="9" t="str">
        <f t="shared" si="9"/>
        <v>&lt;include name=AUT_PA_PC_NewSubmission_CloseOptions_Decline"/&gt;</v>
      </c>
    </row>
    <row r="180" spans="1:18" hidden="1" x14ac:dyDescent="0.25">
      <c r="A180" s="30" t="s">
        <v>216</v>
      </c>
      <c r="B180" s="30" t="s">
        <v>217</v>
      </c>
      <c r="C180" s="30" t="s">
        <v>115</v>
      </c>
      <c r="D180" s="30" t="s">
        <v>222</v>
      </c>
      <c r="E180" s="30">
        <v>151</v>
      </c>
      <c r="F180" s="30" t="s">
        <v>738</v>
      </c>
      <c r="G180" s="30" t="s">
        <v>40</v>
      </c>
      <c r="H180" s="30" t="s">
        <v>220</v>
      </c>
      <c r="I180" s="30" t="s">
        <v>60</v>
      </c>
      <c r="J180" s="30" t="str">
        <f t="shared" si="8"/>
        <v>AUT_PA_PC_NewSubmission_CloseOptions_NotTaken</v>
      </c>
      <c r="K180" s="30">
        <v>1</v>
      </c>
      <c r="L180" s="69">
        <v>44449</v>
      </c>
      <c r="M180" s="30">
        <v>8</v>
      </c>
      <c r="N180" s="30"/>
      <c r="O180" s="30"/>
      <c r="P180" s="41" t="s">
        <v>701</v>
      </c>
      <c r="Q180" t="s">
        <v>702</v>
      </c>
      <c r="R180" s="9" t="str">
        <f t="shared" si="9"/>
        <v>&lt;include name=AUT_PA_PC_NewSubmission_CloseOptions_NotTaken"/&gt;</v>
      </c>
    </row>
    <row r="181" spans="1:18" hidden="1" x14ac:dyDescent="0.25">
      <c r="A181" s="30" t="s">
        <v>216</v>
      </c>
      <c r="B181" s="30" t="s">
        <v>217</v>
      </c>
      <c r="C181" s="30" t="s">
        <v>115</v>
      </c>
      <c r="D181" s="30" t="s">
        <v>222</v>
      </c>
      <c r="E181" s="30">
        <v>152</v>
      </c>
      <c r="F181" s="30" t="s">
        <v>739</v>
      </c>
      <c r="G181" s="30" t="s">
        <v>35</v>
      </c>
      <c r="H181" s="30" t="s">
        <v>220</v>
      </c>
      <c r="I181" s="30" t="s">
        <v>41</v>
      </c>
      <c r="J181" s="30" t="str">
        <f t="shared" si="8"/>
        <v>AUT_PA_PC_NewSubmission_BindOption_BindOnly</v>
      </c>
      <c r="K181" s="30">
        <v>1</v>
      </c>
      <c r="L181" s="69">
        <v>44450</v>
      </c>
      <c r="M181" s="30">
        <v>8</v>
      </c>
      <c r="N181" s="30"/>
      <c r="O181" s="30"/>
      <c r="P181" s="41" t="s">
        <v>701</v>
      </c>
      <c r="Q181" t="s">
        <v>702</v>
      </c>
      <c r="R181" s="9" t="str">
        <f t="shared" si="9"/>
        <v>&lt;include name=AUT_PA_PC_NewSubmission_BindOption_BindOnly"/&gt;</v>
      </c>
    </row>
    <row r="182" spans="1:18" hidden="1" x14ac:dyDescent="0.25">
      <c r="A182" s="30" t="s">
        <v>216</v>
      </c>
      <c r="B182" s="30" t="s">
        <v>217</v>
      </c>
      <c r="C182" s="30" t="s">
        <v>115</v>
      </c>
      <c r="D182" s="30" t="s">
        <v>222</v>
      </c>
      <c r="E182" s="30">
        <v>153</v>
      </c>
      <c r="F182" s="30" t="s">
        <v>740</v>
      </c>
      <c r="G182" s="30" t="s">
        <v>38</v>
      </c>
      <c r="H182" s="30" t="s">
        <v>220</v>
      </c>
      <c r="I182" s="30" t="s">
        <v>44</v>
      </c>
      <c r="J182" s="30" t="str">
        <f t="shared" si="8"/>
        <v>AUT_PA_PC_NewSubmission_BindOption_IssuePolicy</v>
      </c>
      <c r="K182" s="30">
        <v>1</v>
      </c>
      <c r="L182" s="69">
        <v>44451</v>
      </c>
      <c r="M182" s="30">
        <v>8</v>
      </c>
      <c r="N182" s="30"/>
      <c r="O182" s="30"/>
      <c r="P182" s="41" t="s">
        <v>701</v>
      </c>
      <c r="Q182" t="s">
        <v>702</v>
      </c>
      <c r="R182" s="9" t="str">
        <f t="shared" si="9"/>
        <v>&lt;include name=AUT_PA_PC_NewSubmission_BindOption_IssuePolicy"/&gt;</v>
      </c>
    </row>
    <row r="183" spans="1:18" hidden="1" x14ac:dyDescent="0.25">
      <c r="A183" s="30" t="s">
        <v>216</v>
      </c>
      <c r="B183" s="30" t="s">
        <v>217</v>
      </c>
      <c r="C183" s="30" t="s">
        <v>115</v>
      </c>
      <c r="D183" s="30" t="s">
        <v>222</v>
      </c>
      <c r="E183" s="30">
        <v>154</v>
      </c>
      <c r="F183" s="30" t="s">
        <v>730</v>
      </c>
      <c r="G183" s="30" t="s">
        <v>40</v>
      </c>
      <c r="H183" s="30" t="s">
        <v>220</v>
      </c>
      <c r="I183" s="30" t="s">
        <v>44</v>
      </c>
      <c r="J183" s="30" t="str">
        <f t="shared" si="8"/>
        <v>AUT_PA_PC_NewSubmission_SubmissionBound_ViewYourSubmission</v>
      </c>
      <c r="K183" s="30">
        <v>1</v>
      </c>
      <c r="L183" s="69">
        <v>44452</v>
      </c>
      <c r="M183" s="30">
        <v>8</v>
      </c>
      <c r="N183" s="30"/>
      <c r="O183" s="30"/>
      <c r="P183" s="41" t="s">
        <v>701</v>
      </c>
      <c r="Q183" t="s">
        <v>702</v>
      </c>
      <c r="R183" s="9" t="str">
        <f t="shared" si="9"/>
        <v>&lt;include name=AUT_PA_PC_NewSubmission_SubmissionBound_ViewYourSubmission"/&gt;</v>
      </c>
    </row>
    <row r="184" spans="1:18" hidden="1" x14ac:dyDescent="0.25">
      <c r="A184" s="30" t="s">
        <v>216</v>
      </c>
      <c r="B184" s="30" t="s">
        <v>217</v>
      </c>
      <c r="C184" s="30" t="s">
        <v>115</v>
      </c>
      <c r="D184" s="30" t="s">
        <v>222</v>
      </c>
      <c r="E184" s="30">
        <v>155</v>
      </c>
      <c r="F184" s="30" t="s">
        <v>729</v>
      </c>
      <c r="G184" s="30" t="s">
        <v>35</v>
      </c>
      <c r="H184" s="30" t="s">
        <v>220</v>
      </c>
      <c r="I184" s="30" t="s">
        <v>44</v>
      </c>
      <c r="J184" s="30" t="str">
        <f t="shared" si="8"/>
        <v>AUT_PA_PC_NewSubmission_SubmissionBound_ViewYourPolicy</v>
      </c>
      <c r="K184" s="30">
        <v>1</v>
      </c>
      <c r="L184" s="69">
        <v>44453</v>
      </c>
      <c r="M184" s="30">
        <v>8</v>
      </c>
      <c r="N184" s="30"/>
      <c r="O184" s="30"/>
      <c r="P184" s="41" t="s">
        <v>701</v>
      </c>
      <c r="Q184" t="s">
        <v>702</v>
      </c>
      <c r="R184" s="9" t="str">
        <f t="shared" si="9"/>
        <v>&lt;include name=AUT_PA_PC_NewSubmission_SubmissionBound_ViewYourPolicy"/&gt;</v>
      </c>
    </row>
    <row r="185" spans="1:18" hidden="1" x14ac:dyDescent="0.25">
      <c r="A185" s="30" t="s">
        <v>216</v>
      </c>
      <c r="B185" s="30" t="s">
        <v>217</v>
      </c>
      <c r="C185" s="30" t="s">
        <v>115</v>
      </c>
      <c r="D185" s="30" t="s">
        <v>222</v>
      </c>
      <c r="E185" s="30">
        <v>156</v>
      </c>
      <c r="F185" s="30" t="s">
        <v>731</v>
      </c>
      <c r="G185" s="30" t="s">
        <v>38</v>
      </c>
      <c r="H185" s="30" t="s">
        <v>220</v>
      </c>
      <c r="I185" s="30" t="s">
        <v>44</v>
      </c>
      <c r="J185" s="30" t="str">
        <f t="shared" si="8"/>
        <v>AUT_PA_PC_NewSubmission_SubmissionBound_GoToSubmissionManagerforthisAccount</v>
      </c>
      <c r="K185" s="30">
        <v>1</v>
      </c>
      <c r="L185" s="69">
        <v>44454</v>
      </c>
      <c r="M185" s="30">
        <v>8</v>
      </c>
      <c r="N185" s="30"/>
      <c r="O185" s="30"/>
      <c r="P185" s="41" t="s">
        <v>701</v>
      </c>
      <c r="Q185" t="s">
        <v>702</v>
      </c>
      <c r="R185" s="9" t="str">
        <f t="shared" si="9"/>
        <v>&lt;include name=AUT_PA_PC_NewSubmission_SubmissionBound_GoToSubmissionManagerforthisAccount"/&gt;</v>
      </c>
    </row>
    <row r="186" spans="1:18" hidden="1" x14ac:dyDescent="0.25">
      <c r="A186" s="30" t="s">
        <v>216</v>
      </c>
      <c r="B186" s="30" t="s">
        <v>217</v>
      </c>
      <c r="C186" s="30" t="s">
        <v>115</v>
      </c>
      <c r="D186" s="30" t="s">
        <v>222</v>
      </c>
      <c r="E186" s="30">
        <v>157</v>
      </c>
      <c r="F186" s="30" t="s">
        <v>732</v>
      </c>
      <c r="G186" s="30" t="s">
        <v>40</v>
      </c>
      <c r="H186" s="30" t="s">
        <v>220</v>
      </c>
      <c r="I186" s="30" t="s">
        <v>41</v>
      </c>
      <c r="J186" s="30" t="str">
        <f t="shared" si="8"/>
        <v>AUT_PA_PC_NewSubmission_SubmissionBound_SubmitApplicationForDifferentAccount</v>
      </c>
      <c r="K186" s="30">
        <v>1</v>
      </c>
      <c r="L186" s="69">
        <v>44455</v>
      </c>
      <c r="M186" s="30">
        <v>8</v>
      </c>
      <c r="N186" s="30"/>
      <c r="O186" s="30"/>
      <c r="P186" s="41" t="s">
        <v>701</v>
      </c>
      <c r="Q186" t="s">
        <v>702</v>
      </c>
      <c r="R186" s="9" t="str">
        <f t="shared" si="9"/>
        <v>&lt;include name=AUT_PA_PC_NewSubmission_SubmissionBound_SubmitApplicationForDifferentAccount"/&gt;</v>
      </c>
    </row>
    <row r="187" spans="1:18" hidden="1" x14ac:dyDescent="0.25">
      <c r="A187" s="30" t="s">
        <v>216</v>
      </c>
      <c r="B187" s="30" t="s">
        <v>217</v>
      </c>
      <c r="C187" s="30" t="s">
        <v>115</v>
      </c>
      <c r="D187" s="30" t="s">
        <v>222</v>
      </c>
      <c r="E187" s="30">
        <v>158</v>
      </c>
      <c r="F187" s="30" t="s">
        <v>407</v>
      </c>
      <c r="G187" s="30" t="s">
        <v>35</v>
      </c>
      <c r="H187" s="30" t="s">
        <v>220</v>
      </c>
      <c r="I187" s="30" t="s">
        <v>44</v>
      </c>
      <c r="J187" s="30" t="str">
        <f t="shared" si="8"/>
        <v>AUT_PA_PC_NewSubmission_EditPolicyTransaction</v>
      </c>
      <c r="K187" s="30">
        <v>1</v>
      </c>
      <c r="L187" s="69">
        <v>44456</v>
      </c>
      <c r="M187" s="30">
        <v>8</v>
      </c>
      <c r="N187" s="30"/>
      <c r="O187" s="30"/>
      <c r="P187" s="41" t="s">
        <v>701</v>
      </c>
      <c r="Q187" t="s">
        <v>702</v>
      </c>
      <c r="R187" s="9" t="str">
        <f t="shared" si="9"/>
        <v>&lt;include name=AUT_PA_PC_NewSubmission_EditPolicyTransaction"/&gt;</v>
      </c>
    </row>
    <row r="188" spans="1:18" hidden="1" x14ac:dyDescent="0.25">
      <c r="A188" s="30" t="s">
        <v>216</v>
      </c>
      <c r="B188" s="30" t="s">
        <v>217</v>
      </c>
      <c r="C188" s="30" t="s">
        <v>115</v>
      </c>
      <c r="D188" s="30" t="s">
        <v>222</v>
      </c>
      <c r="E188" s="30">
        <v>159</v>
      </c>
      <c r="F188" s="30" t="s">
        <v>409</v>
      </c>
      <c r="G188" s="30" t="s">
        <v>38</v>
      </c>
      <c r="H188" s="30" t="s">
        <v>220</v>
      </c>
      <c r="I188" s="30" t="s">
        <v>44</v>
      </c>
      <c r="J188" s="30" t="str">
        <f t="shared" si="8"/>
        <v>AUT_PA_PC_NewSubmission_BureauID</v>
      </c>
      <c r="K188" s="30">
        <v>1</v>
      </c>
      <c r="L188" s="69">
        <v>44457</v>
      </c>
      <c r="M188" s="30">
        <v>8</v>
      </c>
      <c r="N188" s="30"/>
      <c r="O188" s="30"/>
      <c r="P188" s="41" t="s">
        <v>701</v>
      </c>
      <c r="Q188" t="s">
        <v>702</v>
      </c>
      <c r="R188" s="9" t="str">
        <f t="shared" si="9"/>
        <v>&lt;include name=AUT_PA_PC_NewSubmission_BureauID"/&gt;</v>
      </c>
    </row>
    <row r="189" spans="1:18" hidden="1" x14ac:dyDescent="0.25">
      <c r="A189" s="30" t="s">
        <v>216</v>
      </c>
      <c r="B189" s="30" t="s">
        <v>217</v>
      </c>
      <c r="C189" s="30" t="s">
        <v>115</v>
      </c>
      <c r="D189" s="30" t="s">
        <v>222</v>
      </c>
      <c r="E189" s="30">
        <v>160</v>
      </c>
      <c r="F189" s="30" t="s">
        <v>394</v>
      </c>
      <c r="G189" s="30" t="s">
        <v>40</v>
      </c>
      <c r="H189" s="30" t="s">
        <v>220</v>
      </c>
      <c r="I189" s="30" t="s">
        <v>44</v>
      </c>
      <c r="J189" s="30" t="str">
        <f t="shared" si="8"/>
        <v>AUT_PA_PC_NewSubmission_Versions_Multiple_FullApplication</v>
      </c>
      <c r="K189" s="30">
        <v>1</v>
      </c>
      <c r="L189" s="69">
        <v>44458</v>
      </c>
      <c r="M189" s="30">
        <v>8</v>
      </c>
      <c r="N189" s="30"/>
      <c r="O189" s="30"/>
      <c r="P189" s="41" t="s">
        <v>701</v>
      </c>
      <c r="Q189" t="s">
        <v>702</v>
      </c>
      <c r="R189" s="9" t="str">
        <f t="shared" si="9"/>
        <v>&lt;include name=AUT_PA_PC_NewSubmission_Versions_Multiple_FullApplication"/&gt;</v>
      </c>
    </row>
    <row r="190" spans="1:18" hidden="1" x14ac:dyDescent="0.25">
      <c r="A190" s="30" t="s">
        <v>216</v>
      </c>
      <c r="B190" s="30" t="s">
        <v>217</v>
      </c>
      <c r="C190" s="30" t="s">
        <v>115</v>
      </c>
      <c r="D190" s="30" t="s">
        <v>222</v>
      </c>
      <c r="E190" s="30">
        <v>161</v>
      </c>
      <c r="F190" s="30" t="s">
        <v>395</v>
      </c>
      <c r="G190" s="30" t="s">
        <v>35</v>
      </c>
      <c r="H190" s="30" t="s">
        <v>220</v>
      </c>
      <c r="I190" s="30" t="s">
        <v>44</v>
      </c>
      <c r="J190" s="30" t="str">
        <f t="shared" si="8"/>
        <v>AUT_PA_PC_NewSubmission_Versions_Multiple_FA_DefaultbaseState</v>
      </c>
      <c r="K190" s="30">
        <v>1</v>
      </c>
      <c r="L190" s="69">
        <v>44458</v>
      </c>
      <c r="M190" s="30">
        <v>8</v>
      </c>
      <c r="N190" s="30"/>
      <c r="O190" s="30"/>
      <c r="P190" s="41" t="s">
        <v>701</v>
      </c>
      <c r="Q190" t="s">
        <v>702</v>
      </c>
      <c r="R190" s="9" t="str">
        <f t="shared" ref="R190:R197" si="10">P190&amp;J190&amp;Q190</f>
        <v>&lt;include name=AUT_PA_PC_NewSubmission_Versions_Multiple_FA_DefaultbaseState"/&gt;</v>
      </c>
    </row>
    <row r="191" spans="1:18" hidden="1" x14ac:dyDescent="0.25">
      <c r="A191" s="30" t="s">
        <v>216</v>
      </c>
      <c r="B191" s="30" t="s">
        <v>217</v>
      </c>
      <c r="C191" s="30" t="s">
        <v>115</v>
      </c>
      <c r="D191" s="30" t="s">
        <v>222</v>
      </c>
      <c r="E191" s="30">
        <v>162</v>
      </c>
      <c r="F191" s="30" t="s">
        <v>396</v>
      </c>
      <c r="G191" s="30" t="s">
        <v>38</v>
      </c>
      <c r="H191" s="30" t="s">
        <v>220</v>
      </c>
      <c r="I191" s="30" t="s">
        <v>44</v>
      </c>
      <c r="J191" s="30" t="str">
        <f t="shared" si="8"/>
        <v>AUT_PA_PC_NewSubmission_Versions_Multiple_FA_Defaulteffectivedate</v>
      </c>
      <c r="K191" s="30">
        <v>1</v>
      </c>
      <c r="L191" s="69">
        <v>44458</v>
      </c>
      <c r="M191" s="30">
        <v>8</v>
      </c>
      <c r="N191" s="30"/>
      <c r="O191" s="30"/>
      <c r="P191" s="41" t="s">
        <v>701</v>
      </c>
      <c r="Q191" t="s">
        <v>702</v>
      </c>
      <c r="R191" s="9" t="str">
        <f t="shared" si="10"/>
        <v>&lt;include name=AUT_PA_PC_NewSubmission_Versions_Multiple_FA_Defaulteffectivedate"/&gt;</v>
      </c>
    </row>
    <row r="192" spans="1:18" hidden="1" x14ac:dyDescent="0.25">
      <c r="A192" s="30" t="s">
        <v>216</v>
      </c>
      <c r="B192" s="30" t="s">
        <v>217</v>
      </c>
      <c r="C192" s="30" t="s">
        <v>115</v>
      </c>
      <c r="D192" s="30" t="s">
        <v>222</v>
      </c>
      <c r="E192" s="30">
        <v>163</v>
      </c>
      <c r="F192" s="30" t="s">
        <v>397</v>
      </c>
      <c r="G192" s="30" t="s">
        <v>38</v>
      </c>
      <c r="H192" s="30" t="s">
        <v>220</v>
      </c>
      <c r="I192" s="30" t="s">
        <v>44</v>
      </c>
      <c r="J192" s="30" t="str">
        <f t="shared" si="8"/>
        <v>AUT_PA_PC_NewSubmission_Versions_Multiple_QuickQuote</v>
      </c>
      <c r="K192" s="30">
        <v>1</v>
      </c>
      <c r="L192" s="69">
        <v>44458</v>
      </c>
      <c r="M192" s="30">
        <v>8</v>
      </c>
      <c r="N192" s="30"/>
      <c r="O192" s="30"/>
      <c r="P192" s="41" t="s">
        <v>701</v>
      </c>
      <c r="Q192" t="s">
        <v>702</v>
      </c>
      <c r="R192" s="9" t="str">
        <f t="shared" si="10"/>
        <v>&lt;include name=AUT_PA_PC_NewSubmission_Versions_Multiple_QuickQuote"/&gt;</v>
      </c>
    </row>
    <row r="193" spans="1:18" hidden="1" x14ac:dyDescent="0.25">
      <c r="A193" s="30" t="s">
        <v>216</v>
      </c>
      <c r="B193" s="30" t="s">
        <v>217</v>
      </c>
      <c r="C193" s="30" t="s">
        <v>115</v>
      </c>
      <c r="D193" s="30" t="s">
        <v>222</v>
      </c>
      <c r="E193" s="30">
        <v>164</v>
      </c>
      <c r="F193" s="30" t="s">
        <v>398</v>
      </c>
      <c r="G193" s="30" t="s">
        <v>38</v>
      </c>
      <c r="H193" s="30" t="s">
        <v>220</v>
      </c>
      <c r="I193" s="30" t="s">
        <v>44</v>
      </c>
      <c r="J193" s="30" t="str">
        <f t="shared" si="8"/>
        <v>AUT_PA_PC_NewSubmission_Versions_Multiple_QQ_DefaultbaseState</v>
      </c>
      <c r="K193" s="30">
        <v>1</v>
      </c>
      <c r="L193" s="69">
        <v>44458</v>
      </c>
      <c r="M193" s="30">
        <v>8</v>
      </c>
      <c r="N193" s="30"/>
      <c r="O193" s="30"/>
      <c r="P193" s="41" t="s">
        <v>701</v>
      </c>
      <c r="Q193" t="s">
        <v>702</v>
      </c>
      <c r="R193" s="9" t="str">
        <f t="shared" si="10"/>
        <v>&lt;include name=AUT_PA_PC_NewSubmission_Versions_Multiple_QQ_DefaultbaseState"/&gt;</v>
      </c>
    </row>
    <row r="194" spans="1:18" hidden="1" x14ac:dyDescent="0.25">
      <c r="A194" s="30" t="s">
        <v>216</v>
      </c>
      <c r="B194" s="30" t="s">
        <v>217</v>
      </c>
      <c r="C194" s="30" t="s">
        <v>115</v>
      </c>
      <c r="D194" s="30" t="s">
        <v>222</v>
      </c>
      <c r="E194" s="30">
        <v>165</v>
      </c>
      <c r="F194" s="30" t="s">
        <v>399</v>
      </c>
      <c r="G194" s="30" t="s">
        <v>38</v>
      </c>
      <c r="H194" s="30" t="s">
        <v>220</v>
      </c>
      <c r="I194" s="30" t="s">
        <v>44</v>
      </c>
      <c r="J194" s="30" t="str">
        <f t="shared" si="8"/>
        <v>AUT_PA_PC_NewSubmission_Versions_Multiple_QQ_Defaulteffectivedate</v>
      </c>
      <c r="K194" s="30">
        <v>1</v>
      </c>
      <c r="L194" s="69">
        <v>44458</v>
      </c>
      <c r="M194" s="30">
        <v>8</v>
      </c>
      <c r="N194" s="30"/>
      <c r="O194" s="30"/>
      <c r="P194" s="41" t="s">
        <v>701</v>
      </c>
      <c r="Q194" t="s">
        <v>702</v>
      </c>
      <c r="R194" s="9" t="str">
        <f t="shared" si="10"/>
        <v>&lt;include name=AUT_PA_PC_NewSubmission_Versions_Multiple_QQ_Defaulteffectivedate"/&gt;</v>
      </c>
    </row>
    <row r="195" spans="1:18" hidden="1" x14ac:dyDescent="0.25">
      <c r="A195" s="30" t="s">
        <v>216</v>
      </c>
      <c r="B195" s="30" t="s">
        <v>217</v>
      </c>
      <c r="C195" s="30" t="s">
        <v>115</v>
      </c>
      <c r="D195" s="30" t="s">
        <v>222</v>
      </c>
      <c r="E195" s="30">
        <v>166</v>
      </c>
      <c r="F195" s="30" t="s">
        <v>400</v>
      </c>
      <c r="G195" s="30" t="s">
        <v>38</v>
      </c>
      <c r="H195" s="30" t="s">
        <v>220</v>
      </c>
      <c r="I195" s="30" t="s">
        <v>44</v>
      </c>
      <c r="J195" s="30" t="str">
        <f t="shared" ref="J195:J258" si="11">"AUT_"&amp;A195 &amp; "_" &amp;B195 &amp; "_" &amp;D195 &amp;"_" &amp;F195</f>
        <v>AUT_PA_PC_NewSubmission_Versions_SideBySide</v>
      </c>
      <c r="K195" s="30">
        <v>1</v>
      </c>
      <c r="L195" s="69">
        <v>44458</v>
      </c>
      <c r="M195" s="30">
        <v>8</v>
      </c>
      <c r="N195" s="30"/>
      <c r="O195" s="30"/>
      <c r="P195" s="41" t="s">
        <v>701</v>
      </c>
      <c r="Q195" t="s">
        <v>702</v>
      </c>
      <c r="R195" s="9" t="str">
        <f t="shared" si="10"/>
        <v>&lt;include name=AUT_PA_PC_NewSubmission_Versions_SideBySide"/&gt;</v>
      </c>
    </row>
    <row r="196" spans="1:18" hidden="1" x14ac:dyDescent="0.25">
      <c r="A196" s="30" t="s">
        <v>216</v>
      </c>
      <c r="B196" s="30" t="s">
        <v>217</v>
      </c>
      <c r="C196" s="30" t="s">
        <v>116</v>
      </c>
      <c r="D196" s="30" t="s">
        <v>127</v>
      </c>
      <c r="E196" s="30">
        <v>1</v>
      </c>
      <c r="F196" s="30" t="s">
        <v>412</v>
      </c>
      <c r="G196" s="30" t="s">
        <v>40</v>
      </c>
      <c r="H196" s="30" t="s">
        <v>220</v>
      </c>
      <c r="I196" s="30" t="s">
        <v>41</v>
      </c>
      <c r="J196" s="30" t="str">
        <f t="shared" si="11"/>
        <v>AUT_PA_PC_PolicyChange_StartPolicychange</v>
      </c>
      <c r="K196" s="30">
        <v>1</v>
      </c>
      <c r="L196" s="69">
        <v>44458</v>
      </c>
      <c r="M196" s="30">
        <v>8</v>
      </c>
      <c r="N196" s="30"/>
      <c r="O196" s="30"/>
      <c r="P196" s="41" t="s">
        <v>701</v>
      </c>
      <c r="Q196" t="s">
        <v>702</v>
      </c>
      <c r="R196" s="9" t="str">
        <f t="shared" si="10"/>
        <v>&lt;include name=AUT_PA_PC_PolicyChange_StartPolicychange"/&gt;</v>
      </c>
    </row>
    <row r="197" spans="1:18" hidden="1" x14ac:dyDescent="0.25">
      <c r="A197" s="30" t="s">
        <v>216</v>
      </c>
      <c r="B197" s="30" t="s">
        <v>217</v>
      </c>
      <c r="C197" s="30" t="s">
        <v>116</v>
      </c>
      <c r="D197" s="30" t="s">
        <v>127</v>
      </c>
      <c r="E197" s="30">
        <v>2</v>
      </c>
      <c r="F197" s="30" t="s">
        <v>413</v>
      </c>
      <c r="G197" s="30" t="s">
        <v>35</v>
      </c>
      <c r="H197" s="30" t="s">
        <v>220</v>
      </c>
      <c r="I197" s="30" t="s">
        <v>44</v>
      </c>
      <c r="J197" s="30" t="str">
        <f t="shared" si="11"/>
        <v>AUT_PA_PC_PolicyChange_OutOfSequence</v>
      </c>
      <c r="K197" s="30">
        <v>1</v>
      </c>
      <c r="L197" s="69">
        <v>44458</v>
      </c>
      <c r="M197" s="30">
        <v>8</v>
      </c>
      <c r="N197" s="30"/>
      <c r="O197" s="30"/>
      <c r="P197" s="41" t="s">
        <v>701</v>
      </c>
      <c r="Q197" t="s">
        <v>702</v>
      </c>
      <c r="R197" s="9" t="str">
        <f t="shared" si="10"/>
        <v>&lt;include name=AUT_PA_PC_PolicyChange_OutOfSequence"/&gt;</v>
      </c>
    </row>
    <row r="198" spans="1:18" hidden="1" x14ac:dyDescent="0.25">
      <c r="A198" s="30" t="s">
        <v>216</v>
      </c>
      <c r="B198" s="30" t="s">
        <v>217</v>
      </c>
      <c r="C198" s="30" t="s">
        <v>116</v>
      </c>
      <c r="D198" s="30" t="s">
        <v>127</v>
      </c>
      <c r="E198" s="30">
        <v>3</v>
      </c>
      <c r="F198" s="30" t="s">
        <v>414</v>
      </c>
      <c r="G198" s="30" t="s">
        <v>38</v>
      </c>
      <c r="H198" s="30" t="s">
        <v>220</v>
      </c>
      <c r="I198" s="30" t="s">
        <v>44</v>
      </c>
      <c r="J198" s="30" t="str">
        <f t="shared" si="11"/>
        <v>AUT_PA_PC_PolicyChange_Preemption</v>
      </c>
      <c r="K198" s="30">
        <v>1</v>
      </c>
      <c r="L198" s="69">
        <v>44466</v>
      </c>
      <c r="M198" s="30">
        <v>8</v>
      </c>
      <c r="N198" s="30"/>
      <c r="O198" s="30"/>
      <c r="P198" s="41" t="s">
        <v>701</v>
      </c>
      <c r="Q198" t="s">
        <v>702</v>
      </c>
      <c r="R198" s="9" t="str">
        <f t="shared" ref="R198:R428" si="12">P198&amp;J198&amp;Q198</f>
        <v>&lt;include name=AUT_PA_PC_PolicyChange_Preemption"/&gt;</v>
      </c>
    </row>
    <row r="199" spans="1:18" hidden="1" x14ac:dyDescent="0.25">
      <c r="A199" s="30" t="s">
        <v>216</v>
      </c>
      <c r="B199" s="30" t="s">
        <v>217</v>
      </c>
      <c r="C199" s="30" t="s">
        <v>116</v>
      </c>
      <c r="D199" s="30" t="s">
        <v>127</v>
      </c>
      <c r="E199" s="30">
        <v>4</v>
      </c>
      <c r="F199" s="30" t="s">
        <v>415</v>
      </c>
      <c r="G199" s="30" t="s">
        <v>35</v>
      </c>
      <c r="H199" s="30" t="s">
        <v>220</v>
      </c>
      <c r="I199" s="30" t="s">
        <v>44</v>
      </c>
      <c r="J199" s="30" t="str">
        <f t="shared" si="11"/>
        <v>AUT_PA_PC_PolicyChange_PI_ProducerofService_Modify</v>
      </c>
      <c r="K199" s="30">
        <v>1</v>
      </c>
      <c r="L199" s="69">
        <v>44468</v>
      </c>
      <c r="M199" s="30">
        <v>8</v>
      </c>
      <c r="N199" s="30"/>
      <c r="O199" s="30"/>
      <c r="P199" s="41" t="s">
        <v>701</v>
      </c>
      <c r="Q199" t="s">
        <v>702</v>
      </c>
      <c r="R199" s="9" t="str">
        <f t="shared" si="12"/>
        <v>&lt;include name=AUT_PA_PC_PolicyChange_PI_ProducerofService_Modify"/&gt;</v>
      </c>
    </row>
    <row r="200" spans="1:18" hidden="1" x14ac:dyDescent="0.25">
      <c r="A200" s="30" t="s">
        <v>216</v>
      </c>
      <c r="B200" s="30" t="s">
        <v>217</v>
      </c>
      <c r="C200" s="30" t="s">
        <v>116</v>
      </c>
      <c r="D200" s="30" t="s">
        <v>127</v>
      </c>
      <c r="E200" s="30">
        <v>5</v>
      </c>
      <c r="F200" s="30" t="s">
        <v>253</v>
      </c>
      <c r="G200" s="30" t="s">
        <v>40</v>
      </c>
      <c r="H200" s="30" t="s">
        <v>220</v>
      </c>
      <c r="I200" s="30" t="s">
        <v>60</v>
      </c>
      <c r="J200" s="30" t="str">
        <f t="shared" si="11"/>
        <v>AUT_PA_PC_PolicyChange_Organization_Modify</v>
      </c>
      <c r="K200" s="30">
        <v>1</v>
      </c>
      <c r="L200" s="69">
        <v>44304</v>
      </c>
      <c r="M200" s="30">
        <v>8</v>
      </c>
      <c r="N200" s="30"/>
      <c r="O200" s="30"/>
      <c r="P200" s="41" t="s">
        <v>701</v>
      </c>
      <c r="Q200" t="s">
        <v>702</v>
      </c>
      <c r="R200" s="9" t="str">
        <f t="shared" si="12"/>
        <v>&lt;include name=AUT_PA_PC_PolicyChange_Organization_Modify"/&gt;</v>
      </c>
    </row>
    <row r="201" spans="1:18" hidden="1" x14ac:dyDescent="0.25">
      <c r="A201" s="30" t="s">
        <v>216</v>
      </c>
      <c r="B201" s="30" t="s">
        <v>217</v>
      </c>
      <c r="C201" s="30" t="s">
        <v>116</v>
      </c>
      <c r="D201" s="30" t="s">
        <v>127</v>
      </c>
      <c r="E201" s="30">
        <v>6</v>
      </c>
      <c r="F201" s="30" t="s">
        <v>323</v>
      </c>
      <c r="G201" s="30" t="s">
        <v>38</v>
      </c>
      <c r="H201" s="30" t="s">
        <v>236</v>
      </c>
      <c r="I201" s="30" t="s">
        <v>44</v>
      </c>
      <c r="J201" s="30" t="str">
        <f t="shared" si="11"/>
        <v>AUT_PA_PC_PolicyChange_Producercode_Modify</v>
      </c>
      <c r="K201" s="30">
        <v>1</v>
      </c>
      <c r="L201" s="69">
        <v>44305</v>
      </c>
      <c r="M201" s="30">
        <v>8</v>
      </c>
      <c r="N201" s="30"/>
      <c r="O201" s="30"/>
      <c r="P201" s="41" t="s">
        <v>701</v>
      </c>
      <c r="Q201" t="s">
        <v>702</v>
      </c>
      <c r="R201" s="9" t="str">
        <f t="shared" si="12"/>
        <v>&lt;include name=AUT_PA_PC_PolicyChange_Producercode_Modify"/&gt;</v>
      </c>
    </row>
    <row r="202" spans="1:18" hidden="1" x14ac:dyDescent="0.25">
      <c r="A202" s="30" t="s">
        <v>216</v>
      </c>
      <c r="B202" s="30" t="s">
        <v>217</v>
      </c>
      <c r="C202" s="30" t="s">
        <v>116</v>
      </c>
      <c r="D202" s="30" t="s">
        <v>127</v>
      </c>
      <c r="E202" s="30">
        <v>7</v>
      </c>
      <c r="F202" s="30" t="s">
        <v>255</v>
      </c>
      <c r="G202" s="30" t="s">
        <v>38</v>
      </c>
      <c r="H202" s="30" t="s">
        <v>236</v>
      </c>
      <c r="I202" s="30" t="s">
        <v>44</v>
      </c>
      <c r="J202" s="30" t="str">
        <f t="shared" si="11"/>
        <v>AUT_PA_PC_PolicyChange_Single_QuickQuote</v>
      </c>
      <c r="K202" s="30">
        <v>1</v>
      </c>
      <c r="L202" s="69">
        <v>44306</v>
      </c>
      <c r="M202" s="30">
        <v>8</v>
      </c>
      <c r="N202" s="30"/>
      <c r="O202" s="30"/>
      <c r="P202" s="41" t="s">
        <v>701</v>
      </c>
      <c r="Q202" t="s">
        <v>702</v>
      </c>
      <c r="R202" s="9" t="str">
        <f t="shared" si="12"/>
        <v>&lt;include name=AUT_PA_PC_PolicyChange_Single_QuickQuote"/&gt;</v>
      </c>
    </row>
    <row r="203" spans="1:18" hidden="1" x14ac:dyDescent="0.25">
      <c r="A203" s="30" t="s">
        <v>216</v>
      </c>
      <c r="B203" s="30" t="s">
        <v>217</v>
      </c>
      <c r="C203" s="30" t="s">
        <v>116</v>
      </c>
      <c r="D203" s="30" t="s">
        <v>127</v>
      </c>
      <c r="E203" s="30">
        <v>8</v>
      </c>
      <c r="F203" s="30" t="s">
        <v>256</v>
      </c>
      <c r="G203" s="30" t="s">
        <v>40</v>
      </c>
      <c r="H203" s="30" t="s">
        <v>220</v>
      </c>
      <c r="I203" s="30" t="s">
        <v>44</v>
      </c>
      <c r="J203" s="30" t="str">
        <f t="shared" si="11"/>
        <v>AUT_PA_PC_PolicyChange_Single_QuickQuote_DefaultBaseState_Modify</v>
      </c>
      <c r="K203" s="30">
        <v>1</v>
      </c>
      <c r="L203" s="69">
        <v>44307</v>
      </c>
      <c r="M203" s="30">
        <v>8</v>
      </c>
      <c r="N203" s="30"/>
      <c r="O203" s="30"/>
      <c r="P203" s="41" t="s">
        <v>701</v>
      </c>
      <c r="Q203" t="s">
        <v>702</v>
      </c>
      <c r="R203" s="9" t="str">
        <f t="shared" si="12"/>
        <v>&lt;include name=AUT_PA_PC_PolicyChange_Single_QuickQuote_DefaultBaseState_Modify"/&gt;</v>
      </c>
    </row>
    <row r="204" spans="1:18" hidden="1" x14ac:dyDescent="0.25">
      <c r="A204" s="30" t="s">
        <v>216</v>
      </c>
      <c r="B204" s="30" t="s">
        <v>217</v>
      </c>
      <c r="C204" s="30" t="s">
        <v>116</v>
      </c>
      <c r="D204" s="30" t="s">
        <v>127</v>
      </c>
      <c r="E204" s="30">
        <v>9</v>
      </c>
      <c r="F204" s="30" t="s">
        <v>226</v>
      </c>
      <c r="G204" s="30" t="s">
        <v>38</v>
      </c>
      <c r="H204" s="30" t="s">
        <v>220</v>
      </c>
      <c r="I204" s="30" t="s">
        <v>44</v>
      </c>
      <c r="J204" s="30" t="str">
        <f t="shared" si="11"/>
        <v>AUT_PA_PC_PolicyChange_Single_QuickQuote_DefaultEffectiveDate_Modify</v>
      </c>
      <c r="K204" s="30">
        <v>1</v>
      </c>
      <c r="L204" s="69">
        <v>44308</v>
      </c>
      <c r="M204" s="30">
        <v>8</v>
      </c>
      <c r="N204" s="30"/>
      <c r="O204" s="30"/>
      <c r="P204" s="41" t="s">
        <v>701</v>
      </c>
      <c r="Q204" t="s">
        <v>702</v>
      </c>
      <c r="R204" s="9" t="str">
        <f t="shared" si="12"/>
        <v>&lt;include name=AUT_PA_PC_PolicyChange_Single_QuickQuote_DefaultEffectiveDate_Modify"/&gt;</v>
      </c>
    </row>
    <row r="205" spans="1:18" hidden="1" x14ac:dyDescent="0.25">
      <c r="A205" s="30" t="s">
        <v>216</v>
      </c>
      <c r="B205" s="30" t="s">
        <v>217</v>
      </c>
      <c r="C205" s="30" t="s">
        <v>116</v>
      </c>
      <c r="D205" s="30" t="s">
        <v>127</v>
      </c>
      <c r="E205" s="30">
        <v>10</v>
      </c>
      <c r="F205" s="30" t="s">
        <v>258</v>
      </c>
      <c r="G205" s="30" t="s">
        <v>38</v>
      </c>
      <c r="H205" s="30" t="s">
        <v>220</v>
      </c>
      <c r="I205" s="30" t="s">
        <v>44</v>
      </c>
      <c r="J205" s="30" t="str">
        <f t="shared" si="11"/>
        <v>AUT_PA_PC_PolicyChange_Single_QuickQuote_Driver_Add</v>
      </c>
      <c r="K205" s="30">
        <v>1</v>
      </c>
      <c r="L205" s="69">
        <v>44309</v>
      </c>
      <c r="M205" s="30">
        <v>8</v>
      </c>
      <c r="N205" s="30"/>
      <c r="O205" s="30"/>
      <c r="P205" s="41" t="s">
        <v>701</v>
      </c>
      <c r="Q205" t="s">
        <v>702</v>
      </c>
      <c r="R205" s="9" t="str">
        <f t="shared" si="12"/>
        <v>&lt;include name=AUT_PA_PC_PolicyChange_Single_QuickQuote_Driver_Add"/&gt;</v>
      </c>
    </row>
    <row r="206" spans="1:18" hidden="1" x14ac:dyDescent="0.25">
      <c r="A206" s="30" t="s">
        <v>216</v>
      </c>
      <c r="B206" s="30" t="s">
        <v>217</v>
      </c>
      <c r="C206" s="30" t="s">
        <v>116</v>
      </c>
      <c r="D206" s="30" t="s">
        <v>127</v>
      </c>
      <c r="E206" s="30">
        <v>11</v>
      </c>
      <c r="F206" s="30" t="s">
        <v>259</v>
      </c>
      <c r="G206" s="30" t="s">
        <v>40</v>
      </c>
      <c r="H206" s="30" t="s">
        <v>220</v>
      </c>
      <c r="I206" s="30" t="s">
        <v>44</v>
      </c>
      <c r="J206" s="30" t="str">
        <f t="shared" si="11"/>
        <v>AUT_PA_PC_PolicyChange_Single_QuickQuote_DriverRemove</v>
      </c>
      <c r="K206" s="30">
        <v>1</v>
      </c>
      <c r="L206" s="69">
        <v>44310</v>
      </c>
      <c r="M206" s="30">
        <v>8</v>
      </c>
      <c r="N206" s="30"/>
      <c r="O206" s="30"/>
      <c r="P206" s="41" t="s">
        <v>701</v>
      </c>
      <c r="Q206" t="s">
        <v>702</v>
      </c>
      <c r="R206" s="9" t="str">
        <f t="shared" si="12"/>
        <v>&lt;include name=AUT_PA_PC_PolicyChange_Single_QuickQuote_DriverRemove"/&gt;</v>
      </c>
    </row>
    <row r="207" spans="1:18" hidden="1" x14ac:dyDescent="0.25">
      <c r="A207" s="30" t="s">
        <v>216</v>
      </c>
      <c r="B207" s="30" t="s">
        <v>217</v>
      </c>
      <c r="C207" s="30" t="s">
        <v>116</v>
      </c>
      <c r="D207" s="30" t="s">
        <v>127</v>
      </c>
      <c r="E207" s="30">
        <v>12</v>
      </c>
      <c r="F207" s="30" t="s">
        <v>229</v>
      </c>
      <c r="G207" s="30" t="s">
        <v>38</v>
      </c>
      <c r="H207" s="30" t="s">
        <v>220</v>
      </c>
      <c r="I207" s="30" t="s">
        <v>44</v>
      </c>
      <c r="J207" s="30" t="str">
        <f t="shared" si="11"/>
        <v>AUT_PA_PC_PolicyChange_Single_QuickQuote_Vehicle_Add</v>
      </c>
      <c r="K207" s="30">
        <v>1</v>
      </c>
      <c r="L207" s="69">
        <v>44311</v>
      </c>
      <c r="M207" s="30">
        <v>8</v>
      </c>
      <c r="N207" s="30"/>
      <c r="O207" s="30"/>
      <c r="P207" s="41" t="s">
        <v>701</v>
      </c>
      <c r="Q207" t="s">
        <v>702</v>
      </c>
      <c r="R207" s="9" t="str">
        <f t="shared" si="12"/>
        <v>&lt;include name=AUT_PA_PC_PolicyChange_Single_QuickQuote_Vehicle_Add"/&gt;</v>
      </c>
    </row>
    <row r="208" spans="1:18" hidden="1" x14ac:dyDescent="0.25">
      <c r="A208" s="30" t="s">
        <v>216</v>
      </c>
      <c r="B208" s="30" t="s">
        <v>217</v>
      </c>
      <c r="C208" s="30" t="s">
        <v>116</v>
      </c>
      <c r="D208" s="30" t="s">
        <v>127</v>
      </c>
      <c r="E208" s="30">
        <v>13</v>
      </c>
      <c r="F208" s="30" t="s">
        <v>261</v>
      </c>
      <c r="G208" s="30" t="s">
        <v>38</v>
      </c>
      <c r="H208" s="30" t="s">
        <v>220</v>
      </c>
      <c r="I208" s="30" t="s">
        <v>44</v>
      </c>
      <c r="J208" s="30" t="str">
        <f t="shared" si="11"/>
        <v>AUT_PA_PC_PolicyChange_Single_QuickQuote_VehicleRemove</v>
      </c>
      <c r="K208" s="30">
        <v>1</v>
      </c>
      <c r="L208" s="69">
        <v>44312</v>
      </c>
      <c r="M208" s="30">
        <v>8</v>
      </c>
      <c r="N208" s="30"/>
      <c r="O208" s="30"/>
      <c r="P208" s="41" t="s">
        <v>701</v>
      </c>
      <c r="Q208" t="s">
        <v>702</v>
      </c>
      <c r="R208" s="9" t="str">
        <f t="shared" si="12"/>
        <v>&lt;include name=AUT_PA_PC_PolicyChange_Single_QuickQuote_VehicleRemove"/&gt;</v>
      </c>
    </row>
    <row r="209" spans="1:18" hidden="1" x14ac:dyDescent="0.25">
      <c r="A209" s="30" t="s">
        <v>216</v>
      </c>
      <c r="B209" s="30" t="s">
        <v>217</v>
      </c>
      <c r="C209" s="30" t="s">
        <v>116</v>
      </c>
      <c r="D209" s="30" t="s">
        <v>127</v>
      </c>
      <c r="E209" s="30">
        <v>14</v>
      </c>
      <c r="F209" s="30" t="s">
        <v>262</v>
      </c>
      <c r="G209" s="30" t="s">
        <v>40</v>
      </c>
      <c r="H209" s="30" t="s">
        <v>236</v>
      </c>
      <c r="I209" s="30" t="s">
        <v>44</v>
      </c>
      <c r="J209" s="30" t="str">
        <f t="shared" si="11"/>
        <v>AUT_PA_PC_PolicyChange_Single_QuickQuote_UseDefault</v>
      </c>
      <c r="K209" s="30">
        <v>1</v>
      </c>
      <c r="L209" s="69">
        <v>44313</v>
      </c>
      <c r="M209" s="30">
        <v>8</v>
      </c>
      <c r="N209" s="30"/>
      <c r="O209" s="30"/>
      <c r="P209" s="41" t="s">
        <v>701</v>
      </c>
      <c r="Q209" t="s">
        <v>702</v>
      </c>
      <c r="R209" s="9" t="str">
        <f t="shared" si="12"/>
        <v>&lt;include name=AUT_PA_PC_PolicyChange_Single_QuickQuote_UseDefault"/&gt;</v>
      </c>
    </row>
    <row r="210" spans="1:18" hidden="1" x14ac:dyDescent="0.25">
      <c r="A210" s="30" t="s">
        <v>216</v>
      </c>
      <c r="B210" s="30" t="s">
        <v>217</v>
      </c>
      <c r="C210" s="30" t="s">
        <v>116</v>
      </c>
      <c r="D210" s="30" t="s">
        <v>127</v>
      </c>
      <c r="E210" s="30">
        <v>15</v>
      </c>
      <c r="F210" s="30" t="s">
        <v>326</v>
      </c>
      <c r="G210" s="30" t="s">
        <v>38</v>
      </c>
      <c r="H210" s="30" t="s">
        <v>220</v>
      </c>
      <c r="I210" s="30" t="s">
        <v>44</v>
      </c>
      <c r="J210" s="30" t="str">
        <f t="shared" si="11"/>
        <v>AUT_PA_PC_PolicyChange_Single_QuickQuote_Quote</v>
      </c>
      <c r="K210" s="30">
        <v>1</v>
      </c>
      <c r="L210" s="69">
        <v>44314</v>
      </c>
      <c r="M210" s="30">
        <v>8</v>
      </c>
      <c r="N210" s="30"/>
      <c r="O210" s="30"/>
      <c r="P210" s="41" t="s">
        <v>701</v>
      </c>
      <c r="Q210" t="s">
        <v>702</v>
      </c>
      <c r="R210" s="9" t="str">
        <f t="shared" si="12"/>
        <v>&lt;include name=AUT_PA_PC_PolicyChange_Single_QuickQuote_Quote"/&gt;</v>
      </c>
    </row>
    <row r="211" spans="1:18" hidden="1" x14ac:dyDescent="0.25">
      <c r="A211" s="30" t="s">
        <v>216</v>
      </c>
      <c r="B211" s="30" t="s">
        <v>217</v>
      </c>
      <c r="C211" s="30" t="s">
        <v>116</v>
      </c>
      <c r="D211" s="30" t="s">
        <v>127</v>
      </c>
      <c r="E211" s="30">
        <v>16</v>
      </c>
      <c r="F211" s="30" t="s">
        <v>264</v>
      </c>
      <c r="G211" s="30" t="s">
        <v>38</v>
      </c>
      <c r="H211" s="30" t="s">
        <v>220</v>
      </c>
      <c r="I211" s="30" t="s">
        <v>44</v>
      </c>
      <c r="J211" s="30" t="str">
        <f t="shared" si="11"/>
        <v>AUT_PA_PC_PolicyChange_Single_QuickQuote_FullApplication</v>
      </c>
      <c r="K211" s="30">
        <v>1</v>
      </c>
      <c r="L211" s="69">
        <v>44315</v>
      </c>
      <c r="M211" s="30">
        <v>8</v>
      </c>
      <c r="N211" s="30"/>
      <c r="O211" s="30"/>
      <c r="P211" s="41" t="s">
        <v>701</v>
      </c>
      <c r="Q211" t="s">
        <v>702</v>
      </c>
      <c r="R211" s="9" t="str">
        <f t="shared" si="12"/>
        <v>&lt;include name=AUT_PA_PC_PolicyChange_Single_QuickQuote_FullApplication"/&gt;</v>
      </c>
    </row>
    <row r="212" spans="1:18" hidden="1" x14ac:dyDescent="0.25">
      <c r="A212" s="30" t="s">
        <v>216</v>
      </c>
      <c r="B212" s="30" t="s">
        <v>217</v>
      </c>
      <c r="C212" s="30" t="s">
        <v>116</v>
      </c>
      <c r="D212" s="30" t="s">
        <v>127</v>
      </c>
      <c r="E212" s="30">
        <v>17</v>
      </c>
      <c r="F212" s="30" t="s">
        <v>265</v>
      </c>
      <c r="G212" s="30" t="s">
        <v>40</v>
      </c>
      <c r="H212" s="30" t="s">
        <v>220</v>
      </c>
      <c r="I212" s="30" t="s">
        <v>44</v>
      </c>
      <c r="J212" s="30" t="str">
        <f t="shared" si="11"/>
        <v>AUT_PA_PC_PolicyChange_Single_QuickQuote_Version</v>
      </c>
      <c r="K212" s="30">
        <v>1</v>
      </c>
      <c r="L212" s="69">
        <v>44316</v>
      </c>
      <c r="M212" s="30">
        <v>8</v>
      </c>
      <c r="N212" s="30"/>
      <c r="O212" s="30"/>
      <c r="P212" s="41" t="s">
        <v>701</v>
      </c>
      <c r="Q212" t="s">
        <v>702</v>
      </c>
      <c r="R212" s="9" t="str">
        <f t="shared" si="12"/>
        <v>&lt;include name=AUT_PA_PC_PolicyChange_Single_QuickQuote_Version"/&gt;</v>
      </c>
    </row>
    <row r="213" spans="1:18" hidden="1" x14ac:dyDescent="0.25">
      <c r="A213" s="30" t="s">
        <v>216</v>
      </c>
      <c r="B213" s="30" t="s">
        <v>217</v>
      </c>
      <c r="C213" s="30" t="s">
        <v>116</v>
      </c>
      <c r="D213" s="30" t="s">
        <v>127</v>
      </c>
      <c r="E213" s="30">
        <v>18</v>
      </c>
      <c r="F213" s="30" t="s">
        <v>329</v>
      </c>
      <c r="G213" s="30" t="s">
        <v>38</v>
      </c>
      <c r="H213" s="30" t="s">
        <v>220</v>
      </c>
      <c r="I213" s="30" t="s">
        <v>44</v>
      </c>
      <c r="J213" s="30" t="str">
        <f t="shared" si="11"/>
        <v>AUT_PA_PC_PolicyChange_Single_QuickQuote_Version_FullApplication</v>
      </c>
      <c r="K213" s="30">
        <v>1</v>
      </c>
      <c r="L213" s="69">
        <v>44317</v>
      </c>
      <c r="M213" s="30">
        <v>8</v>
      </c>
      <c r="N213" s="30"/>
      <c r="O213" s="30"/>
      <c r="P213" s="41" t="s">
        <v>701</v>
      </c>
      <c r="Q213" t="s">
        <v>702</v>
      </c>
      <c r="R213" s="9" t="str">
        <f t="shared" si="12"/>
        <v>&lt;include name=AUT_PA_PC_PolicyChange_Single_QuickQuote_Version_FullApplication"/&gt;</v>
      </c>
    </row>
    <row r="214" spans="1:18" hidden="1" x14ac:dyDescent="0.25">
      <c r="A214" s="30" t="s">
        <v>216</v>
      </c>
      <c r="B214" s="30" t="s">
        <v>217</v>
      </c>
      <c r="C214" s="30" t="s">
        <v>116</v>
      </c>
      <c r="D214" s="30" t="s">
        <v>127</v>
      </c>
      <c r="E214" s="30">
        <v>19</v>
      </c>
      <c r="F214" s="30" t="s">
        <v>267</v>
      </c>
      <c r="G214" s="30" t="s">
        <v>38</v>
      </c>
      <c r="H214" s="30" t="s">
        <v>220</v>
      </c>
      <c r="I214" s="30" t="s">
        <v>41</v>
      </c>
      <c r="J214" s="30" t="str">
        <f t="shared" si="11"/>
        <v>AUT_PA_PC_PolicyChange_Single_FullApplication</v>
      </c>
      <c r="K214" s="30">
        <v>1</v>
      </c>
      <c r="L214" s="69">
        <v>44318</v>
      </c>
      <c r="M214" s="30">
        <v>8</v>
      </c>
      <c r="N214" s="30"/>
      <c r="O214" s="30"/>
      <c r="P214" s="41" t="s">
        <v>703</v>
      </c>
      <c r="Q214" t="s">
        <v>702</v>
      </c>
      <c r="R214" s="9" t="str">
        <f t="shared" si="12"/>
        <v>&lt;include name="AUT_PA_PC_PolicyChange_Single_FullApplication"/&gt;</v>
      </c>
    </row>
    <row r="215" spans="1:18" hidden="1" x14ac:dyDescent="0.25">
      <c r="A215" s="30" t="s">
        <v>216</v>
      </c>
      <c r="B215" s="30" t="s">
        <v>217</v>
      </c>
      <c r="C215" s="30" t="s">
        <v>116</v>
      </c>
      <c r="D215" s="30" t="s">
        <v>127</v>
      </c>
      <c r="E215" s="30">
        <v>20</v>
      </c>
      <c r="F215" s="30" t="s">
        <v>268</v>
      </c>
      <c r="G215" s="30" t="s">
        <v>40</v>
      </c>
      <c r="H215" s="30" t="s">
        <v>236</v>
      </c>
      <c r="I215" s="30" t="s">
        <v>44</v>
      </c>
      <c r="J215" s="30" t="str">
        <f t="shared" si="11"/>
        <v>AUT_PA_PC_PolicyChange_Single_FullApplication_DefaultBaseState_Modify</v>
      </c>
      <c r="K215" s="30">
        <v>1</v>
      </c>
      <c r="L215" s="69">
        <v>44319</v>
      </c>
      <c r="M215" s="30">
        <v>8</v>
      </c>
      <c r="N215" s="30"/>
      <c r="O215" s="30"/>
      <c r="P215" s="41" t="s">
        <v>701</v>
      </c>
      <c r="Q215" t="s">
        <v>702</v>
      </c>
      <c r="R215" s="9" t="str">
        <f t="shared" si="12"/>
        <v>&lt;include name=AUT_PA_PC_PolicyChange_Single_FullApplication_DefaultBaseState_Modify"/&gt;</v>
      </c>
    </row>
    <row r="216" spans="1:18" hidden="1" x14ac:dyDescent="0.25">
      <c r="A216" s="30" t="s">
        <v>216</v>
      </c>
      <c r="B216" s="30" t="s">
        <v>217</v>
      </c>
      <c r="C216" s="30" t="s">
        <v>116</v>
      </c>
      <c r="D216" s="30" t="s">
        <v>127</v>
      </c>
      <c r="E216" s="30">
        <v>21</v>
      </c>
      <c r="F216" s="30" t="s">
        <v>232</v>
      </c>
      <c r="G216" s="30" t="s">
        <v>38</v>
      </c>
      <c r="H216" s="30" t="s">
        <v>220</v>
      </c>
      <c r="I216" s="30" t="s">
        <v>41</v>
      </c>
      <c r="J216" s="30" t="str">
        <f t="shared" si="11"/>
        <v>AUT_PA_PC_PolicyChange_Single_FullApplication_DefaultEffectiveDate_Modify</v>
      </c>
      <c r="K216" s="30">
        <v>1</v>
      </c>
      <c r="L216" s="69">
        <v>44320</v>
      </c>
      <c r="M216" s="30">
        <v>8</v>
      </c>
      <c r="N216" s="30"/>
      <c r="O216" s="30"/>
      <c r="P216" s="41" t="s">
        <v>703</v>
      </c>
      <c r="Q216" t="s">
        <v>702</v>
      </c>
      <c r="R216" s="9" t="str">
        <f t="shared" si="12"/>
        <v>&lt;include name="AUT_PA_PC_PolicyChange_Single_FullApplication_DefaultEffectiveDate_Modify"/&gt;</v>
      </c>
    </row>
    <row r="217" spans="1:18" hidden="1" x14ac:dyDescent="0.25">
      <c r="A217" s="30" t="s">
        <v>216</v>
      </c>
      <c r="B217" s="30" t="s">
        <v>217</v>
      </c>
      <c r="C217" s="30" t="s">
        <v>116</v>
      </c>
      <c r="D217" s="30" t="s">
        <v>127</v>
      </c>
      <c r="E217" s="30">
        <v>22</v>
      </c>
      <c r="F217" s="30" t="s">
        <v>270</v>
      </c>
      <c r="G217" s="30" t="s">
        <v>51</v>
      </c>
      <c r="H217" s="30" t="s">
        <v>220</v>
      </c>
      <c r="I217" s="30" t="s">
        <v>41</v>
      </c>
      <c r="J217" s="30" t="str">
        <f t="shared" si="11"/>
        <v>AUT_PA_PC_PolicyChange_Offering_BasicProgram</v>
      </c>
      <c r="K217" s="30">
        <v>1</v>
      </c>
      <c r="L217" s="69">
        <v>44321</v>
      </c>
      <c r="M217" s="30">
        <v>8</v>
      </c>
      <c r="N217" s="30"/>
      <c r="O217" s="30"/>
      <c r="P217" s="41" t="s">
        <v>703</v>
      </c>
      <c r="Q217" t="s">
        <v>702</v>
      </c>
      <c r="R217" s="9" t="str">
        <f t="shared" si="12"/>
        <v>&lt;include name="AUT_PA_PC_PolicyChange_Offering_BasicProgram"/&gt;</v>
      </c>
    </row>
    <row r="218" spans="1:18" hidden="1" x14ac:dyDescent="0.25">
      <c r="A218" s="30" t="s">
        <v>216</v>
      </c>
      <c r="B218" s="30" t="s">
        <v>217</v>
      </c>
      <c r="C218" s="30" t="s">
        <v>116</v>
      </c>
      <c r="D218" s="30" t="s">
        <v>127</v>
      </c>
      <c r="E218" s="30">
        <v>23</v>
      </c>
      <c r="F218" s="30" t="s">
        <v>271</v>
      </c>
      <c r="G218" s="30" t="s">
        <v>40</v>
      </c>
      <c r="H218" s="30" t="s">
        <v>220</v>
      </c>
      <c r="I218" s="30" t="s">
        <v>41</v>
      </c>
      <c r="J218" s="30" t="str">
        <f t="shared" si="11"/>
        <v>AUT_PA_PC_PolicyChange_Offering_PremiumProgram</v>
      </c>
      <c r="K218" s="30">
        <v>1</v>
      </c>
      <c r="L218" s="69">
        <v>44322</v>
      </c>
      <c r="M218" s="30">
        <v>8</v>
      </c>
      <c r="N218" s="30"/>
      <c r="O218" s="30"/>
      <c r="P218" s="41" t="s">
        <v>703</v>
      </c>
      <c r="Q218" t="s">
        <v>702</v>
      </c>
      <c r="R218" s="9" t="str">
        <f t="shared" si="12"/>
        <v>&lt;include name="AUT_PA_PC_PolicyChange_Offering_PremiumProgram"/&gt;</v>
      </c>
    </row>
    <row r="219" spans="1:18" hidden="1" x14ac:dyDescent="0.25">
      <c r="A219" s="30" t="s">
        <v>216</v>
      </c>
      <c r="B219" s="30" t="s">
        <v>217</v>
      </c>
      <c r="C219" s="30" t="s">
        <v>116</v>
      </c>
      <c r="D219" s="30" t="s">
        <v>127</v>
      </c>
      <c r="E219" s="30">
        <v>24</v>
      </c>
      <c r="F219" s="30" t="s">
        <v>287</v>
      </c>
      <c r="G219" s="30" t="s">
        <v>38</v>
      </c>
      <c r="H219" s="30" t="s">
        <v>220</v>
      </c>
      <c r="I219" s="30" t="s">
        <v>41</v>
      </c>
      <c r="J219" s="30" t="str">
        <f t="shared" si="11"/>
        <v>AUT_PA_PC_PolicyChange_Offering_StandardProgram</v>
      </c>
      <c r="K219" s="30">
        <v>1</v>
      </c>
      <c r="L219" s="69">
        <v>44323</v>
      </c>
      <c r="M219" s="30">
        <v>8</v>
      </c>
      <c r="N219" s="30"/>
      <c r="O219" s="30"/>
      <c r="P219" s="41" t="s">
        <v>703</v>
      </c>
      <c r="Q219" t="s">
        <v>702</v>
      </c>
      <c r="R219" s="9" t="str">
        <f t="shared" si="12"/>
        <v>&lt;include name="AUT_PA_PC_PolicyChange_Offering_StandardProgram"/&gt;</v>
      </c>
    </row>
    <row r="220" spans="1:18" hidden="1" x14ac:dyDescent="0.25">
      <c r="A220" s="30" t="s">
        <v>216</v>
      </c>
      <c r="B220" s="30" t="s">
        <v>217</v>
      </c>
      <c r="C220" s="30" t="s">
        <v>116</v>
      </c>
      <c r="D220" s="30" t="s">
        <v>127</v>
      </c>
      <c r="E220" s="30">
        <v>25</v>
      </c>
      <c r="F220" s="30" t="s">
        <v>273</v>
      </c>
      <c r="G220" s="30" t="s">
        <v>38</v>
      </c>
      <c r="H220" s="30" t="s">
        <v>220</v>
      </c>
      <c r="I220" s="30" t="s">
        <v>41</v>
      </c>
      <c r="J220" s="30" t="str">
        <f t="shared" si="11"/>
        <v>AUT_PA_PC_PolicyChange_PA_PreQualification_Yes</v>
      </c>
      <c r="K220" s="30">
        <v>1</v>
      </c>
      <c r="L220" s="69">
        <v>44324</v>
      </c>
      <c r="M220" s="30">
        <v>8</v>
      </c>
      <c r="N220" s="30"/>
      <c r="O220" s="30"/>
      <c r="P220" s="41" t="s">
        <v>703</v>
      </c>
      <c r="Q220" t="s">
        <v>702</v>
      </c>
      <c r="R220" s="9" t="str">
        <f t="shared" si="12"/>
        <v>&lt;include name="AUT_PA_PC_PolicyChange_PA_PreQualification_Yes"/&gt;</v>
      </c>
    </row>
    <row r="221" spans="1:18" hidden="1" x14ac:dyDescent="0.25">
      <c r="A221" s="30" t="s">
        <v>216</v>
      </c>
      <c r="B221" s="30" t="s">
        <v>217</v>
      </c>
      <c r="C221" s="30" t="s">
        <v>116</v>
      </c>
      <c r="D221" s="30" t="s">
        <v>127</v>
      </c>
      <c r="E221" s="30">
        <v>26</v>
      </c>
      <c r="F221" s="30" t="s">
        <v>274</v>
      </c>
      <c r="G221" s="30" t="s">
        <v>40</v>
      </c>
      <c r="H221" s="30" t="s">
        <v>220</v>
      </c>
      <c r="I221" s="30" t="s">
        <v>41</v>
      </c>
      <c r="J221" s="30" t="str">
        <f t="shared" si="11"/>
        <v>AUT_PA_PC_PolicyChange_PA_PreQualification_NoNewDriver</v>
      </c>
      <c r="K221" s="30">
        <v>1</v>
      </c>
      <c r="L221" s="69">
        <v>44325</v>
      </c>
      <c r="M221" s="30">
        <v>8</v>
      </c>
      <c r="N221" s="30"/>
      <c r="O221" s="30"/>
      <c r="P221" s="41" t="s">
        <v>703</v>
      </c>
      <c r="Q221" t="s">
        <v>702</v>
      </c>
      <c r="R221" s="9" t="str">
        <f t="shared" si="12"/>
        <v>&lt;include name="AUT_PA_PC_PolicyChange_PA_PreQualification_NoNewDriver"/&gt;</v>
      </c>
    </row>
    <row r="222" spans="1:18" hidden="1" x14ac:dyDescent="0.25">
      <c r="A222" s="30" t="s">
        <v>216</v>
      </c>
      <c r="B222" s="30" t="s">
        <v>217</v>
      </c>
      <c r="C222" s="30" t="s">
        <v>116</v>
      </c>
      <c r="D222" s="30" t="s">
        <v>127</v>
      </c>
      <c r="E222" s="30">
        <v>27</v>
      </c>
      <c r="F222" s="30" t="s">
        <v>235</v>
      </c>
      <c r="G222" s="30" t="s">
        <v>35</v>
      </c>
      <c r="H222" s="30" t="s">
        <v>236</v>
      </c>
      <c r="I222" s="30" t="s">
        <v>41</v>
      </c>
      <c r="J222" s="30" t="str">
        <f t="shared" si="11"/>
        <v>AUT_PA_PC_PolicyChange_PA_PreQualification_PreviousPolicydidnotrenew</v>
      </c>
      <c r="K222" s="30">
        <v>1</v>
      </c>
      <c r="L222" s="69">
        <v>44326</v>
      </c>
      <c r="M222" s="30">
        <v>8</v>
      </c>
      <c r="N222" s="30"/>
      <c r="O222" s="30"/>
      <c r="P222" s="41" t="s">
        <v>703</v>
      </c>
      <c r="Q222" t="s">
        <v>702</v>
      </c>
      <c r="R222" s="9" t="str">
        <f t="shared" si="12"/>
        <v>&lt;include name="AUT_PA_PC_PolicyChange_PA_PreQualification_PreviousPolicydidnotrenew"/&gt;</v>
      </c>
    </row>
    <row r="223" spans="1:18" hidden="1" x14ac:dyDescent="0.25">
      <c r="A223" s="30" t="s">
        <v>216</v>
      </c>
      <c r="B223" s="30" t="s">
        <v>217</v>
      </c>
      <c r="C223" s="30" t="s">
        <v>116</v>
      </c>
      <c r="D223" s="30" t="s">
        <v>127</v>
      </c>
      <c r="E223" s="30">
        <v>28</v>
      </c>
      <c r="F223" s="30" t="s">
        <v>276</v>
      </c>
      <c r="G223" s="30" t="s">
        <v>38</v>
      </c>
      <c r="H223" s="30" t="s">
        <v>236</v>
      </c>
      <c r="I223" s="30" t="s">
        <v>41</v>
      </c>
      <c r="J223" s="30" t="str">
        <f t="shared" si="11"/>
        <v>AUT_PA_PC_PolicyChange_PA_PreQualification_NotKnown</v>
      </c>
      <c r="K223" s="30">
        <v>1</v>
      </c>
      <c r="L223" s="69">
        <v>44327</v>
      </c>
      <c r="M223" s="30">
        <v>8</v>
      </c>
      <c r="N223" s="30"/>
      <c r="O223" s="30"/>
      <c r="P223" s="41" t="s">
        <v>703</v>
      </c>
      <c r="Q223" t="s">
        <v>702</v>
      </c>
      <c r="R223" s="9" t="str">
        <f t="shared" si="12"/>
        <v>&lt;include name="AUT_PA_PC_PolicyChange_PA_PreQualification_NotKnown"/&gt;</v>
      </c>
    </row>
    <row r="224" spans="1:18" hidden="1" x14ac:dyDescent="0.25">
      <c r="A224" s="30" t="s">
        <v>216</v>
      </c>
      <c r="B224" s="30" t="s">
        <v>217</v>
      </c>
      <c r="C224" s="30" t="s">
        <v>116</v>
      </c>
      <c r="D224" s="30" t="s">
        <v>127</v>
      </c>
      <c r="E224" s="30">
        <v>29</v>
      </c>
      <c r="F224" s="30" t="s">
        <v>277</v>
      </c>
      <c r="G224" s="30" t="s">
        <v>40</v>
      </c>
      <c r="H224" s="30" t="s">
        <v>236</v>
      </c>
      <c r="I224" s="30" t="s">
        <v>44</v>
      </c>
      <c r="J224" s="30" t="str">
        <f t="shared" si="11"/>
        <v>AUT_PA_PC_PolicyChange_PA_PreQualification_ApplicantLicense_CurrentCanceled</v>
      </c>
      <c r="K224" s="30">
        <v>1</v>
      </c>
      <c r="L224" s="69">
        <v>44328</v>
      </c>
      <c r="M224" s="30">
        <v>8</v>
      </c>
      <c r="N224" s="30"/>
      <c r="O224" s="30"/>
      <c r="P224" s="41" t="s">
        <v>701</v>
      </c>
      <c r="Q224" t="s">
        <v>702</v>
      </c>
      <c r="R224" s="9" t="str">
        <f t="shared" si="12"/>
        <v>&lt;include name=AUT_PA_PC_PolicyChange_PA_PreQualification_ApplicantLicense_CurrentCanceled"/&gt;</v>
      </c>
    </row>
    <row r="225" spans="1:18" hidden="1" x14ac:dyDescent="0.25">
      <c r="A225" s="30" t="s">
        <v>216</v>
      </c>
      <c r="B225" s="30" t="s">
        <v>217</v>
      </c>
      <c r="C225" s="30" t="s">
        <v>116</v>
      </c>
      <c r="D225" s="30" t="s">
        <v>127</v>
      </c>
      <c r="E225" s="30">
        <v>30</v>
      </c>
      <c r="F225" s="30" t="s">
        <v>332</v>
      </c>
      <c r="G225" s="30" t="s">
        <v>38</v>
      </c>
      <c r="H225" s="30" t="s">
        <v>236</v>
      </c>
      <c r="I225" s="30" t="s">
        <v>44</v>
      </c>
      <c r="J225" s="30" t="str">
        <f t="shared" si="11"/>
        <v>AUT_PA_PC_PolicyChange_PA_PreQualification_ApplicantLicense_EverCanceled</v>
      </c>
      <c r="K225" s="30">
        <v>1</v>
      </c>
      <c r="L225" s="69">
        <v>44329</v>
      </c>
      <c r="M225" s="30">
        <v>8</v>
      </c>
      <c r="N225" s="30"/>
      <c r="O225" s="30"/>
      <c r="P225" s="41" t="s">
        <v>701</v>
      </c>
      <c r="Q225" t="s">
        <v>702</v>
      </c>
      <c r="R225" s="9" t="str">
        <f t="shared" si="12"/>
        <v>&lt;include name=AUT_PA_PC_PolicyChange_PA_PreQualification_ApplicantLicense_EverCanceled"/&gt;</v>
      </c>
    </row>
    <row r="226" spans="1:18" hidden="1" x14ac:dyDescent="0.25">
      <c r="A226" s="30" t="s">
        <v>216</v>
      </c>
      <c r="B226" s="30" t="s">
        <v>217</v>
      </c>
      <c r="C226" s="30" t="s">
        <v>116</v>
      </c>
      <c r="D226" s="30" t="s">
        <v>127</v>
      </c>
      <c r="E226" s="30">
        <v>31</v>
      </c>
      <c r="F226" s="30" t="s">
        <v>279</v>
      </c>
      <c r="G226" s="30" t="s">
        <v>38</v>
      </c>
      <c r="H226" s="30" t="s">
        <v>236</v>
      </c>
      <c r="I226" s="30" t="s">
        <v>44</v>
      </c>
      <c r="J226" s="30" t="str">
        <f t="shared" si="11"/>
        <v>AUT_PA_PC_PolicyChange_PA_PreQualification_DriverCovictions</v>
      </c>
      <c r="K226" s="30">
        <v>1</v>
      </c>
      <c r="L226" s="69">
        <v>44330</v>
      </c>
      <c r="M226" s="30">
        <v>8</v>
      </c>
      <c r="N226" s="30"/>
      <c r="O226" s="30"/>
      <c r="P226" s="41" t="s">
        <v>701</v>
      </c>
      <c r="Q226" t="s">
        <v>702</v>
      </c>
      <c r="R226" s="9" t="str">
        <f t="shared" si="12"/>
        <v>&lt;include name=AUT_PA_PC_PolicyChange_PA_PreQualification_DriverCovictions"/&gt;</v>
      </c>
    </row>
    <row r="227" spans="1:18" hidden="1" x14ac:dyDescent="0.25">
      <c r="A227" s="30" t="s">
        <v>216</v>
      </c>
      <c r="B227" s="30" t="s">
        <v>217</v>
      </c>
      <c r="C227" s="30" t="s">
        <v>116</v>
      </c>
      <c r="D227" s="30" t="s">
        <v>127</v>
      </c>
      <c r="E227" s="30">
        <v>32</v>
      </c>
      <c r="F227" s="30" t="s">
        <v>280</v>
      </c>
      <c r="G227" s="30" t="s">
        <v>40</v>
      </c>
      <c r="H227" s="30" t="s">
        <v>236</v>
      </c>
      <c r="I227" s="30" t="s">
        <v>44</v>
      </c>
      <c r="J227" s="30" t="str">
        <f t="shared" si="11"/>
        <v>AUT_PA_PC_PolicyChange_PA_PreQualification_PolicyCanceled</v>
      </c>
      <c r="K227" s="30">
        <v>1</v>
      </c>
      <c r="L227" s="69">
        <v>44331</v>
      </c>
      <c r="M227" s="30">
        <v>8</v>
      </c>
      <c r="N227" s="30"/>
      <c r="O227" s="30"/>
      <c r="P227" s="41" t="s">
        <v>701</v>
      </c>
      <c r="Q227" t="s">
        <v>702</v>
      </c>
      <c r="R227" s="9" t="str">
        <f t="shared" si="12"/>
        <v>&lt;include name=AUT_PA_PC_PolicyChange_PA_PreQualification_PolicyCanceled"/&gt;</v>
      </c>
    </row>
    <row r="228" spans="1:18" hidden="1" x14ac:dyDescent="0.25">
      <c r="A228" s="30" t="s">
        <v>216</v>
      </c>
      <c r="B228" s="30" t="s">
        <v>217</v>
      </c>
      <c r="C228" s="30" t="s">
        <v>116</v>
      </c>
      <c r="D228" s="30" t="s">
        <v>127</v>
      </c>
      <c r="E228" s="30">
        <v>33</v>
      </c>
      <c r="F228" s="30" t="s">
        <v>335</v>
      </c>
      <c r="G228" s="30" t="s">
        <v>38</v>
      </c>
      <c r="H228" s="30" t="s">
        <v>236</v>
      </c>
      <c r="I228" s="30" t="s">
        <v>44</v>
      </c>
      <c r="J228" s="30" t="str">
        <f t="shared" si="11"/>
        <v>AUT_PA_PC_PolicyChange_PA_PreQualification_Negative</v>
      </c>
      <c r="K228" s="30">
        <v>1</v>
      </c>
      <c r="L228" s="69">
        <v>44332</v>
      </c>
      <c r="M228" s="30">
        <v>8</v>
      </c>
      <c r="N228" s="30"/>
      <c r="O228" s="30"/>
      <c r="P228" s="41" t="s">
        <v>701</v>
      </c>
      <c r="Q228" t="s">
        <v>702</v>
      </c>
      <c r="R228" s="9" t="str">
        <f t="shared" si="12"/>
        <v>&lt;include name=AUT_PA_PC_PolicyChange_PA_PreQualification_Negative"/&gt;</v>
      </c>
    </row>
    <row r="229" spans="1:18" hidden="1" x14ac:dyDescent="0.25">
      <c r="A229" s="30" t="s">
        <v>216</v>
      </c>
      <c r="B229" s="30" t="s">
        <v>217</v>
      </c>
      <c r="C229" s="30" t="s">
        <v>116</v>
      </c>
      <c r="D229" s="30" t="s">
        <v>127</v>
      </c>
      <c r="E229" s="30">
        <v>34</v>
      </c>
      <c r="F229" s="30" t="s">
        <v>282</v>
      </c>
      <c r="G229" s="30" t="s">
        <v>38</v>
      </c>
      <c r="H229" s="30" t="s">
        <v>220</v>
      </c>
      <c r="I229" s="30" t="s">
        <v>41</v>
      </c>
      <c r="J229" s="30" t="str">
        <f t="shared" si="11"/>
        <v>AUT_PA_PC_PolicyChange_PI_QuoteNeeded_BackDated</v>
      </c>
      <c r="K229" s="30">
        <v>1</v>
      </c>
      <c r="L229" s="69">
        <v>44333</v>
      </c>
      <c r="M229" s="30">
        <v>8</v>
      </c>
      <c r="N229" s="30"/>
      <c r="O229" s="30"/>
      <c r="P229" s="41" t="s">
        <v>703</v>
      </c>
      <c r="Q229" t="s">
        <v>702</v>
      </c>
      <c r="R229" s="9" t="str">
        <f t="shared" si="12"/>
        <v>&lt;include name="AUT_PA_PC_PolicyChange_PI_QuoteNeeded_BackDated"/&gt;</v>
      </c>
    </row>
    <row r="230" spans="1:18" hidden="1" x14ac:dyDescent="0.25">
      <c r="A230" s="30" t="s">
        <v>216</v>
      </c>
      <c r="B230" s="30" t="s">
        <v>217</v>
      </c>
      <c r="C230" s="30" t="s">
        <v>116</v>
      </c>
      <c r="D230" s="30" t="s">
        <v>127</v>
      </c>
      <c r="E230" s="30">
        <v>35</v>
      </c>
      <c r="F230" s="30" t="s">
        <v>283</v>
      </c>
      <c r="G230" s="30" t="s">
        <v>40</v>
      </c>
      <c r="H230" s="30" t="s">
        <v>220</v>
      </c>
      <c r="I230" s="30" t="s">
        <v>41</v>
      </c>
      <c r="J230" s="30" t="str">
        <f t="shared" si="11"/>
        <v>AUT_PA_PC_PolicyChange_PI_QuoteNeeded_FutureDate</v>
      </c>
      <c r="K230" s="30">
        <v>1</v>
      </c>
      <c r="L230" s="69">
        <v>44334</v>
      </c>
      <c r="M230" s="30">
        <v>8</v>
      </c>
      <c r="N230" s="30"/>
      <c r="O230" s="30"/>
      <c r="P230" s="41" t="s">
        <v>703</v>
      </c>
      <c r="Q230" t="s">
        <v>702</v>
      </c>
      <c r="R230" s="9" t="str">
        <f t="shared" si="12"/>
        <v>&lt;include name="AUT_PA_PC_PolicyChange_PI_QuoteNeeded_FutureDate"/&gt;</v>
      </c>
    </row>
    <row r="231" spans="1:18" hidden="1" x14ac:dyDescent="0.25">
      <c r="A231" s="30" t="s">
        <v>216</v>
      </c>
      <c r="B231" s="30" t="s">
        <v>217</v>
      </c>
      <c r="C231" s="30" t="s">
        <v>116</v>
      </c>
      <c r="D231" s="30" t="s">
        <v>127</v>
      </c>
      <c r="E231" s="30">
        <v>36</v>
      </c>
      <c r="F231" s="30" t="s">
        <v>338</v>
      </c>
      <c r="G231" s="30" t="s">
        <v>38</v>
      </c>
      <c r="H231" s="30" t="s">
        <v>236</v>
      </c>
      <c r="I231" s="30" t="s">
        <v>44</v>
      </c>
      <c r="J231" s="30" t="str">
        <f t="shared" si="11"/>
        <v>AUT_PA_PC_PolicyChange_PI_PrimaryNamedInsured_ChangeTo_NewPerson</v>
      </c>
      <c r="K231" s="30">
        <v>1</v>
      </c>
      <c r="L231" s="69">
        <v>44335</v>
      </c>
      <c r="M231" s="30">
        <v>8</v>
      </c>
      <c r="N231" s="30"/>
      <c r="O231" s="30"/>
      <c r="P231" s="41" t="s">
        <v>701</v>
      </c>
      <c r="Q231" t="s">
        <v>702</v>
      </c>
      <c r="R231" s="9" t="str">
        <f t="shared" si="12"/>
        <v>&lt;include name=AUT_PA_PC_PolicyChange_PI_PrimaryNamedInsured_ChangeTo_NewPerson"/&gt;</v>
      </c>
    </row>
    <row r="232" spans="1:18" hidden="1" x14ac:dyDescent="0.25">
      <c r="A232" s="30" t="s">
        <v>216</v>
      </c>
      <c r="B232" s="30" t="s">
        <v>217</v>
      </c>
      <c r="C232" s="30" t="s">
        <v>116</v>
      </c>
      <c r="D232" s="30" t="s">
        <v>127</v>
      </c>
      <c r="E232" s="30">
        <v>37</v>
      </c>
      <c r="F232" s="30" t="s">
        <v>285</v>
      </c>
      <c r="G232" s="30" t="s">
        <v>38</v>
      </c>
      <c r="H232" s="30" t="s">
        <v>220</v>
      </c>
      <c r="I232" s="30" t="s">
        <v>44</v>
      </c>
      <c r="J232" s="30" t="str">
        <f t="shared" si="11"/>
        <v>AUT_PA_PC_PolicyChange_PI_PrimaryNamedInsured_ChangeTo_From_AddressBook</v>
      </c>
      <c r="K232" s="30">
        <v>1</v>
      </c>
      <c r="L232" s="69">
        <v>44336</v>
      </c>
      <c r="M232" s="30">
        <v>8</v>
      </c>
      <c r="N232" s="30"/>
      <c r="O232" s="30"/>
      <c r="P232" s="41" t="s">
        <v>701</v>
      </c>
      <c r="Q232" t="s">
        <v>702</v>
      </c>
      <c r="R232" s="9" t="str">
        <f t="shared" si="12"/>
        <v>&lt;include name=AUT_PA_PC_PolicyChange_PI_PrimaryNamedInsured_ChangeTo_From_AddressBook"/&gt;</v>
      </c>
    </row>
    <row r="233" spans="1:18" hidden="1" x14ac:dyDescent="0.25">
      <c r="A233" s="30" t="s">
        <v>216</v>
      </c>
      <c r="B233" s="30" t="s">
        <v>217</v>
      </c>
      <c r="C233" s="30" t="s">
        <v>116</v>
      </c>
      <c r="D233" s="30" t="s">
        <v>127</v>
      </c>
      <c r="E233" s="30">
        <v>38</v>
      </c>
      <c r="F233" s="30" t="s">
        <v>286</v>
      </c>
      <c r="G233" s="30" t="s">
        <v>40</v>
      </c>
      <c r="H233" s="30" t="s">
        <v>220</v>
      </c>
      <c r="I233" s="30" t="s">
        <v>44</v>
      </c>
      <c r="J233" s="30" t="str">
        <f t="shared" si="11"/>
        <v>AUT_PA_PC_PolicyChange_PI_Policy_Address_ChangeTo_Existing_Address</v>
      </c>
      <c r="K233" s="30">
        <v>1</v>
      </c>
      <c r="L233" s="69">
        <v>44337</v>
      </c>
      <c r="M233" s="30">
        <v>8</v>
      </c>
      <c r="N233" s="30"/>
      <c r="O233" s="30"/>
      <c r="P233" s="41" t="s">
        <v>701</v>
      </c>
      <c r="Q233" t="s">
        <v>702</v>
      </c>
      <c r="R233" s="9" t="str">
        <f t="shared" si="12"/>
        <v>&lt;include name=AUT_PA_PC_PolicyChange_PI_Policy_Address_ChangeTo_Existing_Address"/&gt;</v>
      </c>
    </row>
    <row r="234" spans="1:18" hidden="1" x14ac:dyDescent="0.25">
      <c r="A234" s="30" t="s">
        <v>216</v>
      </c>
      <c r="B234" s="30" t="s">
        <v>217</v>
      </c>
      <c r="C234" s="30" t="s">
        <v>116</v>
      </c>
      <c r="D234" s="30" t="s">
        <v>127</v>
      </c>
      <c r="E234" s="30">
        <v>39</v>
      </c>
      <c r="F234" s="30" t="s">
        <v>341</v>
      </c>
      <c r="G234" s="30" t="s">
        <v>38</v>
      </c>
      <c r="H234" s="30" t="s">
        <v>220</v>
      </c>
      <c r="I234" s="30" t="s">
        <v>44</v>
      </c>
      <c r="J234" s="30" t="str">
        <f t="shared" si="11"/>
        <v>AUT_PA_PC_PolicyChange_PI_Policy_Address_ChangeTo_New_Address</v>
      </c>
      <c r="K234" s="30">
        <v>1</v>
      </c>
      <c r="L234" s="69">
        <v>44338</v>
      </c>
      <c r="M234" s="30">
        <v>8</v>
      </c>
      <c r="N234" s="30"/>
      <c r="O234" s="30"/>
      <c r="P234" s="41" t="s">
        <v>701</v>
      </c>
      <c r="Q234" t="s">
        <v>702</v>
      </c>
      <c r="R234" s="9" t="str">
        <f t="shared" si="12"/>
        <v>&lt;include name=AUT_PA_PC_PolicyChange_PI_Policy_Address_ChangeTo_New_Address"/&gt;</v>
      </c>
    </row>
    <row r="235" spans="1:18" hidden="1" x14ac:dyDescent="0.25">
      <c r="A235" s="30" t="s">
        <v>216</v>
      </c>
      <c r="B235" s="30" t="s">
        <v>217</v>
      </c>
      <c r="C235" s="30" t="s">
        <v>116</v>
      </c>
      <c r="D235" s="30" t="s">
        <v>127</v>
      </c>
      <c r="E235" s="30">
        <v>40</v>
      </c>
      <c r="F235" s="30" t="s">
        <v>288</v>
      </c>
      <c r="G235" s="30" t="s">
        <v>38</v>
      </c>
      <c r="H235" s="30" t="s">
        <v>236</v>
      </c>
      <c r="I235" s="30" t="s">
        <v>44</v>
      </c>
      <c r="J235" s="30" t="str">
        <f t="shared" si="11"/>
        <v>AUT_PA_PC_PolicyChange_PI_Policy_Address_ChangeTo_EditCurrent_Address</v>
      </c>
      <c r="K235" s="30">
        <v>1</v>
      </c>
      <c r="L235" s="69">
        <v>44339</v>
      </c>
      <c r="M235" s="30">
        <v>8</v>
      </c>
      <c r="N235" s="30"/>
      <c r="O235" s="30"/>
      <c r="P235" s="41" t="s">
        <v>701</v>
      </c>
      <c r="Q235" t="s">
        <v>702</v>
      </c>
      <c r="R235" s="9" t="str">
        <f t="shared" si="12"/>
        <v>&lt;include name=AUT_PA_PC_PolicyChange_PI_Policy_Address_ChangeTo_EditCurrent_Address"/&gt;</v>
      </c>
    </row>
    <row r="236" spans="1:18" hidden="1" x14ac:dyDescent="0.25">
      <c r="A236" s="30" t="s">
        <v>216</v>
      </c>
      <c r="B236" s="30" t="s">
        <v>217</v>
      </c>
      <c r="C236" s="30" t="s">
        <v>116</v>
      </c>
      <c r="D236" s="30" t="s">
        <v>127</v>
      </c>
      <c r="E236" s="30">
        <v>41</v>
      </c>
      <c r="F236" s="30" t="s">
        <v>289</v>
      </c>
      <c r="G236" s="30" t="s">
        <v>40</v>
      </c>
      <c r="H236" s="30" t="s">
        <v>220</v>
      </c>
      <c r="I236" s="30" t="s">
        <v>44</v>
      </c>
      <c r="J236" s="30" t="str">
        <f t="shared" si="11"/>
        <v>AUT_PA_PC_PolicyChange_PI_AdditionalInsured_Add</v>
      </c>
      <c r="K236" s="30">
        <v>1</v>
      </c>
      <c r="L236" s="69">
        <v>44341</v>
      </c>
      <c r="M236" s="30">
        <v>8</v>
      </c>
      <c r="N236" s="30"/>
      <c r="O236" s="30"/>
      <c r="P236" s="41" t="s">
        <v>701</v>
      </c>
      <c r="Q236" t="s">
        <v>702</v>
      </c>
      <c r="R236" s="9" t="str">
        <f t="shared" si="12"/>
        <v>&lt;include name=AUT_PA_PC_PolicyChange_PI_AdditionalInsured_Add"/&gt;</v>
      </c>
    </row>
    <row r="237" spans="1:18" hidden="1" x14ac:dyDescent="0.25">
      <c r="A237" s="30" t="s">
        <v>216</v>
      </c>
      <c r="B237" s="30" t="s">
        <v>217</v>
      </c>
      <c r="C237" s="30" t="s">
        <v>116</v>
      </c>
      <c r="D237" s="30" t="s">
        <v>127</v>
      </c>
      <c r="E237" s="30">
        <v>42</v>
      </c>
      <c r="F237" s="30" t="s">
        <v>344</v>
      </c>
      <c r="G237" s="30" t="s">
        <v>38</v>
      </c>
      <c r="H237" s="30" t="s">
        <v>236</v>
      </c>
      <c r="I237" s="30" t="s">
        <v>44</v>
      </c>
      <c r="J237" s="30" t="str">
        <f t="shared" si="11"/>
        <v>AUT_PA_PC_PolicyChange_PI_AdditionalInsured_Modify</v>
      </c>
      <c r="K237" s="30">
        <v>1</v>
      </c>
      <c r="L237" s="69">
        <v>44342</v>
      </c>
      <c r="M237" s="30">
        <v>8</v>
      </c>
      <c r="N237" s="30"/>
      <c r="O237" s="30"/>
      <c r="P237" s="41" t="s">
        <v>701</v>
      </c>
      <c r="Q237" t="s">
        <v>702</v>
      </c>
      <c r="R237" s="9" t="str">
        <f t="shared" si="12"/>
        <v>&lt;include name=AUT_PA_PC_PolicyChange_PI_AdditionalInsured_Modify"/&gt;</v>
      </c>
    </row>
    <row r="238" spans="1:18" hidden="1" x14ac:dyDescent="0.25">
      <c r="A238" s="30" t="s">
        <v>216</v>
      </c>
      <c r="B238" s="30" t="s">
        <v>217</v>
      </c>
      <c r="C238" s="30" t="s">
        <v>116</v>
      </c>
      <c r="D238" s="30" t="s">
        <v>127</v>
      </c>
      <c r="E238" s="30">
        <v>43</v>
      </c>
      <c r="F238" s="30" t="s">
        <v>291</v>
      </c>
      <c r="G238" s="30" t="s">
        <v>38</v>
      </c>
      <c r="H238" s="30" t="s">
        <v>236</v>
      </c>
      <c r="I238" s="30" t="s">
        <v>44</v>
      </c>
      <c r="J238" s="30" t="str">
        <f t="shared" si="11"/>
        <v>AUT_PA_PC_PolicyChange_PI_AdditionalInsured_Delete</v>
      </c>
      <c r="K238" s="30">
        <v>1</v>
      </c>
      <c r="L238" s="69">
        <v>44343</v>
      </c>
      <c r="M238" s="30">
        <v>8</v>
      </c>
      <c r="N238" s="30"/>
      <c r="O238" s="30"/>
      <c r="P238" s="41" t="s">
        <v>701</v>
      </c>
      <c r="Q238" t="s">
        <v>702</v>
      </c>
      <c r="R238" s="9" t="str">
        <f t="shared" si="12"/>
        <v>&lt;include name=AUT_PA_PC_PolicyChange_PI_AdditionalInsured_Delete"/&gt;</v>
      </c>
    </row>
    <row r="239" spans="1:18" hidden="1" x14ac:dyDescent="0.25">
      <c r="A239" s="30" t="s">
        <v>216</v>
      </c>
      <c r="B239" s="30" t="s">
        <v>217</v>
      </c>
      <c r="C239" s="30" t="s">
        <v>116</v>
      </c>
      <c r="D239" s="30" t="s">
        <v>127</v>
      </c>
      <c r="E239" s="30">
        <v>44</v>
      </c>
      <c r="F239" s="30" t="s">
        <v>292</v>
      </c>
      <c r="G239" s="30" t="s">
        <v>40</v>
      </c>
      <c r="H239" s="30" t="s">
        <v>220</v>
      </c>
      <c r="I239" s="30" t="s">
        <v>44</v>
      </c>
      <c r="J239" s="30" t="str">
        <f t="shared" si="11"/>
        <v>AUT_PA_PC_PolicyChange_PI_SecondaryNamedInsured_Add</v>
      </c>
      <c r="K239" s="30">
        <v>1</v>
      </c>
      <c r="L239" s="69">
        <v>44344</v>
      </c>
      <c r="M239" s="30">
        <v>8</v>
      </c>
      <c r="N239" s="30"/>
      <c r="O239" s="30"/>
      <c r="P239" s="41" t="s">
        <v>701</v>
      </c>
      <c r="Q239" t="s">
        <v>702</v>
      </c>
      <c r="R239" s="9" t="str">
        <f t="shared" si="12"/>
        <v>&lt;include name=AUT_PA_PC_PolicyChange_PI_SecondaryNamedInsured_Add"/&gt;</v>
      </c>
    </row>
    <row r="240" spans="1:18" hidden="1" x14ac:dyDescent="0.25">
      <c r="A240" s="30" t="s">
        <v>216</v>
      </c>
      <c r="B240" s="30" t="s">
        <v>217</v>
      </c>
      <c r="C240" s="30" t="s">
        <v>116</v>
      </c>
      <c r="D240" s="30" t="s">
        <v>127</v>
      </c>
      <c r="E240" s="30">
        <v>45</v>
      </c>
      <c r="F240" s="30" t="s">
        <v>347</v>
      </c>
      <c r="G240" s="30" t="s">
        <v>38</v>
      </c>
      <c r="H240" s="30" t="s">
        <v>236</v>
      </c>
      <c r="I240" s="30" t="s">
        <v>44</v>
      </c>
      <c r="J240" s="30" t="str">
        <f t="shared" si="11"/>
        <v>AUT_PA_PC_PolicyChange_PI_SecondaryNamedInsured_Modify</v>
      </c>
      <c r="K240" s="30">
        <v>1</v>
      </c>
      <c r="L240" s="69">
        <v>44345</v>
      </c>
      <c r="M240" s="30">
        <v>8</v>
      </c>
      <c r="N240" s="30"/>
      <c r="O240" s="30"/>
      <c r="P240" s="41" t="s">
        <v>701</v>
      </c>
      <c r="Q240" t="s">
        <v>702</v>
      </c>
      <c r="R240" s="9" t="str">
        <f t="shared" si="12"/>
        <v>&lt;include name=AUT_PA_PC_PolicyChange_PI_SecondaryNamedInsured_Modify"/&gt;</v>
      </c>
    </row>
    <row r="241" spans="1:18" hidden="1" x14ac:dyDescent="0.25">
      <c r="A241" s="30" t="s">
        <v>216</v>
      </c>
      <c r="B241" s="30" t="s">
        <v>217</v>
      </c>
      <c r="C241" s="30" t="s">
        <v>116</v>
      </c>
      <c r="D241" s="30" t="s">
        <v>127</v>
      </c>
      <c r="E241" s="30">
        <v>46</v>
      </c>
      <c r="F241" s="30" t="s">
        <v>294</v>
      </c>
      <c r="G241" s="30" t="s">
        <v>38</v>
      </c>
      <c r="H241" s="30" t="s">
        <v>236</v>
      </c>
      <c r="I241" s="30" t="s">
        <v>44</v>
      </c>
      <c r="J241" s="30" t="str">
        <f t="shared" si="11"/>
        <v>AUT_PA_PC_PolicyChange_PI_SecondaryNamedInsured_Delete</v>
      </c>
      <c r="K241" s="30">
        <v>1</v>
      </c>
      <c r="L241" s="69">
        <v>44346</v>
      </c>
      <c r="M241" s="30">
        <v>8</v>
      </c>
      <c r="N241" s="30"/>
      <c r="O241" s="30"/>
      <c r="P241" s="41" t="s">
        <v>701</v>
      </c>
      <c r="Q241" t="s">
        <v>702</v>
      </c>
      <c r="R241" s="9" t="str">
        <f t="shared" si="12"/>
        <v>&lt;include name=AUT_PA_PC_PolicyChange_PI_SecondaryNamedInsured_Delete"/&gt;</v>
      </c>
    </row>
    <row r="242" spans="1:18" hidden="1" x14ac:dyDescent="0.25">
      <c r="A242" s="30" t="s">
        <v>216</v>
      </c>
      <c r="B242" s="30" t="s">
        <v>217</v>
      </c>
      <c r="C242" s="30" t="s">
        <v>116</v>
      </c>
      <c r="D242" s="30" t="s">
        <v>127</v>
      </c>
      <c r="E242" s="30">
        <v>47</v>
      </c>
      <c r="F242" s="30" t="s">
        <v>295</v>
      </c>
      <c r="G242" s="30" t="s">
        <v>40</v>
      </c>
      <c r="H242" s="30" t="s">
        <v>220</v>
      </c>
      <c r="I242" s="30" t="s">
        <v>41</v>
      </c>
      <c r="J242" s="30" t="str">
        <f t="shared" si="11"/>
        <v>AUT_PA_PC_PolicyChange_PI_TermType_Annual</v>
      </c>
      <c r="K242" s="30">
        <v>1</v>
      </c>
      <c r="L242" s="69">
        <v>44347</v>
      </c>
      <c r="M242" s="30">
        <v>8</v>
      </c>
      <c r="N242" s="30"/>
      <c r="O242" s="30"/>
      <c r="P242" s="41" t="s">
        <v>703</v>
      </c>
      <c r="Q242" t="s">
        <v>702</v>
      </c>
      <c r="R242" s="9" t="str">
        <f t="shared" si="12"/>
        <v>&lt;include name="AUT_PA_PC_PolicyChange_PI_TermType_Annual"/&gt;</v>
      </c>
    </row>
    <row r="243" spans="1:18" hidden="1" x14ac:dyDescent="0.25">
      <c r="A243" s="30" t="s">
        <v>216</v>
      </c>
      <c r="B243" s="30" t="s">
        <v>217</v>
      </c>
      <c r="C243" s="30" t="s">
        <v>116</v>
      </c>
      <c r="D243" s="30" t="s">
        <v>127</v>
      </c>
      <c r="E243" s="30">
        <v>48</v>
      </c>
      <c r="F243" s="30" t="s">
        <v>350</v>
      </c>
      <c r="G243" s="30" t="s">
        <v>38</v>
      </c>
      <c r="H243" s="30" t="s">
        <v>220</v>
      </c>
      <c r="I243" s="30" t="s">
        <v>41</v>
      </c>
      <c r="J243" s="30" t="str">
        <f t="shared" si="11"/>
        <v>AUT_PA_PC_PolicyChange_PI_EffectiveDate_BackDated</v>
      </c>
      <c r="K243" s="30">
        <v>1</v>
      </c>
      <c r="L243" s="69">
        <v>44348</v>
      </c>
      <c r="M243" s="30">
        <v>8</v>
      </c>
      <c r="N243" s="30"/>
      <c r="O243" s="30"/>
      <c r="P243" s="41" t="s">
        <v>703</v>
      </c>
      <c r="Q243" t="s">
        <v>702</v>
      </c>
      <c r="R243" s="9" t="str">
        <f t="shared" si="12"/>
        <v>&lt;include name="AUT_PA_PC_PolicyChange_PI_EffectiveDate_BackDated"/&gt;</v>
      </c>
    </row>
    <row r="244" spans="1:18" hidden="1" x14ac:dyDescent="0.25">
      <c r="A244" s="30" t="s">
        <v>216</v>
      </c>
      <c r="B244" s="30" t="s">
        <v>217</v>
      </c>
      <c r="C244" s="30" t="s">
        <v>116</v>
      </c>
      <c r="D244" s="30" t="s">
        <v>127</v>
      </c>
      <c r="E244" s="30">
        <v>49</v>
      </c>
      <c r="F244" s="30" t="s">
        <v>297</v>
      </c>
      <c r="G244" s="30" t="s">
        <v>38</v>
      </c>
      <c r="H244" s="30" t="s">
        <v>220</v>
      </c>
      <c r="I244" s="30" t="s">
        <v>41</v>
      </c>
      <c r="J244" s="30" t="str">
        <f t="shared" si="11"/>
        <v>AUT_PA_PC_PolicyChange_PI_EffectiveDate_FutureDated</v>
      </c>
      <c r="K244" s="30">
        <v>1</v>
      </c>
      <c r="L244" s="69">
        <v>44349</v>
      </c>
      <c r="M244" s="30">
        <v>8</v>
      </c>
      <c r="N244" s="30"/>
      <c r="O244" s="30"/>
      <c r="P244" s="41" t="s">
        <v>703</v>
      </c>
      <c r="Q244" t="s">
        <v>702</v>
      </c>
      <c r="R244" s="9" t="str">
        <f t="shared" si="12"/>
        <v>&lt;include name="AUT_PA_PC_PolicyChange_PI_EffectiveDate_FutureDated"/&gt;</v>
      </c>
    </row>
    <row r="245" spans="1:18" hidden="1" x14ac:dyDescent="0.25">
      <c r="A245" s="30" t="s">
        <v>216</v>
      </c>
      <c r="B245" s="30" t="s">
        <v>217</v>
      </c>
      <c r="C245" s="30" t="s">
        <v>116</v>
      </c>
      <c r="D245" s="30" t="s">
        <v>127</v>
      </c>
      <c r="E245" s="30">
        <v>50</v>
      </c>
      <c r="F245" s="30" t="s">
        <v>298</v>
      </c>
      <c r="G245" s="30" t="s">
        <v>40</v>
      </c>
      <c r="H245" s="30" t="s">
        <v>220</v>
      </c>
      <c r="I245" s="30" t="s">
        <v>41</v>
      </c>
      <c r="J245" s="30" t="str">
        <f t="shared" si="11"/>
        <v>AUT_PA_PC_PolicyChange_PI_WrittenDate_BackDated</v>
      </c>
      <c r="K245" s="30">
        <v>1</v>
      </c>
      <c r="L245" s="69">
        <v>44350</v>
      </c>
      <c r="M245" s="30">
        <v>8</v>
      </c>
      <c r="N245" s="30"/>
      <c r="O245" s="30"/>
      <c r="P245" s="41" t="s">
        <v>703</v>
      </c>
      <c r="Q245" t="s">
        <v>702</v>
      </c>
      <c r="R245" s="9" t="str">
        <f t="shared" si="12"/>
        <v>&lt;include name="AUT_PA_PC_PolicyChange_PI_WrittenDate_BackDated"/&gt;</v>
      </c>
    </row>
    <row r="246" spans="1:18" hidden="1" x14ac:dyDescent="0.25">
      <c r="A246" s="30" t="s">
        <v>216</v>
      </c>
      <c r="B246" s="30" t="s">
        <v>217</v>
      </c>
      <c r="C246" s="30" t="s">
        <v>116</v>
      </c>
      <c r="D246" s="30" t="s">
        <v>127</v>
      </c>
      <c r="E246" s="30">
        <v>51</v>
      </c>
      <c r="F246" s="30" t="s">
        <v>353</v>
      </c>
      <c r="G246" s="30" t="s">
        <v>38</v>
      </c>
      <c r="H246" s="30" t="s">
        <v>220</v>
      </c>
      <c r="I246" s="30" t="s">
        <v>41</v>
      </c>
      <c r="J246" s="30" t="str">
        <f t="shared" si="11"/>
        <v>AUT_PA_PC_PolicyChange_PI_WrittenDate_FutureDated</v>
      </c>
      <c r="K246" s="30">
        <v>1</v>
      </c>
      <c r="L246" s="69">
        <v>44351</v>
      </c>
      <c r="M246" s="30">
        <v>8</v>
      </c>
      <c r="N246" s="30"/>
      <c r="O246" s="30"/>
      <c r="P246" s="41" t="s">
        <v>703</v>
      </c>
      <c r="Q246" t="s">
        <v>702</v>
      </c>
      <c r="R246" s="9" t="str">
        <f t="shared" si="12"/>
        <v>&lt;include name="AUT_PA_PC_PolicyChange_PI_WrittenDate_FutureDated"/&gt;</v>
      </c>
    </row>
    <row r="247" spans="1:18" hidden="1" x14ac:dyDescent="0.25">
      <c r="A247" s="30" t="s">
        <v>216</v>
      </c>
      <c r="B247" s="30" t="s">
        <v>217</v>
      </c>
      <c r="C247" s="30" t="s">
        <v>116</v>
      </c>
      <c r="D247" s="30" t="s">
        <v>127</v>
      </c>
      <c r="E247" s="30">
        <v>52</v>
      </c>
      <c r="F247" s="30" t="s">
        <v>300</v>
      </c>
      <c r="G247" s="30" t="s">
        <v>38</v>
      </c>
      <c r="H247" s="30" t="s">
        <v>220</v>
      </c>
      <c r="I247" s="30" t="s">
        <v>44</v>
      </c>
      <c r="J247" s="30" t="str">
        <f t="shared" si="11"/>
        <v>AUT_PA_PC_PolicyChange_PI_AffinityGoup</v>
      </c>
      <c r="K247" s="30">
        <v>1</v>
      </c>
      <c r="L247" s="69">
        <v>44352</v>
      </c>
      <c r="M247" s="30">
        <v>8</v>
      </c>
      <c r="N247" s="30"/>
      <c r="O247" s="30"/>
      <c r="P247" s="41" t="s">
        <v>701</v>
      </c>
      <c r="Q247" t="s">
        <v>702</v>
      </c>
      <c r="R247" s="9" t="str">
        <f t="shared" si="12"/>
        <v>&lt;include name=AUT_PA_PC_PolicyChange_PI_AffinityGoup"/&gt;</v>
      </c>
    </row>
    <row r="248" spans="1:18" hidden="1" x14ac:dyDescent="0.25">
      <c r="A248" s="30" t="s">
        <v>216</v>
      </c>
      <c r="B248" s="30" t="s">
        <v>217</v>
      </c>
      <c r="C248" s="30" t="s">
        <v>116</v>
      </c>
      <c r="D248" s="30" t="s">
        <v>127</v>
      </c>
      <c r="E248" s="30">
        <v>53</v>
      </c>
      <c r="F248" s="30" t="s">
        <v>301</v>
      </c>
      <c r="G248" s="30" t="s">
        <v>40</v>
      </c>
      <c r="H248" s="30" t="s">
        <v>220</v>
      </c>
      <c r="I248" s="30" t="s">
        <v>44</v>
      </c>
      <c r="J248" s="30" t="str">
        <f t="shared" si="11"/>
        <v>AUT_PA_PC_PolicyChange_PI_Organization_Modify</v>
      </c>
      <c r="K248" s="30">
        <v>1</v>
      </c>
      <c r="L248" s="69">
        <v>44353</v>
      </c>
      <c r="M248" s="30">
        <v>8</v>
      </c>
      <c r="N248" s="30"/>
      <c r="O248" s="30"/>
      <c r="P248" s="41" t="s">
        <v>701</v>
      </c>
      <c r="Q248" t="s">
        <v>702</v>
      </c>
      <c r="R248" s="9" t="str">
        <f t="shared" si="12"/>
        <v>&lt;include name=AUT_PA_PC_PolicyChange_PI_Organization_Modify"/&gt;</v>
      </c>
    </row>
    <row r="249" spans="1:18" hidden="1" x14ac:dyDescent="0.25">
      <c r="A249" s="30" t="s">
        <v>216</v>
      </c>
      <c r="B249" s="30" t="s">
        <v>217</v>
      </c>
      <c r="C249" s="30" t="s">
        <v>116</v>
      </c>
      <c r="D249" s="30" t="s">
        <v>127</v>
      </c>
      <c r="E249" s="30">
        <v>54</v>
      </c>
      <c r="F249" s="30" t="s">
        <v>239</v>
      </c>
      <c r="G249" s="30" t="s">
        <v>38</v>
      </c>
      <c r="H249" s="30" t="s">
        <v>220</v>
      </c>
      <c r="I249" s="30" t="s">
        <v>41</v>
      </c>
      <c r="J249" s="30" t="str">
        <f t="shared" si="11"/>
        <v>AUT_PA_PC_PolicyChange_PI_UnderwritingCompany</v>
      </c>
      <c r="K249" s="30">
        <v>1</v>
      </c>
      <c r="L249" s="69">
        <v>44354</v>
      </c>
      <c r="M249" s="30">
        <v>8</v>
      </c>
      <c r="N249" s="30"/>
      <c r="O249" s="30"/>
      <c r="P249" s="41" t="s">
        <v>701</v>
      </c>
      <c r="Q249" t="s">
        <v>702</v>
      </c>
      <c r="R249" s="9" t="str">
        <f t="shared" si="12"/>
        <v>&lt;include name=AUT_PA_PC_PolicyChange_PI_UnderwritingCompany"/&gt;</v>
      </c>
    </row>
    <row r="250" spans="1:18" hidden="1" x14ac:dyDescent="0.25">
      <c r="A250" s="30" t="s">
        <v>216</v>
      </c>
      <c r="B250" s="30" t="s">
        <v>217</v>
      </c>
      <c r="C250" s="30" t="s">
        <v>116</v>
      </c>
      <c r="D250" s="30" t="s">
        <v>127</v>
      </c>
      <c r="E250" s="30">
        <v>55</v>
      </c>
      <c r="F250" s="30" t="s">
        <v>303</v>
      </c>
      <c r="G250" s="30" t="s">
        <v>38</v>
      </c>
      <c r="H250" s="30" t="s">
        <v>220</v>
      </c>
      <c r="I250" s="30" t="s">
        <v>44</v>
      </c>
      <c r="J250" s="30" t="str">
        <f t="shared" si="11"/>
        <v>AUT_PA_PC_PolicyChange_PI_Negative_EffectiveDate</v>
      </c>
      <c r="K250" s="30">
        <v>1</v>
      </c>
      <c r="L250" s="69">
        <v>44355</v>
      </c>
      <c r="M250" s="30">
        <v>8</v>
      </c>
      <c r="N250" s="30"/>
      <c r="O250" s="30"/>
      <c r="P250" s="41" t="s">
        <v>701</v>
      </c>
      <c r="Q250" t="s">
        <v>702</v>
      </c>
      <c r="R250" s="9" t="str">
        <f t="shared" si="12"/>
        <v>&lt;include name=AUT_PA_PC_PolicyChange_PI_Negative_EffectiveDate"/&gt;</v>
      </c>
    </row>
    <row r="251" spans="1:18" hidden="1" x14ac:dyDescent="0.25">
      <c r="A251" s="30" t="s">
        <v>216</v>
      </c>
      <c r="B251" s="30" t="s">
        <v>217</v>
      </c>
      <c r="C251" s="30" t="s">
        <v>116</v>
      </c>
      <c r="D251" s="30" t="s">
        <v>127</v>
      </c>
      <c r="E251" s="30">
        <v>56</v>
      </c>
      <c r="F251" s="30" t="s">
        <v>304</v>
      </c>
      <c r="G251" s="30" t="s">
        <v>40</v>
      </c>
      <c r="H251" s="30" t="s">
        <v>220</v>
      </c>
      <c r="I251" s="30" t="s">
        <v>44</v>
      </c>
      <c r="J251" s="30" t="str">
        <f t="shared" si="11"/>
        <v>AUT_PA_PC_PolicyChange_PA_Driver_Add_NewPerson</v>
      </c>
      <c r="K251" s="30">
        <v>1</v>
      </c>
      <c r="L251" s="69">
        <v>44356</v>
      </c>
      <c r="M251" s="30">
        <v>8</v>
      </c>
      <c r="N251" s="30"/>
      <c r="O251" s="30"/>
      <c r="P251" s="41" t="s">
        <v>701</v>
      </c>
      <c r="Q251" t="s">
        <v>702</v>
      </c>
      <c r="R251" s="9" t="str">
        <f t="shared" si="12"/>
        <v>&lt;include name=AUT_PA_PC_PolicyChange_PA_Driver_Add_NewPerson"/&gt;</v>
      </c>
    </row>
    <row r="252" spans="1:18" hidden="1" x14ac:dyDescent="0.25">
      <c r="A252" s="30" t="s">
        <v>216</v>
      </c>
      <c r="B252" s="30" t="s">
        <v>217</v>
      </c>
      <c r="C252" s="30" t="s">
        <v>116</v>
      </c>
      <c r="D252" s="30" t="s">
        <v>127</v>
      </c>
      <c r="E252" s="30">
        <v>57</v>
      </c>
      <c r="F252" s="30" t="s">
        <v>356</v>
      </c>
      <c r="G252" s="30" t="s">
        <v>38</v>
      </c>
      <c r="H252" s="30" t="s">
        <v>220</v>
      </c>
      <c r="I252" s="30" t="s">
        <v>44</v>
      </c>
      <c r="J252" s="30" t="str">
        <f t="shared" si="11"/>
        <v>AUT_PA_PC_PolicyChange_PA_Driver_Add_From_Addressbook</v>
      </c>
      <c r="K252" s="30">
        <v>1</v>
      </c>
      <c r="L252" s="69">
        <v>44357</v>
      </c>
      <c r="M252" s="30">
        <v>8</v>
      </c>
      <c r="N252" s="30"/>
      <c r="O252" s="30"/>
      <c r="P252" s="41" t="s">
        <v>701</v>
      </c>
      <c r="Q252" t="s">
        <v>702</v>
      </c>
      <c r="R252" s="9" t="str">
        <f t="shared" si="12"/>
        <v>&lt;include name=AUT_PA_PC_PolicyChange_PA_Driver_Add_From_Addressbook"/&gt;</v>
      </c>
    </row>
    <row r="253" spans="1:18" hidden="1" x14ac:dyDescent="0.25">
      <c r="A253" s="30" t="s">
        <v>216</v>
      </c>
      <c r="B253" s="30" t="s">
        <v>217</v>
      </c>
      <c r="C253" s="30" t="s">
        <v>116</v>
      </c>
      <c r="D253" s="30" t="s">
        <v>127</v>
      </c>
      <c r="E253" s="30">
        <v>58</v>
      </c>
      <c r="F253" s="30" t="s">
        <v>306</v>
      </c>
      <c r="G253" s="30" t="s">
        <v>51</v>
      </c>
      <c r="H253" s="30" t="s">
        <v>220</v>
      </c>
      <c r="I253" s="30" t="s">
        <v>41</v>
      </c>
      <c r="J253" s="30" t="str">
        <f t="shared" si="11"/>
        <v>AUT_PA_PC_PolicyChange_PA_Driver_Add_ExistingDriver</v>
      </c>
      <c r="K253" s="30">
        <v>1</v>
      </c>
      <c r="L253" s="69">
        <v>44358</v>
      </c>
      <c r="M253" s="30">
        <v>8</v>
      </c>
      <c r="N253" s="30"/>
      <c r="O253" s="30"/>
      <c r="P253" s="41" t="s">
        <v>703</v>
      </c>
      <c r="Q253" t="s">
        <v>702</v>
      </c>
      <c r="R253" s="9" t="str">
        <f t="shared" si="12"/>
        <v>&lt;include name="AUT_PA_PC_PolicyChange_PA_Driver_Add_ExistingDriver"/&gt;</v>
      </c>
    </row>
    <row r="254" spans="1:18" hidden="1" x14ac:dyDescent="0.25">
      <c r="A254" s="30" t="s">
        <v>216</v>
      </c>
      <c r="B254" s="30" t="s">
        <v>217</v>
      </c>
      <c r="C254" s="30" t="s">
        <v>116</v>
      </c>
      <c r="D254" s="30" t="s">
        <v>127</v>
      </c>
      <c r="E254" s="30">
        <v>59</v>
      </c>
      <c r="F254" s="30" t="s">
        <v>734</v>
      </c>
      <c r="G254" s="30" t="s">
        <v>40</v>
      </c>
      <c r="H254" s="30" t="s">
        <v>220</v>
      </c>
      <c r="I254" s="30" t="s">
        <v>60</v>
      </c>
      <c r="J254" s="30" t="str">
        <f t="shared" si="11"/>
        <v>AUT_PA_PC_PolicyChange_PA_Driver_Add_Driver_MoreThan1</v>
      </c>
      <c r="K254" s="30">
        <v>1</v>
      </c>
      <c r="L254" s="69">
        <v>44359</v>
      </c>
      <c r="M254" s="30">
        <v>8</v>
      </c>
      <c r="N254" s="30"/>
      <c r="O254" s="30"/>
      <c r="P254" s="41" t="s">
        <v>701</v>
      </c>
      <c r="Q254" t="s">
        <v>702</v>
      </c>
      <c r="R254" s="9" t="str">
        <f t="shared" si="12"/>
        <v>&lt;include name=AUT_PA_PC_PolicyChange_PA_Driver_Add_Driver_MoreThan1"/&gt;</v>
      </c>
    </row>
    <row r="255" spans="1:18" hidden="1" x14ac:dyDescent="0.25">
      <c r="A255" s="30" t="s">
        <v>216</v>
      </c>
      <c r="B255" s="30" t="s">
        <v>217</v>
      </c>
      <c r="C255" s="30" t="s">
        <v>116</v>
      </c>
      <c r="D255" s="30" t="s">
        <v>127</v>
      </c>
      <c r="E255" s="30">
        <v>60</v>
      </c>
      <c r="F255" s="30" t="s">
        <v>307</v>
      </c>
      <c r="G255" s="30" t="s">
        <v>38</v>
      </c>
      <c r="H255" s="30" t="s">
        <v>220</v>
      </c>
      <c r="I255" s="30" t="s">
        <v>60</v>
      </c>
      <c r="J255" s="30" t="str">
        <f t="shared" si="11"/>
        <v>AUT_PA_PC_PolicyChange_PA_Driver_Modify</v>
      </c>
      <c r="K255" s="30">
        <v>1</v>
      </c>
      <c r="L255" s="69">
        <v>44360</v>
      </c>
      <c r="M255" s="30">
        <v>8</v>
      </c>
      <c r="N255" s="30"/>
      <c r="O255" s="30"/>
      <c r="P255" s="41" t="s">
        <v>701</v>
      </c>
      <c r="Q255" t="s">
        <v>702</v>
      </c>
      <c r="R255" s="9" t="str">
        <f t="shared" si="12"/>
        <v>&lt;include name=AUT_PA_PC_PolicyChange_PA_Driver_Modify"/&gt;</v>
      </c>
    </row>
    <row r="256" spans="1:18" hidden="1" x14ac:dyDescent="0.25">
      <c r="A256" s="30" t="s">
        <v>216</v>
      </c>
      <c r="B256" s="30" t="s">
        <v>217</v>
      </c>
      <c r="C256" s="30" t="s">
        <v>116</v>
      </c>
      <c r="D256" s="30" t="s">
        <v>127</v>
      </c>
      <c r="E256" s="30">
        <v>61</v>
      </c>
      <c r="F256" s="30" t="s">
        <v>242</v>
      </c>
      <c r="G256" s="30" t="s">
        <v>38</v>
      </c>
      <c r="H256" s="30" t="s">
        <v>220</v>
      </c>
      <c r="I256" s="30" t="s">
        <v>60</v>
      </c>
      <c r="J256" s="30" t="str">
        <f t="shared" si="11"/>
        <v>AUT_PA_PC_PolicyChange_PA_Driver_Modify_ContactDetails</v>
      </c>
      <c r="K256" s="30">
        <v>1</v>
      </c>
      <c r="L256" s="69">
        <v>44361</v>
      </c>
      <c r="M256" s="30">
        <v>8</v>
      </c>
      <c r="N256" s="30"/>
      <c r="O256" s="30"/>
      <c r="P256" s="41" t="s">
        <v>701</v>
      </c>
      <c r="Q256" t="s">
        <v>702</v>
      </c>
      <c r="R256" s="9" t="str">
        <f t="shared" si="12"/>
        <v>&lt;include name=AUT_PA_PC_PolicyChange_PA_Driver_Modify_ContactDetails"/&gt;</v>
      </c>
    </row>
    <row r="257" spans="1:18" hidden="1" x14ac:dyDescent="0.25">
      <c r="A257" s="30" t="s">
        <v>216</v>
      </c>
      <c r="B257" s="30" t="s">
        <v>217</v>
      </c>
      <c r="C257" s="30" t="s">
        <v>116</v>
      </c>
      <c r="D257" s="30" t="s">
        <v>127</v>
      </c>
      <c r="E257" s="30">
        <v>62</v>
      </c>
      <c r="F257" s="30" t="s">
        <v>309</v>
      </c>
      <c r="G257" s="30" t="s">
        <v>40</v>
      </c>
      <c r="H257" s="30" t="s">
        <v>220</v>
      </c>
      <c r="I257" s="30" t="s">
        <v>60</v>
      </c>
      <c r="J257" s="30" t="str">
        <f t="shared" si="11"/>
        <v>AUT_PA_PC_PolicyChange_PA_Driver_Modify_Roles</v>
      </c>
      <c r="K257" s="30">
        <v>1</v>
      </c>
      <c r="L257" s="69">
        <v>44362</v>
      </c>
      <c r="M257" s="30">
        <v>8</v>
      </c>
      <c r="N257" s="30"/>
      <c r="O257" s="30"/>
      <c r="P257" s="41" t="s">
        <v>701</v>
      </c>
      <c r="Q257" t="s">
        <v>702</v>
      </c>
      <c r="R257" s="9" t="str">
        <f t="shared" si="12"/>
        <v>&lt;include name=AUT_PA_PC_PolicyChange_PA_Driver_Modify_Roles"/&gt;</v>
      </c>
    </row>
    <row r="258" spans="1:18" hidden="1" x14ac:dyDescent="0.25">
      <c r="A258" s="30" t="s">
        <v>216</v>
      </c>
      <c r="B258" s="30" t="s">
        <v>217</v>
      </c>
      <c r="C258" s="30" t="s">
        <v>116</v>
      </c>
      <c r="D258" s="30" t="s">
        <v>127</v>
      </c>
      <c r="E258" s="30">
        <v>63</v>
      </c>
      <c r="F258" s="30" t="s">
        <v>310</v>
      </c>
      <c r="G258" s="30" t="s">
        <v>38</v>
      </c>
      <c r="H258" s="30" t="s">
        <v>220</v>
      </c>
      <c r="I258" s="30" t="s">
        <v>60</v>
      </c>
      <c r="J258" s="30" t="str">
        <f t="shared" si="11"/>
        <v>AUT_PA_PC_PolicyChange_PA_Driver_Modify_Addresses_Add</v>
      </c>
      <c r="K258" s="30">
        <v>1</v>
      </c>
      <c r="L258" s="69">
        <v>44363</v>
      </c>
      <c r="M258" s="30">
        <v>8</v>
      </c>
      <c r="N258" s="30"/>
      <c r="O258" s="30"/>
      <c r="P258" s="41" t="s">
        <v>701</v>
      </c>
      <c r="Q258" t="s">
        <v>702</v>
      </c>
      <c r="R258" s="9" t="str">
        <f t="shared" si="12"/>
        <v>&lt;include name=AUT_PA_PC_PolicyChange_PA_Driver_Modify_Addresses_Add"/&gt;</v>
      </c>
    </row>
    <row r="259" spans="1:18" hidden="1" x14ac:dyDescent="0.25">
      <c r="A259" s="30" t="s">
        <v>216</v>
      </c>
      <c r="B259" s="30" t="s">
        <v>217</v>
      </c>
      <c r="C259" s="30" t="s">
        <v>116</v>
      </c>
      <c r="D259" s="30" t="s">
        <v>127</v>
      </c>
      <c r="E259" s="30">
        <v>64</v>
      </c>
      <c r="F259" s="30" t="s">
        <v>290</v>
      </c>
      <c r="G259" s="30" t="s">
        <v>38</v>
      </c>
      <c r="H259" s="30" t="s">
        <v>220</v>
      </c>
      <c r="I259" s="30" t="s">
        <v>44</v>
      </c>
      <c r="J259" s="30" t="str">
        <f t="shared" ref="J259:J322" si="13">"AUT_"&amp;A259 &amp; "_" &amp;B259 &amp; "_" &amp;D259 &amp;"_" &amp;F259</f>
        <v>AUT_PA_PC_PolicyChange_PA_Driver_Modify_Addresses_Modify</v>
      </c>
      <c r="K259" s="30">
        <v>1</v>
      </c>
      <c r="L259" s="69">
        <v>44364</v>
      </c>
      <c r="M259" s="30">
        <v>8</v>
      </c>
      <c r="N259" s="30"/>
      <c r="O259" s="30"/>
      <c r="P259" s="41" t="s">
        <v>701</v>
      </c>
      <c r="Q259" t="s">
        <v>702</v>
      </c>
      <c r="R259" s="9" t="str">
        <f t="shared" si="12"/>
        <v>&lt;include name=AUT_PA_PC_PolicyChange_PA_Driver_Modify_Addresses_Modify"/&gt;</v>
      </c>
    </row>
    <row r="260" spans="1:18" hidden="1" x14ac:dyDescent="0.25">
      <c r="A260" s="30" t="s">
        <v>216</v>
      </c>
      <c r="B260" s="30" t="s">
        <v>217</v>
      </c>
      <c r="C260" s="30" t="s">
        <v>116</v>
      </c>
      <c r="D260" s="30" t="s">
        <v>127</v>
      </c>
      <c r="E260" s="30">
        <v>65</v>
      </c>
      <c r="F260" s="30" t="s">
        <v>312</v>
      </c>
      <c r="G260" s="30" t="s">
        <v>40</v>
      </c>
      <c r="H260" s="30" t="s">
        <v>220</v>
      </c>
      <c r="I260" s="30" t="s">
        <v>44</v>
      </c>
      <c r="J260" s="30" t="str">
        <f t="shared" si="13"/>
        <v>AUT_PA_PC_PolicyChange_PA_Driver_MVRReportDetails</v>
      </c>
      <c r="K260" s="30">
        <v>1</v>
      </c>
      <c r="L260" s="69">
        <v>44365</v>
      </c>
      <c r="M260" s="30">
        <v>8</v>
      </c>
      <c r="N260" s="30"/>
      <c r="O260" s="30"/>
      <c r="P260" s="41" t="s">
        <v>701</v>
      </c>
      <c r="Q260" t="s">
        <v>702</v>
      </c>
      <c r="R260" s="9" t="str">
        <f t="shared" si="12"/>
        <v>&lt;include name=AUT_PA_PC_PolicyChange_PA_Driver_MVRReportDetails"/&gt;</v>
      </c>
    </row>
    <row r="261" spans="1:18" hidden="1" x14ac:dyDescent="0.25">
      <c r="A261" s="30" t="s">
        <v>216</v>
      </c>
      <c r="B261" s="30" t="s">
        <v>217</v>
      </c>
      <c r="C261" s="30" t="s">
        <v>116</v>
      </c>
      <c r="D261" s="30" t="s">
        <v>127</v>
      </c>
      <c r="E261" s="30">
        <v>66</v>
      </c>
      <c r="F261" s="30" t="s">
        <v>313</v>
      </c>
      <c r="G261" s="30" t="s">
        <v>38</v>
      </c>
      <c r="H261" s="30" t="s">
        <v>220</v>
      </c>
      <c r="I261" s="30" t="s">
        <v>44</v>
      </c>
      <c r="J261" s="30" t="str">
        <f t="shared" si="13"/>
        <v>AUT_PA_PC_PolicyChange_PA_Driver_Remove</v>
      </c>
      <c r="K261" s="30">
        <v>1</v>
      </c>
      <c r="L261" s="69">
        <v>44366</v>
      </c>
      <c r="M261" s="30">
        <v>8</v>
      </c>
      <c r="N261" s="30"/>
      <c r="O261" s="30"/>
      <c r="P261" s="41" t="s">
        <v>701</v>
      </c>
      <c r="Q261" t="s">
        <v>702</v>
      </c>
      <c r="R261" s="9" t="str">
        <f t="shared" si="12"/>
        <v>&lt;include name=AUT_PA_PC_PolicyChange_PA_Driver_Remove"/&gt;</v>
      </c>
    </row>
    <row r="262" spans="1:18" hidden="1" x14ac:dyDescent="0.25">
      <c r="A262" s="30" t="s">
        <v>216</v>
      </c>
      <c r="B262" s="30" t="s">
        <v>217</v>
      </c>
      <c r="C262" s="30" t="s">
        <v>116</v>
      </c>
      <c r="D262" s="30" t="s">
        <v>127</v>
      </c>
      <c r="E262" s="30">
        <v>67</v>
      </c>
      <c r="F262" s="30" t="s">
        <v>359</v>
      </c>
      <c r="G262" s="30" t="s">
        <v>38</v>
      </c>
      <c r="H262" s="30" t="s">
        <v>220</v>
      </c>
      <c r="I262" s="30" t="s">
        <v>44</v>
      </c>
      <c r="J262" s="30" t="str">
        <f t="shared" si="13"/>
        <v>AUT_PA_PC_PolicyChange_PA_Driver_Negative_Atleast1Driver</v>
      </c>
      <c r="K262" s="30">
        <v>1</v>
      </c>
      <c r="L262" s="69">
        <v>44367</v>
      </c>
      <c r="M262" s="30">
        <v>8</v>
      </c>
      <c r="N262" s="30"/>
      <c r="O262" s="30"/>
      <c r="P262" s="41" t="s">
        <v>701</v>
      </c>
      <c r="Q262" t="s">
        <v>702</v>
      </c>
      <c r="R262" s="9" t="str">
        <f t="shared" si="12"/>
        <v>&lt;include name=AUT_PA_PC_PolicyChange_PA_Driver_Negative_Atleast1Driver"/&gt;</v>
      </c>
    </row>
    <row r="263" spans="1:18" hidden="1" x14ac:dyDescent="0.25">
      <c r="A263" s="30" t="s">
        <v>216</v>
      </c>
      <c r="B263" s="30" t="s">
        <v>217</v>
      </c>
      <c r="C263" s="30" t="s">
        <v>116</v>
      </c>
      <c r="D263" s="30" t="s">
        <v>127</v>
      </c>
      <c r="E263" s="30">
        <v>68</v>
      </c>
      <c r="F263" s="30" t="s">
        <v>315</v>
      </c>
      <c r="G263" s="30" t="s">
        <v>40</v>
      </c>
      <c r="H263" s="30" t="s">
        <v>220</v>
      </c>
      <c r="I263" s="30" t="s">
        <v>44</v>
      </c>
      <c r="J263" s="30" t="str">
        <f t="shared" si="13"/>
        <v>AUT_PA_PC_PolicyChange_PA_Driver_Negative_Roles</v>
      </c>
      <c r="K263" s="30">
        <v>1</v>
      </c>
      <c r="L263" s="69">
        <v>44368</v>
      </c>
      <c r="M263" s="30">
        <v>8</v>
      </c>
      <c r="N263" s="30"/>
      <c r="O263" s="30"/>
      <c r="P263" s="41" t="s">
        <v>701</v>
      </c>
      <c r="Q263" t="s">
        <v>702</v>
      </c>
      <c r="R263" s="9" t="str">
        <f t="shared" si="12"/>
        <v>&lt;include name=AUT_PA_PC_PolicyChange_PA_Driver_Negative_Roles"/&gt;</v>
      </c>
    </row>
    <row r="264" spans="1:18" hidden="1" x14ac:dyDescent="0.25">
      <c r="A264" s="30" t="s">
        <v>216</v>
      </c>
      <c r="B264" s="30" t="s">
        <v>217</v>
      </c>
      <c r="C264" s="30" t="s">
        <v>116</v>
      </c>
      <c r="D264" s="30" t="s">
        <v>127</v>
      </c>
      <c r="E264" s="30">
        <v>69</v>
      </c>
      <c r="F264" s="30" t="s">
        <v>316</v>
      </c>
      <c r="G264" s="30" t="s">
        <v>38</v>
      </c>
      <c r="H264" s="30" t="s">
        <v>220</v>
      </c>
      <c r="I264" s="30" t="s">
        <v>41</v>
      </c>
      <c r="J264" s="30" t="str">
        <f t="shared" si="13"/>
        <v>AUT_PA_PC_PolicyChange_PA_Driver_Negative_AgeLessThan25</v>
      </c>
      <c r="K264" s="30">
        <v>1</v>
      </c>
      <c r="L264" s="69">
        <v>44369</v>
      </c>
      <c r="M264" s="30">
        <v>8</v>
      </c>
      <c r="N264" s="30"/>
      <c r="O264" s="30"/>
      <c r="P264" s="41" t="s">
        <v>703</v>
      </c>
      <c r="Q264" t="s">
        <v>702</v>
      </c>
      <c r="R264" s="9" t="str">
        <f t="shared" si="12"/>
        <v>&lt;include name="AUT_PA_PC_PolicyChange_PA_Driver_Negative_AgeLessThan25"/&gt;</v>
      </c>
    </row>
    <row r="265" spans="1:18" hidden="1" x14ac:dyDescent="0.25">
      <c r="A265" s="30" t="s">
        <v>216</v>
      </c>
      <c r="B265" s="30" t="s">
        <v>217</v>
      </c>
      <c r="C265" s="30" t="s">
        <v>116</v>
      </c>
      <c r="D265" s="30" t="s">
        <v>127</v>
      </c>
      <c r="E265" s="30">
        <v>70</v>
      </c>
      <c r="F265" s="30" t="s">
        <v>293</v>
      </c>
      <c r="G265" s="30" t="s">
        <v>38</v>
      </c>
      <c r="H265" s="30" t="s">
        <v>220</v>
      </c>
      <c r="I265" s="30" t="s">
        <v>60</v>
      </c>
      <c r="J265" s="30" t="str">
        <f t="shared" si="13"/>
        <v>AUT_PA_PC_PolicyChange_PA_CreateVehicle</v>
      </c>
      <c r="K265" s="30">
        <v>1</v>
      </c>
      <c r="L265" s="69">
        <v>44370</v>
      </c>
      <c r="M265" s="30">
        <v>8</v>
      </c>
      <c r="N265" s="30"/>
      <c r="O265" s="30"/>
      <c r="P265" s="41" t="s">
        <v>701</v>
      </c>
      <c r="Q265" t="s">
        <v>702</v>
      </c>
      <c r="R265" s="9" t="str">
        <f t="shared" si="12"/>
        <v>&lt;include name=AUT_PA_PC_PolicyChange_PA_CreateVehicle"/&gt;</v>
      </c>
    </row>
    <row r="266" spans="1:18" hidden="1" x14ac:dyDescent="0.25">
      <c r="A266" s="30" t="s">
        <v>216</v>
      </c>
      <c r="B266" s="30" t="s">
        <v>217</v>
      </c>
      <c r="C266" s="30" t="s">
        <v>116</v>
      </c>
      <c r="D266" s="30" t="s">
        <v>127</v>
      </c>
      <c r="E266" s="30">
        <v>71</v>
      </c>
      <c r="F266" s="30" t="s">
        <v>735</v>
      </c>
      <c r="G266" s="30" t="s">
        <v>40</v>
      </c>
      <c r="H266" s="30" t="s">
        <v>220</v>
      </c>
      <c r="I266" s="30" t="s">
        <v>44</v>
      </c>
      <c r="J266" s="30" t="str">
        <f t="shared" si="13"/>
        <v>AUT_PA_PC_PolicyChange_PA_CreateVehicle_MoreThan1</v>
      </c>
      <c r="K266" s="30">
        <v>1</v>
      </c>
      <c r="L266" s="69">
        <v>44371</v>
      </c>
      <c r="M266" s="30">
        <v>8</v>
      </c>
      <c r="N266" s="30"/>
      <c r="O266" s="30"/>
      <c r="P266" s="41" t="s">
        <v>701</v>
      </c>
      <c r="Q266" t="s">
        <v>702</v>
      </c>
      <c r="R266" s="9" t="str">
        <f t="shared" si="12"/>
        <v>&lt;include name=AUT_PA_PC_PolicyChange_PA_CreateVehicle_MoreThan1"/&gt;</v>
      </c>
    </row>
    <row r="267" spans="1:18" hidden="1" x14ac:dyDescent="0.25">
      <c r="A267" s="30" t="s">
        <v>216</v>
      </c>
      <c r="B267" s="30" t="s">
        <v>217</v>
      </c>
      <c r="C267" s="30" t="s">
        <v>116</v>
      </c>
      <c r="D267" s="30" t="s">
        <v>127</v>
      </c>
      <c r="E267" s="30">
        <v>72</v>
      </c>
      <c r="F267" s="30" t="s">
        <v>318</v>
      </c>
      <c r="G267" s="30" t="s">
        <v>38</v>
      </c>
      <c r="H267" s="30" t="s">
        <v>220</v>
      </c>
      <c r="I267" s="30" t="s">
        <v>44</v>
      </c>
      <c r="J267" s="30" t="str">
        <f t="shared" si="13"/>
        <v>AUT_PA_PC_PolicyChange_PA_Vehicle_Modify</v>
      </c>
      <c r="K267" s="30">
        <v>1</v>
      </c>
      <c r="L267" s="69">
        <v>44372</v>
      </c>
      <c r="M267" s="30">
        <v>8</v>
      </c>
      <c r="N267" s="30"/>
      <c r="O267" s="30"/>
      <c r="P267" s="41" t="s">
        <v>701</v>
      </c>
      <c r="Q267" t="s">
        <v>702</v>
      </c>
      <c r="R267" s="9" t="str">
        <f t="shared" si="12"/>
        <v>&lt;include name=AUT_PA_PC_PolicyChange_PA_Vehicle_Modify"/&gt;</v>
      </c>
    </row>
    <row r="268" spans="1:18" hidden="1" x14ac:dyDescent="0.25">
      <c r="A268" s="30" t="s">
        <v>216</v>
      </c>
      <c r="B268" s="30" t="s">
        <v>217</v>
      </c>
      <c r="C268" s="30" t="s">
        <v>116</v>
      </c>
      <c r="D268" s="30" t="s">
        <v>127</v>
      </c>
      <c r="E268" s="30">
        <v>73</v>
      </c>
      <c r="F268" s="30" t="s">
        <v>319</v>
      </c>
      <c r="G268" s="30" t="s">
        <v>38</v>
      </c>
      <c r="H268" s="30" t="s">
        <v>220</v>
      </c>
      <c r="I268" s="30" t="s">
        <v>44</v>
      </c>
      <c r="J268" s="30" t="str">
        <f t="shared" si="13"/>
        <v>AUT_PA_PC_PolicyChange_PA_RemoveVehicle</v>
      </c>
      <c r="K268" s="30">
        <v>1</v>
      </c>
      <c r="L268" s="69">
        <v>44373</v>
      </c>
      <c r="M268" s="30">
        <v>8</v>
      </c>
      <c r="N268" s="30"/>
      <c r="O268" s="30"/>
      <c r="P268" s="41" t="s">
        <v>701</v>
      </c>
      <c r="Q268" t="s">
        <v>702</v>
      </c>
      <c r="R268" s="9" t="str">
        <f t="shared" si="12"/>
        <v>&lt;include name=AUT_PA_PC_PolicyChange_PA_RemoveVehicle"/&gt;</v>
      </c>
    </row>
    <row r="269" spans="1:18" hidden="1" x14ac:dyDescent="0.25">
      <c r="A269" s="30" t="s">
        <v>216</v>
      </c>
      <c r="B269" s="30" t="s">
        <v>217</v>
      </c>
      <c r="C269" s="30" t="s">
        <v>116</v>
      </c>
      <c r="D269" s="30" t="s">
        <v>127</v>
      </c>
      <c r="E269" s="30">
        <v>74</v>
      </c>
      <c r="F269" s="30" t="s">
        <v>362</v>
      </c>
      <c r="G269" s="30" t="s">
        <v>40</v>
      </c>
      <c r="H269" s="30" t="s">
        <v>220</v>
      </c>
      <c r="I269" s="30" t="s">
        <v>44</v>
      </c>
      <c r="J269" s="30" t="str">
        <f t="shared" si="13"/>
        <v>AUT_PA_PC_PolicyChange_PA_Vehicle_AdditionalInterest_Add_NewPerson</v>
      </c>
      <c r="K269" s="30">
        <v>1</v>
      </c>
      <c r="L269" s="69">
        <v>44374</v>
      </c>
      <c r="M269" s="30">
        <v>8</v>
      </c>
      <c r="N269" s="30"/>
      <c r="O269" s="30"/>
      <c r="P269" s="41" t="s">
        <v>701</v>
      </c>
      <c r="Q269" t="s">
        <v>702</v>
      </c>
      <c r="R269" s="9" t="str">
        <f t="shared" si="12"/>
        <v>&lt;include name=AUT_PA_PC_PolicyChange_PA_Vehicle_AdditionalInterest_Add_NewPerson"/&gt;</v>
      </c>
    </row>
    <row r="270" spans="1:18" hidden="1" x14ac:dyDescent="0.25">
      <c r="A270" s="30" t="s">
        <v>216</v>
      </c>
      <c r="B270" s="30" t="s">
        <v>217</v>
      </c>
      <c r="C270" s="30" t="s">
        <v>116</v>
      </c>
      <c r="D270" s="30" t="s">
        <v>127</v>
      </c>
      <c r="E270" s="30">
        <v>75</v>
      </c>
      <c r="F270" s="30" t="s">
        <v>321</v>
      </c>
      <c r="G270" s="30" t="s">
        <v>38</v>
      </c>
      <c r="H270" s="30" t="s">
        <v>220</v>
      </c>
      <c r="I270" s="30" t="s">
        <v>60</v>
      </c>
      <c r="J270" s="30" t="str">
        <f t="shared" si="13"/>
        <v>AUT_PA_PC_PolicyChange_PA_Vehicle_AdditionalInterest_Add_NewCompany</v>
      </c>
      <c r="K270" s="30">
        <v>1</v>
      </c>
      <c r="L270" s="69">
        <v>44375</v>
      </c>
      <c r="M270" s="30">
        <v>8</v>
      </c>
      <c r="N270" s="30"/>
      <c r="O270" s="30"/>
      <c r="P270" s="41" t="s">
        <v>701</v>
      </c>
      <c r="Q270" t="s">
        <v>702</v>
      </c>
      <c r="R270" s="9" t="str">
        <f t="shared" si="12"/>
        <v>&lt;include name=AUT_PA_PC_PolicyChange_PA_Vehicle_AdditionalInterest_Add_NewCompany"/&gt;</v>
      </c>
    </row>
    <row r="271" spans="1:18" hidden="1" x14ac:dyDescent="0.25">
      <c r="A271" s="30" t="s">
        <v>216</v>
      </c>
      <c r="B271" s="30" t="s">
        <v>217</v>
      </c>
      <c r="C271" s="30" t="s">
        <v>116</v>
      </c>
      <c r="D271" s="30" t="s">
        <v>127</v>
      </c>
      <c r="E271" s="30">
        <v>76</v>
      </c>
      <c r="F271" s="30" t="s">
        <v>322</v>
      </c>
      <c r="G271" s="30" t="s">
        <v>38</v>
      </c>
      <c r="H271" s="30" t="s">
        <v>220</v>
      </c>
      <c r="I271" s="30" t="s">
        <v>44</v>
      </c>
      <c r="J271" s="30" t="str">
        <f t="shared" si="13"/>
        <v>AUT_PA_PC_PolicyChange_PA_Vehicle_AdditionalInterest_Add_From_Addressbook</v>
      </c>
      <c r="K271" s="30">
        <v>1</v>
      </c>
      <c r="L271" s="69">
        <v>44376</v>
      </c>
      <c r="M271" s="30">
        <v>8</v>
      </c>
      <c r="N271" s="30"/>
      <c r="O271" s="30"/>
      <c r="P271" s="41" t="s">
        <v>701</v>
      </c>
      <c r="Q271" t="s">
        <v>702</v>
      </c>
      <c r="R271" s="9" t="str">
        <f t="shared" si="12"/>
        <v>&lt;include name=AUT_PA_PC_PolicyChange_PA_Vehicle_AdditionalInterest_Add_From_Addressbook"/&gt;</v>
      </c>
    </row>
    <row r="272" spans="1:18" hidden="1" x14ac:dyDescent="0.25">
      <c r="A272" s="30" t="s">
        <v>216</v>
      </c>
      <c r="B272" s="30" t="s">
        <v>217</v>
      </c>
      <c r="C272" s="30" t="s">
        <v>116</v>
      </c>
      <c r="D272" s="30" t="s">
        <v>127</v>
      </c>
      <c r="E272" s="30">
        <v>77</v>
      </c>
      <c r="F272" s="30" t="s">
        <v>245</v>
      </c>
      <c r="G272" s="30" t="s">
        <v>40</v>
      </c>
      <c r="H272" s="30" t="s">
        <v>220</v>
      </c>
      <c r="I272" s="30" t="s">
        <v>44</v>
      </c>
      <c r="J272" s="30" t="str">
        <f t="shared" si="13"/>
        <v>AUT_PA_PC_PolicyChange_PA_Vehicle_AdditionalInterest_Add_OtherContacts</v>
      </c>
      <c r="K272" s="30">
        <v>1</v>
      </c>
      <c r="L272" s="69">
        <v>44377</v>
      </c>
      <c r="M272" s="30">
        <v>8</v>
      </c>
      <c r="N272" s="30"/>
      <c r="O272" s="30"/>
      <c r="P272" s="41" t="s">
        <v>701</v>
      </c>
      <c r="Q272" t="s">
        <v>702</v>
      </c>
      <c r="R272" s="9" t="str">
        <f t="shared" si="12"/>
        <v>&lt;include name=AUT_PA_PC_PolicyChange_PA_Vehicle_AdditionalInterest_Add_OtherContacts"/&gt;</v>
      </c>
    </row>
    <row r="273" spans="1:18" hidden="1" x14ac:dyDescent="0.25">
      <c r="A273" s="30" t="s">
        <v>216</v>
      </c>
      <c r="B273" s="30" t="s">
        <v>217</v>
      </c>
      <c r="C273" s="30" t="s">
        <v>116</v>
      </c>
      <c r="D273" s="30" t="s">
        <v>127</v>
      </c>
      <c r="E273" s="30">
        <v>78</v>
      </c>
      <c r="F273" s="30" t="s">
        <v>324</v>
      </c>
      <c r="G273" s="30" t="s">
        <v>40</v>
      </c>
      <c r="H273" s="30" t="s">
        <v>220</v>
      </c>
      <c r="I273" s="30" t="s">
        <v>44</v>
      </c>
      <c r="J273" s="30" t="str">
        <f t="shared" si="13"/>
        <v>AUT_PA_PC_PolicyChange_PA_Vehicle_Negative_Atleast1Vehicle</v>
      </c>
      <c r="K273" s="30">
        <v>1</v>
      </c>
      <c r="L273" s="69">
        <v>44378</v>
      </c>
      <c r="M273" s="30">
        <v>8</v>
      </c>
      <c r="N273" s="30"/>
      <c r="O273" s="30"/>
      <c r="P273" s="41" t="s">
        <v>701</v>
      </c>
      <c r="Q273" t="s">
        <v>702</v>
      </c>
      <c r="R273" s="9" t="str">
        <f t="shared" si="12"/>
        <v>&lt;include name=AUT_PA_PC_PolicyChange_PA_Vehicle_Negative_Atleast1Vehicle"/&gt;</v>
      </c>
    </row>
    <row r="274" spans="1:18" hidden="1" x14ac:dyDescent="0.25">
      <c r="A274" s="30" t="s">
        <v>216</v>
      </c>
      <c r="B274" s="30" t="s">
        <v>217</v>
      </c>
      <c r="C274" s="30" t="s">
        <v>116</v>
      </c>
      <c r="D274" s="30" t="s">
        <v>127</v>
      </c>
      <c r="E274" s="30">
        <v>79</v>
      </c>
      <c r="F274" s="30" t="s">
        <v>325</v>
      </c>
      <c r="G274" s="30" t="s">
        <v>38</v>
      </c>
      <c r="H274" s="30" t="s">
        <v>220</v>
      </c>
      <c r="I274" s="30" t="s">
        <v>44</v>
      </c>
      <c r="J274" s="30" t="str">
        <f t="shared" si="13"/>
        <v>AUT_PA_PC_PolicyChange_PA_Vehicle_Negative_AssignDriver</v>
      </c>
      <c r="K274" s="30">
        <v>1</v>
      </c>
      <c r="L274" s="69">
        <v>44379</v>
      </c>
      <c r="M274" s="30">
        <v>8</v>
      </c>
      <c r="N274" s="30"/>
      <c r="O274" s="30"/>
      <c r="P274" s="41" t="s">
        <v>701</v>
      </c>
      <c r="Q274" t="s">
        <v>702</v>
      </c>
      <c r="R274" s="9" t="str">
        <f t="shared" si="12"/>
        <v>&lt;include name=AUT_PA_PC_PolicyChange_PA_Vehicle_Negative_AssignDriver"/&gt;</v>
      </c>
    </row>
    <row r="275" spans="1:18" hidden="1" x14ac:dyDescent="0.25">
      <c r="A275" s="30" t="s">
        <v>216</v>
      </c>
      <c r="B275" s="30" t="s">
        <v>217</v>
      </c>
      <c r="C275" s="30" t="s">
        <v>116</v>
      </c>
      <c r="D275" s="30" t="s">
        <v>127</v>
      </c>
      <c r="E275" s="30">
        <v>80</v>
      </c>
      <c r="F275" s="30" t="s">
        <v>366</v>
      </c>
      <c r="G275" s="30" t="s">
        <v>40</v>
      </c>
      <c r="H275" s="30" t="s">
        <v>220</v>
      </c>
      <c r="I275" s="30" t="s">
        <v>44</v>
      </c>
      <c r="J275" s="30" t="str">
        <f t="shared" si="13"/>
        <v>AUT_PA_PC_PolicyChange_PA_Vehicle_Negative_VIN</v>
      </c>
      <c r="K275" s="30">
        <v>1</v>
      </c>
      <c r="L275" s="69">
        <v>44380</v>
      </c>
      <c r="M275" s="30">
        <v>8</v>
      </c>
      <c r="N275" s="30"/>
      <c r="O275" s="30"/>
      <c r="P275" s="41" t="s">
        <v>701</v>
      </c>
      <c r="Q275" t="s">
        <v>702</v>
      </c>
      <c r="R275" s="9" t="str">
        <f t="shared" si="12"/>
        <v>&lt;include name=AUT_PA_PC_PolicyChange_PA_Vehicle_Negative_VIN"/&gt;</v>
      </c>
    </row>
    <row r="276" spans="1:18" hidden="1" x14ac:dyDescent="0.25">
      <c r="A276" s="30" t="s">
        <v>216</v>
      </c>
      <c r="B276" s="30" t="s">
        <v>217</v>
      </c>
      <c r="C276" s="30" t="s">
        <v>116</v>
      </c>
      <c r="D276" s="30" t="s">
        <v>127</v>
      </c>
      <c r="E276" s="30">
        <v>81</v>
      </c>
      <c r="F276" s="30" t="s">
        <v>327</v>
      </c>
      <c r="G276" s="30" t="s">
        <v>40</v>
      </c>
      <c r="H276" s="30" t="s">
        <v>220</v>
      </c>
      <c r="I276" s="30" t="s">
        <v>60</v>
      </c>
      <c r="J276" s="30" t="str">
        <f t="shared" si="13"/>
        <v>AUT_PA_PC_PolicyChange_PA_Vehicle_Negative_LicenseState</v>
      </c>
      <c r="K276" s="30">
        <v>1</v>
      </c>
      <c r="L276" s="69">
        <v>44381</v>
      </c>
      <c r="M276" s="30">
        <v>8</v>
      </c>
      <c r="N276" s="30"/>
      <c r="O276" s="30"/>
      <c r="P276" s="41" t="s">
        <v>701</v>
      </c>
      <c r="Q276" t="s">
        <v>702</v>
      </c>
      <c r="R276" s="9" t="str">
        <f t="shared" si="12"/>
        <v>&lt;include name=AUT_PA_PC_PolicyChange_PA_Vehicle_Negative_LicenseState"/&gt;</v>
      </c>
    </row>
    <row r="277" spans="1:18" hidden="1" x14ac:dyDescent="0.25">
      <c r="A277" s="30" t="s">
        <v>216</v>
      </c>
      <c r="B277" s="30" t="s">
        <v>217</v>
      </c>
      <c r="C277" s="30" t="s">
        <v>116</v>
      </c>
      <c r="D277" s="30" t="s">
        <v>127</v>
      </c>
      <c r="E277" s="30">
        <v>82</v>
      </c>
      <c r="F277" s="30" t="s">
        <v>328</v>
      </c>
      <c r="G277" s="30" t="s">
        <v>38</v>
      </c>
      <c r="H277" s="30" t="s">
        <v>220</v>
      </c>
      <c r="I277" s="30" t="s">
        <v>39</v>
      </c>
      <c r="J277" s="30" t="str">
        <f t="shared" si="13"/>
        <v>AUT_PA_PC_PolicyChange_PA_Vehicle_Negative_CostNew</v>
      </c>
      <c r="K277" s="30">
        <v>1</v>
      </c>
      <c r="L277" s="69">
        <v>44382</v>
      </c>
      <c r="M277" s="30">
        <v>8</v>
      </c>
      <c r="N277" s="30"/>
      <c r="O277" s="30"/>
      <c r="P277" s="41" t="s">
        <v>701</v>
      </c>
      <c r="Q277" t="s">
        <v>702</v>
      </c>
      <c r="R277" s="9" t="str">
        <f t="shared" si="12"/>
        <v>&lt;include name=AUT_PA_PC_PolicyChange_PA_Vehicle_Negative_CostNew"/&gt;</v>
      </c>
    </row>
    <row r="278" spans="1:18" hidden="1" x14ac:dyDescent="0.25">
      <c r="A278" s="30" t="s">
        <v>216</v>
      </c>
      <c r="B278" s="30" t="s">
        <v>217</v>
      </c>
      <c r="C278" s="30" t="s">
        <v>116</v>
      </c>
      <c r="D278" s="30" t="s">
        <v>127</v>
      </c>
      <c r="E278" s="30">
        <v>83</v>
      </c>
      <c r="F278" s="30" t="s">
        <v>248</v>
      </c>
      <c r="G278" s="30" t="s">
        <v>40</v>
      </c>
      <c r="H278" s="30" t="s">
        <v>220</v>
      </c>
      <c r="I278" s="30" t="s">
        <v>39</v>
      </c>
      <c r="J278" s="30" t="str">
        <f t="shared" si="13"/>
        <v>AUT_PA_PC_PolicyChange_PA_Coverages_AllVehicles_Add</v>
      </c>
      <c r="K278" s="30">
        <v>1</v>
      </c>
      <c r="L278" s="69">
        <v>44383</v>
      </c>
      <c r="M278" s="30">
        <v>8</v>
      </c>
      <c r="N278" s="30"/>
      <c r="O278" s="30"/>
      <c r="P278" s="41" t="s">
        <v>701</v>
      </c>
      <c r="Q278" t="s">
        <v>702</v>
      </c>
      <c r="R278" s="9" t="str">
        <f t="shared" si="12"/>
        <v>&lt;include name=AUT_PA_PC_PolicyChange_PA_Coverages_AllVehicles_Add"/&gt;</v>
      </c>
    </row>
    <row r="279" spans="1:18" hidden="1" x14ac:dyDescent="0.25">
      <c r="A279" s="30" t="s">
        <v>216</v>
      </c>
      <c r="B279" s="30" t="s">
        <v>217</v>
      </c>
      <c r="C279" s="30" t="s">
        <v>116</v>
      </c>
      <c r="D279" s="30" t="s">
        <v>127</v>
      </c>
      <c r="E279" s="30">
        <v>84</v>
      </c>
      <c r="F279" s="30" t="s">
        <v>330</v>
      </c>
      <c r="G279" s="30" t="s">
        <v>40</v>
      </c>
      <c r="H279" s="30" t="s">
        <v>220</v>
      </c>
      <c r="I279" s="30" t="s">
        <v>60</v>
      </c>
      <c r="J279" s="30" t="str">
        <f t="shared" si="13"/>
        <v>AUT_PA_PC_PolicyChange_PA_Coverages_AllVehicles_Modify</v>
      </c>
      <c r="K279" s="30">
        <v>1</v>
      </c>
      <c r="L279" s="69">
        <v>44384</v>
      </c>
      <c r="M279" s="30">
        <v>8</v>
      </c>
      <c r="N279" s="30"/>
      <c r="O279" s="30"/>
      <c r="P279" s="41" t="s">
        <v>701</v>
      </c>
      <c r="Q279" t="s">
        <v>702</v>
      </c>
      <c r="R279" s="9" t="str">
        <f t="shared" si="12"/>
        <v>&lt;include name=AUT_PA_PC_PolicyChange_PA_Coverages_AllVehicles_Modify"/&gt;</v>
      </c>
    </row>
    <row r="280" spans="1:18" hidden="1" x14ac:dyDescent="0.25">
      <c r="A280" s="30" t="s">
        <v>216</v>
      </c>
      <c r="B280" s="30" t="s">
        <v>217</v>
      </c>
      <c r="C280" s="30" t="s">
        <v>116</v>
      </c>
      <c r="D280" s="30" t="s">
        <v>127</v>
      </c>
      <c r="E280" s="30">
        <v>85</v>
      </c>
      <c r="F280" s="30" t="s">
        <v>331</v>
      </c>
      <c r="G280" s="30" t="s">
        <v>38</v>
      </c>
      <c r="H280" s="30" t="s">
        <v>220</v>
      </c>
      <c r="I280" s="30" t="s">
        <v>39</v>
      </c>
      <c r="J280" s="30" t="str">
        <f t="shared" si="13"/>
        <v>AUT_PA_PC_PolicyChange_PA_Coverages_AllVehicles_Remove</v>
      </c>
      <c r="K280" s="30">
        <v>1</v>
      </c>
      <c r="L280" s="69">
        <v>44385</v>
      </c>
      <c r="M280" s="30">
        <v>8</v>
      </c>
      <c r="N280" s="30"/>
      <c r="O280" s="30"/>
      <c r="P280" s="41" t="s">
        <v>701</v>
      </c>
      <c r="Q280" t="s">
        <v>702</v>
      </c>
      <c r="R280" s="9" t="str">
        <f t="shared" si="12"/>
        <v>&lt;include name=AUT_PA_PC_PolicyChange_PA_Coverages_AllVehicles_Remove"/&gt;</v>
      </c>
    </row>
    <row r="281" spans="1:18" hidden="1" x14ac:dyDescent="0.25">
      <c r="A281" s="30" t="s">
        <v>216</v>
      </c>
      <c r="B281" s="30" t="s">
        <v>217</v>
      </c>
      <c r="C281" s="30" t="s">
        <v>116</v>
      </c>
      <c r="D281" s="30" t="s">
        <v>127</v>
      </c>
      <c r="E281" s="30">
        <v>86</v>
      </c>
      <c r="F281" s="30" t="s">
        <v>251</v>
      </c>
      <c r="G281" s="30" t="s">
        <v>40</v>
      </c>
      <c r="H281" s="30" t="s">
        <v>220</v>
      </c>
      <c r="I281" s="30" t="s">
        <v>39</v>
      </c>
      <c r="J281" s="30" t="str">
        <f t="shared" si="13"/>
        <v>AUT_PA_PC_PolicyChange_PA_Coverages_PerVehicle_Add</v>
      </c>
      <c r="K281" s="30">
        <v>1</v>
      </c>
      <c r="L281" s="69">
        <v>44386</v>
      </c>
      <c r="M281" s="30">
        <v>8</v>
      </c>
      <c r="N281" s="30"/>
      <c r="O281" s="30"/>
      <c r="P281" s="41" t="s">
        <v>701</v>
      </c>
      <c r="Q281" t="s">
        <v>702</v>
      </c>
      <c r="R281" s="9" t="str">
        <f t="shared" si="12"/>
        <v>&lt;include name=AUT_PA_PC_PolicyChange_PA_Coverages_PerVehicle_Add"/&gt;</v>
      </c>
    </row>
    <row r="282" spans="1:18" hidden="1" x14ac:dyDescent="0.25">
      <c r="A282" s="30" t="s">
        <v>216</v>
      </c>
      <c r="B282" s="30" t="s">
        <v>217</v>
      </c>
      <c r="C282" s="30" t="s">
        <v>116</v>
      </c>
      <c r="D282" s="30" t="s">
        <v>127</v>
      </c>
      <c r="E282" s="30">
        <v>87</v>
      </c>
      <c r="F282" s="30" t="s">
        <v>333</v>
      </c>
      <c r="G282" s="30" t="s">
        <v>40</v>
      </c>
      <c r="H282" s="30" t="s">
        <v>220</v>
      </c>
      <c r="I282" s="30" t="s">
        <v>60</v>
      </c>
      <c r="J282" s="30" t="str">
        <f t="shared" si="13"/>
        <v>AUT_PA_PC_PolicyChange_PA_Coverages_PerVehicle_Modify</v>
      </c>
      <c r="K282" s="30">
        <v>1</v>
      </c>
      <c r="L282" s="69">
        <v>44387</v>
      </c>
      <c r="M282" s="30">
        <v>8</v>
      </c>
      <c r="N282" s="30"/>
      <c r="O282" s="30"/>
      <c r="P282" s="41" t="s">
        <v>701</v>
      </c>
      <c r="Q282" t="s">
        <v>702</v>
      </c>
      <c r="R282" s="9" t="str">
        <f t="shared" si="12"/>
        <v>&lt;include name=AUT_PA_PC_PolicyChange_PA_Coverages_PerVehicle_Modify"/&gt;</v>
      </c>
    </row>
    <row r="283" spans="1:18" hidden="1" x14ac:dyDescent="0.25">
      <c r="A283" s="30" t="s">
        <v>216</v>
      </c>
      <c r="B283" s="30" t="s">
        <v>217</v>
      </c>
      <c r="C283" s="30" t="s">
        <v>116</v>
      </c>
      <c r="D283" s="30" t="s">
        <v>127</v>
      </c>
      <c r="E283" s="30">
        <v>88</v>
      </c>
      <c r="F283" s="30" t="s">
        <v>334</v>
      </c>
      <c r="G283" s="30" t="s">
        <v>38</v>
      </c>
      <c r="H283" s="30" t="s">
        <v>220</v>
      </c>
      <c r="I283" s="30" t="s">
        <v>39</v>
      </c>
      <c r="J283" s="30" t="str">
        <f t="shared" si="13"/>
        <v>AUT_PA_PC_PolicyChange_PA_Coverages_PerVehicle_Remove</v>
      </c>
      <c r="K283" s="30">
        <v>1</v>
      </c>
      <c r="L283" s="69">
        <v>44388</v>
      </c>
      <c r="M283" s="30">
        <v>8</v>
      </c>
      <c r="N283" s="30"/>
      <c r="O283" s="30"/>
      <c r="P283" s="41" t="s">
        <v>701</v>
      </c>
      <c r="Q283" t="s">
        <v>702</v>
      </c>
      <c r="R283" s="9" t="str">
        <f t="shared" si="12"/>
        <v>&lt;include name=AUT_PA_PC_PolicyChange_PA_Coverages_PerVehicle_Remove"/&gt;</v>
      </c>
    </row>
    <row r="284" spans="1:18" hidden="1" x14ac:dyDescent="0.25">
      <c r="A284" s="30" t="s">
        <v>216</v>
      </c>
      <c r="B284" s="30" t="s">
        <v>217</v>
      </c>
      <c r="C284" s="30" t="s">
        <v>116</v>
      </c>
      <c r="D284" s="30" t="s">
        <v>127</v>
      </c>
      <c r="E284" s="30">
        <v>89</v>
      </c>
      <c r="F284" s="30" t="s">
        <v>254</v>
      </c>
      <c r="G284" s="30" t="s">
        <v>40</v>
      </c>
      <c r="H284" s="30" t="s">
        <v>220</v>
      </c>
      <c r="I284" s="30" t="s">
        <v>39</v>
      </c>
      <c r="J284" s="30" t="str">
        <f t="shared" si="13"/>
        <v>AUT_PA_PC_PolicyChange_PA_AdditionalCoverages_AllVehicles_Add</v>
      </c>
      <c r="K284" s="30">
        <v>1</v>
      </c>
      <c r="L284" s="69">
        <v>44389</v>
      </c>
      <c r="M284" s="30">
        <v>8</v>
      </c>
      <c r="N284" s="30"/>
      <c r="O284" s="30"/>
      <c r="P284" s="41" t="s">
        <v>701</v>
      </c>
      <c r="Q284" t="s">
        <v>702</v>
      </c>
      <c r="R284" s="9" t="str">
        <f t="shared" si="12"/>
        <v>&lt;include name=AUT_PA_PC_PolicyChange_PA_AdditionalCoverages_AllVehicles_Add"/&gt;</v>
      </c>
    </row>
    <row r="285" spans="1:18" hidden="1" x14ac:dyDescent="0.25">
      <c r="A285" s="30" t="s">
        <v>216</v>
      </c>
      <c r="B285" s="30" t="s">
        <v>217</v>
      </c>
      <c r="C285" s="30" t="s">
        <v>116</v>
      </c>
      <c r="D285" s="30" t="s">
        <v>127</v>
      </c>
      <c r="E285" s="30">
        <v>90</v>
      </c>
      <c r="F285" s="30" t="s">
        <v>336</v>
      </c>
      <c r="G285" s="30" t="s">
        <v>40</v>
      </c>
      <c r="H285" s="30" t="s">
        <v>220</v>
      </c>
      <c r="I285" s="30" t="s">
        <v>60</v>
      </c>
      <c r="J285" s="30" t="str">
        <f t="shared" si="13"/>
        <v>AUT_PA_PC_PolicyChange_PA_AdditionalCoverages_AllVehicles_Modify</v>
      </c>
      <c r="K285" s="30">
        <v>1</v>
      </c>
      <c r="L285" s="69">
        <v>44390</v>
      </c>
      <c r="M285" s="30">
        <v>8</v>
      </c>
      <c r="N285" s="30"/>
      <c r="O285" s="30"/>
      <c r="P285" s="41" t="s">
        <v>701</v>
      </c>
      <c r="Q285" t="s">
        <v>702</v>
      </c>
      <c r="R285" s="9" t="str">
        <f t="shared" si="12"/>
        <v>&lt;include name=AUT_PA_PC_PolicyChange_PA_AdditionalCoverages_AllVehicles_Modify"/&gt;</v>
      </c>
    </row>
    <row r="286" spans="1:18" hidden="1" x14ac:dyDescent="0.25">
      <c r="A286" s="30" t="s">
        <v>216</v>
      </c>
      <c r="B286" s="30" t="s">
        <v>217</v>
      </c>
      <c r="C286" s="30" t="s">
        <v>116</v>
      </c>
      <c r="D286" s="30" t="s">
        <v>127</v>
      </c>
      <c r="E286" s="30">
        <v>91</v>
      </c>
      <c r="F286" s="30" t="s">
        <v>337</v>
      </c>
      <c r="G286" s="30" t="s">
        <v>38</v>
      </c>
      <c r="H286" s="30" t="s">
        <v>220</v>
      </c>
      <c r="I286" s="30" t="s">
        <v>39</v>
      </c>
      <c r="J286" s="30" t="str">
        <f t="shared" si="13"/>
        <v>AUT_PA_PC_PolicyChange_PA_AdditionalCoverages_AllVehicles_Remove</v>
      </c>
      <c r="K286" s="30">
        <v>1</v>
      </c>
      <c r="L286" s="69">
        <v>44391</v>
      </c>
      <c r="M286" s="30">
        <v>8</v>
      </c>
      <c r="N286" s="30"/>
      <c r="O286" s="30"/>
      <c r="P286" s="41" t="s">
        <v>701</v>
      </c>
      <c r="Q286" t="s">
        <v>702</v>
      </c>
      <c r="R286" s="9" t="str">
        <f t="shared" si="12"/>
        <v>&lt;include name=AUT_PA_PC_PolicyChange_PA_AdditionalCoverages_AllVehicles_Remove"/&gt;</v>
      </c>
    </row>
    <row r="287" spans="1:18" hidden="1" x14ac:dyDescent="0.25">
      <c r="A287" s="30" t="s">
        <v>216</v>
      </c>
      <c r="B287" s="30" t="s">
        <v>217</v>
      </c>
      <c r="C287" s="30" t="s">
        <v>116</v>
      </c>
      <c r="D287" s="30" t="s">
        <v>127</v>
      </c>
      <c r="E287" s="30">
        <v>92</v>
      </c>
      <c r="F287" s="30" t="s">
        <v>257</v>
      </c>
      <c r="G287" s="30" t="s">
        <v>40</v>
      </c>
      <c r="H287" s="30" t="s">
        <v>220</v>
      </c>
      <c r="I287" s="30" t="s">
        <v>39</v>
      </c>
      <c r="J287" s="30" t="str">
        <f t="shared" si="13"/>
        <v>AUT_PA_PC_PolicyChange_PA_AdditionalCoverages_PerVehicle_Add</v>
      </c>
      <c r="K287" s="30">
        <v>1</v>
      </c>
      <c r="L287" s="69">
        <v>44392</v>
      </c>
      <c r="M287" s="30">
        <v>8</v>
      </c>
      <c r="N287" s="30"/>
      <c r="O287" s="30"/>
      <c r="P287" s="41" t="s">
        <v>701</v>
      </c>
      <c r="Q287" t="s">
        <v>702</v>
      </c>
      <c r="R287" s="9" t="str">
        <f t="shared" si="12"/>
        <v>&lt;include name=AUT_PA_PC_PolicyChange_PA_AdditionalCoverages_PerVehicle_Add"/&gt;</v>
      </c>
    </row>
    <row r="288" spans="1:18" hidden="1" x14ac:dyDescent="0.25">
      <c r="A288" s="30" t="s">
        <v>216</v>
      </c>
      <c r="B288" s="30" t="s">
        <v>217</v>
      </c>
      <c r="C288" s="30" t="s">
        <v>116</v>
      </c>
      <c r="D288" s="30" t="s">
        <v>127</v>
      </c>
      <c r="E288" s="30">
        <v>93</v>
      </c>
      <c r="F288" s="30" t="s">
        <v>339</v>
      </c>
      <c r="G288" s="30" t="s">
        <v>40</v>
      </c>
      <c r="H288" s="30" t="s">
        <v>220</v>
      </c>
      <c r="I288" s="30" t="s">
        <v>44</v>
      </c>
      <c r="J288" s="30" t="str">
        <f t="shared" si="13"/>
        <v>AUT_PA_PC_PolicyChange_PA_AdditionalCoverages_PerVehicle_Modify</v>
      </c>
      <c r="K288" s="30">
        <v>1</v>
      </c>
      <c r="L288" s="69">
        <v>44393</v>
      </c>
      <c r="M288" s="30">
        <v>8</v>
      </c>
      <c r="N288" s="30"/>
      <c r="O288" s="30"/>
      <c r="P288" s="41" t="s">
        <v>701</v>
      </c>
      <c r="Q288" t="s">
        <v>702</v>
      </c>
      <c r="R288" s="9" t="str">
        <f t="shared" si="12"/>
        <v>&lt;include name=AUT_PA_PC_PolicyChange_PA_AdditionalCoverages_PerVehicle_Modify"/&gt;</v>
      </c>
    </row>
    <row r="289" spans="1:18" hidden="1" x14ac:dyDescent="0.25">
      <c r="A289" s="30" t="s">
        <v>216</v>
      </c>
      <c r="B289" s="30" t="s">
        <v>217</v>
      </c>
      <c r="C289" s="30" t="s">
        <v>116</v>
      </c>
      <c r="D289" s="30" t="s">
        <v>127</v>
      </c>
      <c r="E289" s="30">
        <v>94</v>
      </c>
      <c r="F289" s="30" t="s">
        <v>340</v>
      </c>
      <c r="G289" s="30" t="s">
        <v>38</v>
      </c>
      <c r="H289" s="30" t="s">
        <v>220</v>
      </c>
      <c r="I289" s="30" t="s">
        <v>44</v>
      </c>
      <c r="J289" s="30" t="str">
        <f t="shared" si="13"/>
        <v>AUT_PA_PC_PolicyChange_PA_AdditionalCoverages_PerVehicle_Remove</v>
      </c>
      <c r="K289" s="30">
        <v>1</v>
      </c>
      <c r="L289" s="69">
        <v>44394</v>
      </c>
      <c r="M289" s="30">
        <v>8</v>
      </c>
      <c r="N289" s="30"/>
      <c r="O289" s="30"/>
      <c r="P289" s="41" t="s">
        <v>701</v>
      </c>
      <c r="Q289" t="s">
        <v>702</v>
      </c>
      <c r="R289" s="9" t="str">
        <f t="shared" si="12"/>
        <v>&lt;include name=AUT_PA_PC_PolicyChange_PA_AdditionalCoverages_PerVehicle_Remove"/&gt;</v>
      </c>
    </row>
    <row r="290" spans="1:18" hidden="1" x14ac:dyDescent="0.25">
      <c r="A290" s="30" t="s">
        <v>216</v>
      </c>
      <c r="B290" s="30" t="s">
        <v>217</v>
      </c>
      <c r="C290" s="30" t="s">
        <v>116</v>
      </c>
      <c r="D290" s="30" t="s">
        <v>127</v>
      </c>
      <c r="E290" s="30">
        <v>95</v>
      </c>
      <c r="F290" s="30" t="s">
        <v>369</v>
      </c>
      <c r="G290" s="30" t="s">
        <v>40</v>
      </c>
      <c r="H290" s="30" t="s">
        <v>220</v>
      </c>
      <c r="I290" s="30" t="s">
        <v>60</v>
      </c>
      <c r="J290" s="30" t="str">
        <f t="shared" si="13"/>
        <v>AUT_PA_PC_PolicyChange_PA_ExclusionandCondition_Add_Exclusion</v>
      </c>
      <c r="K290" s="30">
        <v>1</v>
      </c>
      <c r="L290" s="69">
        <v>44395</v>
      </c>
      <c r="M290" s="30">
        <v>8</v>
      </c>
      <c r="N290" s="30"/>
      <c r="O290" s="30"/>
      <c r="P290" s="41" t="s">
        <v>701</v>
      </c>
      <c r="Q290" t="s">
        <v>702</v>
      </c>
      <c r="R290" s="9" t="str">
        <f t="shared" si="12"/>
        <v>&lt;include name=AUT_PA_PC_PolicyChange_PA_ExclusionandCondition_Add_Exclusion"/&gt;</v>
      </c>
    </row>
    <row r="291" spans="1:18" hidden="1" x14ac:dyDescent="0.25">
      <c r="A291" s="30" t="s">
        <v>216</v>
      </c>
      <c r="B291" s="30" t="s">
        <v>217</v>
      </c>
      <c r="C291" s="30" t="s">
        <v>116</v>
      </c>
      <c r="D291" s="30" t="s">
        <v>127</v>
      </c>
      <c r="E291" s="30">
        <v>96</v>
      </c>
      <c r="F291" s="30" t="s">
        <v>342</v>
      </c>
      <c r="G291" s="30" t="s">
        <v>40</v>
      </c>
      <c r="H291" s="30" t="s">
        <v>220</v>
      </c>
      <c r="I291" s="30" t="s">
        <v>44</v>
      </c>
      <c r="J291" s="30" t="str">
        <f t="shared" si="13"/>
        <v>AUT_PA_PC_PolicyChange_PA_ExclusionandCondition_Add_Condition</v>
      </c>
      <c r="K291" s="30">
        <v>1</v>
      </c>
      <c r="L291" s="69">
        <v>44396</v>
      </c>
      <c r="M291" s="30">
        <v>8</v>
      </c>
      <c r="N291" s="30"/>
      <c r="O291" s="30"/>
      <c r="P291" s="41" t="s">
        <v>701</v>
      </c>
      <c r="Q291" t="s">
        <v>702</v>
      </c>
      <c r="R291" s="9" t="str">
        <f t="shared" si="12"/>
        <v>&lt;include name=AUT_PA_PC_PolicyChange_PA_ExclusionandCondition_Add_Condition"/&gt;</v>
      </c>
    </row>
    <row r="292" spans="1:18" hidden="1" x14ac:dyDescent="0.25">
      <c r="A292" s="30" t="s">
        <v>216</v>
      </c>
      <c r="B292" s="30" t="s">
        <v>217</v>
      </c>
      <c r="C292" s="30" t="s">
        <v>116</v>
      </c>
      <c r="D292" s="30" t="s">
        <v>127</v>
      </c>
      <c r="E292" s="30">
        <v>97</v>
      </c>
      <c r="F292" s="30" t="s">
        <v>343</v>
      </c>
      <c r="G292" s="30" t="s">
        <v>38</v>
      </c>
      <c r="H292" s="30" t="s">
        <v>220</v>
      </c>
      <c r="I292" s="30" t="s">
        <v>44</v>
      </c>
      <c r="J292" s="30" t="str">
        <f t="shared" si="13"/>
        <v>AUT_PA_PC_PolicyChange_PA_ExclusionandCondition_Add_ExclusionandCondition</v>
      </c>
      <c r="K292" s="30">
        <v>1</v>
      </c>
      <c r="L292" s="69">
        <v>44397</v>
      </c>
      <c r="M292" s="30">
        <v>8</v>
      </c>
      <c r="N292" s="30"/>
      <c r="O292" s="30"/>
      <c r="P292" s="41" t="s">
        <v>701</v>
      </c>
      <c r="Q292" t="s">
        <v>702</v>
      </c>
      <c r="R292" s="9" t="str">
        <f t="shared" si="12"/>
        <v>&lt;include name=AUT_PA_PC_PolicyChange_PA_ExclusionandCondition_Add_ExclusionandCondition"/&gt;</v>
      </c>
    </row>
    <row r="293" spans="1:18" hidden="1" x14ac:dyDescent="0.25">
      <c r="A293" s="30" t="s">
        <v>216</v>
      </c>
      <c r="B293" s="30" t="s">
        <v>217</v>
      </c>
      <c r="C293" s="30" t="s">
        <v>116</v>
      </c>
      <c r="D293" s="30" t="s">
        <v>127</v>
      </c>
      <c r="E293" s="30">
        <v>98</v>
      </c>
      <c r="F293" s="30" t="s">
        <v>372</v>
      </c>
      <c r="G293" s="30" t="s">
        <v>40</v>
      </c>
      <c r="H293" s="30" t="s">
        <v>220</v>
      </c>
      <c r="I293" s="30" t="s">
        <v>39</v>
      </c>
      <c r="J293" s="30" t="str">
        <f t="shared" si="13"/>
        <v>AUT_PA_PC_PolicyChange_PA_ExclusionandCondition_Modify_Exclusion</v>
      </c>
      <c r="K293" s="30">
        <v>1</v>
      </c>
      <c r="L293" s="69">
        <v>44398</v>
      </c>
      <c r="M293" s="30">
        <v>8</v>
      </c>
      <c r="N293" s="30"/>
      <c r="O293" s="30"/>
      <c r="P293" s="41" t="s">
        <v>701</v>
      </c>
      <c r="Q293" t="s">
        <v>702</v>
      </c>
      <c r="R293" s="9" t="str">
        <f t="shared" si="12"/>
        <v>&lt;include name=AUT_PA_PC_PolicyChange_PA_ExclusionandCondition_Modify_Exclusion"/&gt;</v>
      </c>
    </row>
    <row r="294" spans="1:18" hidden="1" x14ac:dyDescent="0.25">
      <c r="A294" s="30" t="s">
        <v>216</v>
      </c>
      <c r="B294" s="30" t="s">
        <v>217</v>
      </c>
      <c r="C294" s="30" t="s">
        <v>116</v>
      </c>
      <c r="D294" s="30" t="s">
        <v>127</v>
      </c>
      <c r="E294" s="30">
        <v>99</v>
      </c>
      <c r="F294" s="30" t="s">
        <v>345</v>
      </c>
      <c r="G294" s="30" t="s">
        <v>40</v>
      </c>
      <c r="H294" s="30" t="s">
        <v>220</v>
      </c>
      <c r="I294" s="30" t="s">
        <v>44</v>
      </c>
      <c r="J294" s="30" t="str">
        <f t="shared" si="13"/>
        <v>AUT_PA_PC_PolicyChange_PA_ExclusionandCondition_Modify_Condition</v>
      </c>
      <c r="K294" s="30">
        <v>1</v>
      </c>
      <c r="L294" s="69">
        <v>44399</v>
      </c>
      <c r="M294" s="30">
        <v>8</v>
      </c>
      <c r="N294" s="30"/>
      <c r="O294" s="30"/>
      <c r="P294" s="41" t="s">
        <v>701</v>
      </c>
      <c r="Q294" t="s">
        <v>702</v>
      </c>
      <c r="R294" s="9" t="str">
        <f t="shared" si="12"/>
        <v>&lt;include name=AUT_PA_PC_PolicyChange_PA_ExclusionandCondition_Modify_Condition"/&gt;</v>
      </c>
    </row>
    <row r="295" spans="1:18" hidden="1" x14ac:dyDescent="0.25">
      <c r="A295" s="30" t="s">
        <v>216</v>
      </c>
      <c r="B295" s="30" t="s">
        <v>217</v>
      </c>
      <c r="C295" s="30" t="s">
        <v>116</v>
      </c>
      <c r="D295" s="30" t="s">
        <v>127</v>
      </c>
      <c r="E295" s="30">
        <v>100</v>
      </c>
      <c r="F295" s="30" t="s">
        <v>346</v>
      </c>
      <c r="G295" s="30" t="s">
        <v>38</v>
      </c>
      <c r="H295" s="30" t="s">
        <v>220</v>
      </c>
      <c r="I295" s="30" t="s">
        <v>60</v>
      </c>
      <c r="J295" s="30" t="str">
        <f t="shared" si="13"/>
        <v>AUT_PA_PC_PolicyChange_PA_ExclusionandCondition_Modify_ExclusionandCondition</v>
      </c>
      <c r="K295" s="30">
        <v>1</v>
      </c>
      <c r="L295" s="69">
        <v>44400</v>
      </c>
      <c r="M295" s="30">
        <v>8</v>
      </c>
      <c r="N295" s="30"/>
      <c r="O295" s="30"/>
      <c r="P295" s="41" t="s">
        <v>701</v>
      </c>
      <c r="Q295" t="s">
        <v>702</v>
      </c>
      <c r="R295" s="9" t="str">
        <f t="shared" si="12"/>
        <v>&lt;include name=AUT_PA_PC_PolicyChange_PA_ExclusionandCondition_Modify_ExclusionandCondition"/&gt;</v>
      </c>
    </row>
    <row r="296" spans="1:18" hidden="1" x14ac:dyDescent="0.25">
      <c r="A296" s="30" t="s">
        <v>216</v>
      </c>
      <c r="B296" s="30" t="s">
        <v>217</v>
      </c>
      <c r="C296" s="30" t="s">
        <v>116</v>
      </c>
      <c r="D296" s="30" t="s">
        <v>127</v>
      </c>
      <c r="E296" s="30">
        <v>101</v>
      </c>
      <c r="F296" s="30" t="s">
        <v>375</v>
      </c>
      <c r="G296" s="30" t="s">
        <v>40</v>
      </c>
      <c r="H296" s="30" t="s">
        <v>220</v>
      </c>
      <c r="I296" s="30" t="s">
        <v>60</v>
      </c>
      <c r="J296" s="30" t="str">
        <f t="shared" si="13"/>
        <v>AUT_PA_PC_PolicyChange_PA_RiskAnalysis_ApproveUWIssue</v>
      </c>
      <c r="K296" s="30">
        <v>1</v>
      </c>
      <c r="L296" s="69">
        <v>44401</v>
      </c>
      <c r="M296" s="30">
        <v>8</v>
      </c>
      <c r="N296" s="30"/>
      <c r="O296" s="30"/>
      <c r="P296" s="41" t="s">
        <v>701</v>
      </c>
      <c r="Q296" t="s">
        <v>702</v>
      </c>
      <c r="R296" s="9" t="str">
        <f t="shared" si="12"/>
        <v>&lt;include name=AUT_PA_PC_PolicyChange_PA_RiskAnalysis_ApproveUWIssue"/&gt;</v>
      </c>
    </row>
    <row r="297" spans="1:18" hidden="1" x14ac:dyDescent="0.25">
      <c r="A297" s="30" t="s">
        <v>216</v>
      </c>
      <c r="B297" s="30" t="s">
        <v>217</v>
      </c>
      <c r="C297" s="30" t="s">
        <v>116</v>
      </c>
      <c r="D297" s="30" t="s">
        <v>127</v>
      </c>
      <c r="E297" s="30">
        <v>102</v>
      </c>
      <c r="F297" s="30" t="s">
        <v>348</v>
      </c>
      <c r="G297" s="30" t="s">
        <v>40</v>
      </c>
      <c r="H297" s="30" t="s">
        <v>220</v>
      </c>
      <c r="I297" s="30" t="s">
        <v>41</v>
      </c>
      <c r="J297" s="30" t="str">
        <f t="shared" si="13"/>
        <v>AUT_PA_PC_PolicyChange_RiskAnalysis_AddUWIssue</v>
      </c>
      <c r="K297" s="30">
        <v>1</v>
      </c>
      <c r="L297" s="69">
        <v>44402</v>
      </c>
      <c r="M297" s="30">
        <v>8</v>
      </c>
      <c r="N297" s="30"/>
      <c r="O297" s="30"/>
      <c r="P297" s="41" t="s">
        <v>703</v>
      </c>
      <c r="Q297" t="s">
        <v>702</v>
      </c>
      <c r="R297" s="9" t="str">
        <f t="shared" si="12"/>
        <v>&lt;include name="AUT_PA_PC_PolicyChange_RiskAnalysis_AddUWIssue"/&gt;</v>
      </c>
    </row>
    <row r="298" spans="1:18" hidden="1" x14ac:dyDescent="0.25">
      <c r="A298" s="30" t="s">
        <v>216</v>
      </c>
      <c r="B298" s="30" t="s">
        <v>217</v>
      </c>
      <c r="C298" s="30" t="s">
        <v>116</v>
      </c>
      <c r="D298" s="30" t="s">
        <v>127</v>
      </c>
      <c r="E298" s="30">
        <v>103</v>
      </c>
      <c r="F298" s="30" t="s">
        <v>349</v>
      </c>
      <c r="G298" s="30" t="s">
        <v>38</v>
      </c>
      <c r="H298" s="30" t="s">
        <v>220</v>
      </c>
      <c r="I298" s="30" t="s">
        <v>60</v>
      </c>
      <c r="J298" s="30" t="str">
        <f t="shared" si="13"/>
        <v>AUT_PA_PC_PolicyChange_RiskAnalysis_ApproveUWIssue</v>
      </c>
      <c r="K298" s="30">
        <v>1</v>
      </c>
      <c r="L298" s="69">
        <v>44403</v>
      </c>
      <c r="M298" s="30">
        <v>8</v>
      </c>
      <c r="N298" s="30"/>
      <c r="O298" s="30"/>
      <c r="P298" s="41" t="s">
        <v>701</v>
      </c>
      <c r="Q298" t="s">
        <v>702</v>
      </c>
      <c r="R298" s="9" t="str">
        <f t="shared" si="12"/>
        <v>&lt;include name=AUT_PA_PC_PolicyChange_RiskAnalysis_ApproveUWIssue"/&gt;</v>
      </c>
    </row>
    <row r="299" spans="1:18" hidden="1" x14ac:dyDescent="0.25">
      <c r="A299" s="30" t="s">
        <v>216</v>
      </c>
      <c r="B299" s="30" t="s">
        <v>217</v>
      </c>
      <c r="C299" s="30" t="s">
        <v>116</v>
      </c>
      <c r="D299" s="30" t="s">
        <v>127</v>
      </c>
      <c r="E299" s="30">
        <v>104</v>
      </c>
      <c r="F299" s="30" t="s">
        <v>260</v>
      </c>
      <c r="G299" s="30" t="s">
        <v>40</v>
      </c>
      <c r="H299" s="30" t="s">
        <v>220</v>
      </c>
      <c r="I299" s="30" t="s">
        <v>60</v>
      </c>
      <c r="J299" s="30" t="str">
        <f t="shared" si="13"/>
        <v>AUT_PA_PC_PolicyChange_RiskAnalysis_AddContingency</v>
      </c>
      <c r="K299" s="30">
        <v>1</v>
      </c>
      <c r="L299" s="69">
        <v>44404</v>
      </c>
      <c r="M299" s="30">
        <v>8</v>
      </c>
      <c r="N299" s="30"/>
      <c r="O299" s="30"/>
      <c r="P299" s="41" t="s">
        <v>701</v>
      </c>
      <c r="Q299" t="s">
        <v>702</v>
      </c>
      <c r="R299" s="9" t="str">
        <f t="shared" si="12"/>
        <v>&lt;include name=AUT_PA_PC_PolicyChange_RiskAnalysis_AddContingency"/&gt;</v>
      </c>
    </row>
    <row r="300" spans="1:18" hidden="1" x14ac:dyDescent="0.25">
      <c r="A300" s="30" t="s">
        <v>216</v>
      </c>
      <c r="B300" s="30" t="s">
        <v>217</v>
      </c>
      <c r="C300" s="30" t="s">
        <v>116</v>
      </c>
      <c r="D300" s="30" t="s">
        <v>127</v>
      </c>
      <c r="E300" s="30">
        <v>105</v>
      </c>
      <c r="F300" s="30" t="s">
        <v>351</v>
      </c>
      <c r="G300" s="30" t="s">
        <v>40</v>
      </c>
      <c r="H300" s="30" t="s">
        <v>220</v>
      </c>
      <c r="I300" s="30" t="s">
        <v>41</v>
      </c>
      <c r="J300" s="30" t="str">
        <f t="shared" si="13"/>
        <v>AUT_PA_PC_PolicyChange_RiskAnalysis_LockforReview</v>
      </c>
      <c r="K300" s="30">
        <v>1</v>
      </c>
      <c r="L300" s="69">
        <v>44405</v>
      </c>
      <c r="M300" s="30">
        <v>8</v>
      </c>
      <c r="N300" s="30"/>
      <c r="O300" s="30"/>
      <c r="P300" s="41" t="s">
        <v>703</v>
      </c>
      <c r="Q300" t="s">
        <v>702</v>
      </c>
      <c r="R300" s="9" t="str">
        <f t="shared" si="12"/>
        <v>&lt;include name="AUT_PA_PC_PolicyChange_RiskAnalysis_LockforReview"/&gt;</v>
      </c>
    </row>
    <row r="301" spans="1:18" hidden="1" x14ac:dyDescent="0.25">
      <c r="A301" s="30" t="s">
        <v>216</v>
      </c>
      <c r="B301" s="30" t="s">
        <v>217</v>
      </c>
      <c r="C301" s="30" t="s">
        <v>116</v>
      </c>
      <c r="D301" s="30" t="s">
        <v>127</v>
      </c>
      <c r="E301" s="30">
        <v>106</v>
      </c>
      <c r="F301" s="30" t="s">
        <v>352</v>
      </c>
      <c r="G301" s="30" t="s">
        <v>38</v>
      </c>
      <c r="H301" s="30" t="s">
        <v>220</v>
      </c>
      <c r="I301" s="30" t="s">
        <v>39</v>
      </c>
      <c r="J301" s="30" t="str">
        <f t="shared" si="13"/>
        <v>AUT_PA_PC_PolicyChange_RiskAnalysis_RequestApproval</v>
      </c>
      <c r="K301" s="30">
        <v>1</v>
      </c>
      <c r="L301" s="69">
        <v>44406</v>
      </c>
      <c r="M301" s="30">
        <v>8</v>
      </c>
      <c r="N301" s="30"/>
      <c r="O301" s="30"/>
      <c r="P301" s="41" t="s">
        <v>701</v>
      </c>
      <c r="Q301" t="s">
        <v>702</v>
      </c>
      <c r="R301" s="9" t="str">
        <f t="shared" si="12"/>
        <v>&lt;include name=AUT_PA_PC_PolicyChange_RiskAnalysis_RequestApproval"/&gt;</v>
      </c>
    </row>
    <row r="302" spans="1:18" hidden="1" x14ac:dyDescent="0.25">
      <c r="A302" s="30" t="s">
        <v>216</v>
      </c>
      <c r="B302" s="30" t="s">
        <v>217</v>
      </c>
      <c r="C302" s="30" t="s">
        <v>116</v>
      </c>
      <c r="D302" s="30" t="s">
        <v>127</v>
      </c>
      <c r="E302" s="30">
        <v>107</v>
      </c>
      <c r="F302" s="30" t="s">
        <v>263</v>
      </c>
      <c r="G302" s="30" t="s">
        <v>40</v>
      </c>
      <c r="H302" s="30" t="s">
        <v>220</v>
      </c>
      <c r="I302" s="30" t="s">
        <v>44</v>
      </c>
      <c r="J302" s="30" t="str">
        <f t="shared" si="13"/>
        <v>AUT_PA_PC_PolicyChange_RiskAnalysis_PriorPolicies_Add</v>
      </c>
      <c r="K302" s="30">
        <v>1</v>
      </c>
      <c r="L302" s="69">
        <v>44407</v>
      </c>
      <c r="M302" s="30">
        <v>8</v>
      </c>
      <c r="N302" s="30"/>
      <c r="O302" s="30"/>
      <c r="P302" s="41" t="s">
        <v>701</v>
      </c>
      <c r="Q302" t="s">
        <v>702</v>
      </c>
      <c r="R302" s="9" t="str">
        <f t="shared" si="12"/>
        <v>&lt;include name=AUT_PA_PC_PolicyChange_RiskAnalysis_PriorPolicies_Add"/&gt;</v>
      </c>
    </row>
    <row r="303" spans="1:18" hidden="1" x14ac:dyDescent="0.25">
      <c r="A303" s="30" t="s">
        <v>216</v>
      </c>
      <c r="B303" s="30" t="s">
        <v>217</v>
      </c>
      <c r="C303" s="30" t="s">
        <v>116</v>
      </c>
      <c r="D303" s="30" t="s">
        <v>127</v>
      </c>
      <c r="E303" s="30">
        <v>108</v>
      </c>
      <c r="F303" s="30" t="s">
        <v>354</v>
      </c>
      <c r="G303" s="30" t="s">
        <v>40</v>
      </c>
      <c r="H303" s="30" t="s">
        <v>220</v>
      </c>
      <c r="I303" s="30" t="s">
        <v>44</v>
      </c>
      <c r="J303" s="30" t="str">
        <f t="shared" si="13"/>
        <v>AUT_PA_PC_PolicyChange_RiskAnalysis_PriorPolicies_Modify</v>
      </c>
      <c r="K303" s="30">
        <v>1</v>
      </c>
      <c r="L303" s="69">
        <v>44408</v>
      </c>
      <c r="M303" s="30">
        <v>8</v>
      </c>
      <c r="N303" s="30"/>
      <c r="O303" s="30"/>
      <c r="P303" s="41" t="s">
        <v>701</v>
      </c>
      <c r="Q303" t="s">
        <v>702</v>
      </c>
      <c r="R303" s="9" t="str">
        <f t="shared" si="12"/>
        <v>&lt;include name=AUT_PA_PC_PolicyChange_RiskAnalysis_PriorPolicies_Modify"/&gt;</v>
      </c>
    </row>
    <row r="304" spans="1:18" hidden="1" x14ac:dyDescent="0.25">
      <c r="A304" s="30" t="s">
        <v>216</v>
      </c>
      <c r="B304" s="30" t="s">
        <v>217</v>
      </c>
      <c r="C304" s="30" t="s">
        <v>116</v>
      </c>
      <c r="D304" s="30" t="s">
        <v>127</v>
      </c>
      <c r="E304" s="30">
        <v>109</v>
      </c>
      <c r="F304" s="30" t="s">
        <v>355</v>
      </c>
      <c r="G304" s="30" t="s">
        <v>38</v>
      </c>
      <c r="H304" s="30" t="s">
        <v>220</v>
      </c>
      <c r="I304" s="30" t="s">
        <v>60</v>
      </c>
      <c r="J304" s="30" t="str">
        <f t="shared" si="13"/>
        <v>AUT_PA_PC_PolicyChange_RiskAnalysis_PriorPolicies_Remove</v>
      </c>
      <c r="K304" s="30">
        <v>1</v>
      </c>
      <c r="L304" s="69">
        <v>44409</v>
      </c>
      <c r="M304" s="30">
        <v>8</v>
      </c>
      <c r="N304" s="30"/>
      <c r="O304" s="30"/>
      <c r="P304" s="41" t="s">
        <v>701</v>
      </c>
      <c r="Q304" t="s">
        <v>702</v>
      </c>
      <c r="R304" s="9" t="str">
        <f t="shared" si="12"/>
        <v>&lt;include name=AUT_PA_PC_PolicyChange_RiskAnalysis_PriorPolicies_Remove"/&gt;</v>
      </c>
    </row>
    <row r="305" spans="1:18" hidden="1" x14ac:dyDescent="0.25">
      <c r="A305" s="30" t="s">
        <v>216</v>
      </c>
      <c r="B305" s="30" t="s">
        <v>217</v>
      </c>
      <c r="C305" s="30" t="s">
        <v>116</v>
      </c>
      <c r="D305" s="30" t="s">
        <v>127</v>
      </c>
      <c r="E305" s="30">
        <v>110</v>
      </c>
      <c r="F305" s="30" t="s">
        <v>378</v>
      </c>
      <c r="G305" s="30" t="s">
        <v>40</v>
      </c>
      <c r="H305" s="30" t="s">
        <v>220</v>
      </c>
      <c r="I305" s="30" t="s">
        <v>39</v>
      </c>
      <c r="J305" s="30" t="str">
        <f t="shared" si="13"/>
        <v>AUT_PA_PC_PolicyChange_RiskAnalysis_Claims</v>
      </c>
      <c r="K305" s="30">
        <v>1</v>
      </c>
      <c r="L305" s="69">
        <v>44410</v>
      </c>
      <c r="M305" s="30">
        <v>8</v>
      </c>
      <c r="N305" s="30"/>
      <c r="O305" s="30"/>
      <c r="P305" s="41" t="s">
        <v>701</v>
      </c>
      <c r="Q305" t="s">
        <v>702</v>
      </c>
      <c r="R305" s="9" t="str">
        <f t="shared" si="12"/>
        <v>&lt;include name=AUT_PA_PC_PolicyChange_RiskAnalysis_Claims"/&gt;</v>
      </c>
    </row>
    <row r="306" spans="1:18" hidden="1" x14ac:dyDescent="0.25">
      <c r="A306" s="30" t="s">
        <v>216</v>
      </c>
      <c r="B306" s="30" t="s">
        <v>217</v>
      </c>
      <c r="C306" s="30" t="s">
        <v>116</v>
      </c>
      <c r="D306" s="30" t="s">
        <v>127</v>
      </c>
      <c r="E306" s="30">
        <v>111</v>
      </c>
      <c r="F306" s="30" t="s">
        <v>357</v>
      </c>
      <c r="G306" s="30" t="s">
        <v>40</v>
      </c>
      <c r="H306" s="30" t="s">
        <v>220</v>
      </c>
      <c r="I306" s="30" t="s">
        <v>44</v>
      </c>
      <c r="J306" s="30" t="str">
        <f t="shared" si="13"/>
        <v>AUT_PA_PC_PolicyChange_RiskAnalysis_PriorLosses_Add</v>
      </c>
      <c r="K306" s="30">
        <v>1</v>
      </c>
      <c r="L306" s="69">
        <v>44411</v>
      </c>
      <c r="M306" s="30">
        <v>8</v>
      </c>
      <c r="N306" s="30"/>
      <c r="O306" s="30"/>
      <c r="P306" s="41" t="s">
        <v>701</v>
      </c>
      <c r="Q306" t="s">
        <v>702</v>
      </c>
      <c r="R306" s="9" t="str">
        <f t="shared" si="12"/>
        <v>&lt;include name=AUT_PA_PC_PolicyChange_RiskAnalysis_PriorLosses_Add"/&gt;</v>
      </c>
    </row>
    <row r="307" spans="1:18" hidden="1" x14ac:dyDescent="0.25">
      <c r="A307" s="30" t="s">
        <v>216</v>
      </c>
      <c r="B307" s="30" t="s">
        <v>217</v>
      </c>
      <c r="C307" s="30" t="s">
        <v>116</v>
      </c>
      <c r="D307" s="30" t="s">
        <v>127</v>
      </c>
      <c r="E307" s="30">
        <v>112</v>
      </c>
      <c r="F307" s="30" t="s">
        <v>358</v>
      </c>
      <c r="G307" s="30" t="s">
        <v>38</v>
      </c>
      <c r="H307" s="30" t="s">
        <v>220</v>
      </c>
      <c r="I307" s="30" t="s">
        <v>41</v>
      </c>
      <c r="J307" s="30" t="str">
        <f t="shared" si="13"/>
        <v>AUT_PA_PC_PolicyChange_RiskAnalysis_PriorLosses_Modify</v>
      </c>
      <c r="K307" s="30">
        <v>1</v>
      </c>
      <c r="L307" s="69">
        <v>44412</v>
      </c>
      <c r="M307" s="30">
        <v>8</v>
      </c>
      <c r="N307" s="30"/>
      <c r="O307" s="30"/>
      <c r="P307" s="41" t="s">
        <v>703</v>
      </c>
      <c r="Q307" t="s">
        <v>702</v>
      </c>
      <c r="R307" s="9" t="str">
        <f t="shared" si="12"/>
        <v>&lt;include name="AUT_PA_PC_PolicyChange_RiskAnalysis_PriorLosses_Modify"/&gt;</v>
      </c>
    </row>
    <row r="308" spans="1:18" hidden="1" x14ac:dyDescent="0.25">
      <c r="A308" s="30" t="s">
        <v>216</v>
      </c>
      <c r="B308" s="30" t="s">
        <v>217</v>
      </c>
      <c r="C308" s="30" t="s">
        <v>116</v>
      </c>
      <c r="D308" s="30" t="s">
        <v>127</v>
      </c>
      <c r="E308" s="30">
        <v>113</v>
      </c>
      <c r="F308" s="30" t="s">
        <v>381</v>
      </c>
      <c r="G308" s="30" t="s">
        <v>35</v>
      </c>
      <c r="H308" s="30" t="s">
        <v>220</v>
      </c>
      <c r="I308" s="30" t="s">
        <v>41</v>
      </c>
      <c r="J308" s="30" t="str">
        <f t="shared" si="13"/>
        <v>AUT_PA_PC_PolicyChange_RiskAnalysis_PriorLosses_Remove</v>
      </c>
      <c r="K308" s="30">
        <v>1</v>
      </c>
      <c r="L308" s="69">
        <v>44413</v>
      </c>
      <c r="M308" s="30">
        <v>8</v>
      </c>
      <c r="N308" s="30"/>
      <c r="O308" s="30"/>
      <c r="P308" s="41" t="s">
        <v>703</v>
      </c>
      <c r="Q308" t="s">
        <v>702</v>
      </c>
      <c r="R308" s="9" t="str">
        <f t="shared" si="12"/>
        <v>&lt;include name="AUT_PA_PC_PolicyChange_RiskAnalysis_PriorLosses_Remove"/&gt;</v>
      </c>
    </row>
    <row r="309" spans="1:18" hidden="1" x14ac:dyDescent="0.25">
      <c r="A309" s="30" t="s">
        <v>216</v>
      </c>
      <c r="B309" s="30" t="s">
        <v>217</v>
      </c>
      <c r="C309" s="30" t="s">
        <v>116</v>
      </c>
      <c r="D309" s="30" t="s">
        <v>127</v>
      </c>
      <c r="E309" s="30">
        <v>114</v>
      </c>
      <c r="F309" s="30" t="s">
        <v>360</v>
      </c>
      <c r="G309" s="30" t="s">
        <v>40</v>
      </c>
      <c r="H309" s="30" t="s">
        <v>220</v>
      </c>
      <c r="I309" s="30" t="s">
        <v>41</v>
      </c>
      <c r="J309" s="30" t="str">
        <f t="shared" si="13"/>
        <v>AUT_PA_PC_PolicyChange_PolicyReview_InsuredDetais</v>
      </c>
      <c r="K309" s="30">
        <v>1</v>
      </c>
      <c r="L309" s="69">
        <v>44414</v>
      </c>
      <c r="M309" s="30">
        <v>8</v>
      </c>
      <c r="N309" s="30"/>
      <c r="O309" s="30"/>
      <c r="P309" s="41" t="s">
        <v>703</v>
      </c>
      <c r="Q309" t="s">
        <v>702</v>
      </c>
      <c r="R309" s="9" t="str">
        <f t="shared" si="12"/>
        <v>&lt;include name="AUT_PA_PC_PolicyChange_PolicyReview_InsuredDetais"/&gt;</v>
      </c>
    </row>
    <row r="310" spans="1:18" hidden="1" x14ac:dyDescent="0.25">
      <c r="A310" s="30" t="s">
        <v>216</v>
      </c>
      <c r="B310" s="30" t="s">
        <v>217</v>
      </c>
      <c r="C310" s="30" t="s">
        <v>116</v>
      </c>
      <c r="D310" s="30" t="s">
        <v>127</v>
      </c>
      <c r="E310" s="30">
        <v>115</v>
      </c>
      <c r="F310" s="30" t="s">
        <v>361</v>
      </c>
      <c r="G310" s="30" t="s">
        <v>38</v>
      </c>
      <c r="H310" s="30" t="s">
        <v>220</v>
      </c>
      <c r="I310" s="30" t="s">
        <v>41</v>
      </c>
      <c r="J310" s="30" t="str">
        <f t="shared" si="13"/>
        <v>AUT_PA_PC_PolicyChange_PA_PolicyReview</v>
      </c>
      <c r="K310" s="30">
        <v>1</v>
      </c>
      <c r="L310" s="69">
        <v>44415</v>
      </c>
      <c r="M310" s="30">
        <v>8</v>
      </c>
      <c r="N310" s="30"/>
      <c r="O310" s="30"/>
      <c r="P310" s="41" t="s">
        <v>703</v>
      </c>
      <c r="Q310" t="s">
        <v>702</v>
      </c>
      <c r="R310" s="9" t="str">
        <f t="shared" si="12"/>
        <v>&lt;include name="AUT_PA_PC_PolicyChange_PA_PolicyReview"/&gt;</v>
      </c>
    </row>
    <row r="311" spans="1:18" hidden="1" x14ac:dyDescent="0.25">
      <c r="A311" s="30" t="s">
        <v>216</v>
      </c>
      <c r="B311" s="30" t="s">
        <v>217</v>
      </c>
      <c r="C311" s="30" t="s">
        <v>116</v>
      </c>
      <c r="D311" s="30" t="s">
        <v>127</v>
      </c>
      <c r="E311" s="30">
        <v>116</v>
      </c>
      <c r="F311" s="30" t="s">
        <v>266</v>
      </c>
      <c r="G311" s="30" t="s">
        <v>40</v>
      </c>
      <c r="H311" s="30" t="s">
        <v>220</v>
      </c>
      <c r="I311" s="30" t="s">
        <v>39</v>
      </c>
      <c r="J311" s="30" t="str">
        <f t="shared" si="13"/>
        <v>AUT_PA_PC_PolicyChange_Quote_InsuredDetais</v>
      </c>
      <c r="K311" s="30">
        <v>1</v>
      </c>
      <c r="L311" s="69">
        <v>44416</v>
      </c>
      <c r="M311" s="30">
        <v>8</v>
      </c>
      <c r="N311" s="30"/>
      <c r="O311" s="30"/>
      <c r="P311" s="41" t="s">
        <v>701</v>
      </c>
      <c r="Q311" t="s">
        <v>702</v>
      </c>
      <c r="R311" s="9" t="str">
        <f t="shared" si="12"/>
        <v>&lt;include name=AUT_PA_PC_PolicyChange_Quote_InsuredDetais"/&gt;</v>
      </c>
    </row>
    <row r="312" spans="1:18" hidden="1" x14ac:dyDescent="0.25">
      <c r="A312" s="30" t="s">
        <v>216</v>
      </c>
      <c r="B312" s="30" t="s">
        <v>217</v>
      </c>
      <c r="C312" s="30" t="s">
        <v>116</v>
      </c>
      <c r="D312" s="30" t="s">
        <v>127</v>
      </c>
      <c r="E312" s="30">
        <v>117</v>
      </c>
      <c r="F312" s="30" t="s">
        <v>363</v>
      </c>
      <c r="G312" s="30" t="s">
        <v>40</v>
      </c>
      <c r="H312" s="30" t="s">
        <v>220</v>
      </c>
      <c r="I312" s="30" t="s">
        <v>44</v>
      </c>
      <c r="J312" s="30" t="str">
        <f t="shared" si="13"/>
        <v>AUT_PA_PC_PolicyChange_PA_Quote</v>
      </c>
      <c r="K312" s="30">
        <v>1</v>
      </c>
      <c r="L312" s="69">
        <v>44416</v>
      </c>
      <c r="M312" s="30">
        <v>8</v>
      </c>
      <c r="N312" s="30"/>
      <c r="O312" s="30"/>
      <c r="P312" s="41" t="s">
        <v>701</v>
      </c>
      <c r="Q312" t="s">
        <v>702</v>
      </c>
      <c r="R312" s="9" t="str">
        <f t="shared" si="12"/>
        <v>&lt;include name=AUT_PA_PC_PolicyChange_PA_Quote"/&gt;</v>
      </c>
    </row>
    <row r="313" spans="1:18" hidden="1" x14ac:dyDescent="0.25">
      <c r="A313" s="30" t="s">
        <v>216</v>
      </c>
      <c r="B313" s="30" t="s">
        <v>217</v>
      </c>
      <c r="C313" s="30" t="s">
        <v>116</v>
      </c>
      <c r="D313" s="30" t="s">
        <v>127</v>
      </c>
      <c r="E313" s="30">
        <v>118</v>
      </c>
      <c r="F313" s="30" t="s">
        <v>364</v>
      </c>
      <c r="G313" s="30" t="s">
        <v>40</v>
      </c>
      <c r="H313" s="30" t="s">
        <v>220</v>
      </c>
      <c r="I313" s="30" t="s">
        <v>41</v>
      </c>
      <c r="J313" s="30" t="str">
        <f t="shared" si="13"/>
        <v>AUT_PA_PC_PolicyChange_PA_Forms</v>
      </c>
      <c r="K313" s="30">
        <v>1</v>
      </c>
      <c r="L313" s="69">
        <v>44417</v>
      </c>
      <c r="M313" s="30">
        <v>8</v>
      </c>
      <c r="N313" s="30"/>
      <c r="O313" s="30"/>
      <c r="P313" s="41" t="s">
        <v>703</v>
      </c>
      <c r="Q313" t="s">
        <v>702</v>
      </c>
      <c r="R313" s="9" t="str">
        <f t="shared" si="12"/>
        <v>&lt;include name="AUT_PA_PC_PolicyChange_PA_Forms"/&gt;</v>
      </c>
    </row>
    <row r="314" spans="1:18" hidden="1" x14ac:dyDescent="0.25">
      <c r="A314" s="30" t="s">
        <v>216</v>
      </c>
      <c r="B314" s="30" t="s">
        <v>217</v>
      </c>
      <c r="C314" s="30" t="s">
        <v>116</v>
      </c>
      <c r="D314" s="30" t="s">
        <v>127</v>
      </c>
      <c r="E314" s="30">
        <v>119</v>
      </c>
      <c r="F314" s="30" t="s">
        <v>365</v>
      </c>
      <c r="G314" s="30" t="s">
        <v>38</v>
      </c>
      <c r="H314" s="30" t="s">
        <v>236</v>
      </c>
      <c r="I314" s="30" t="s">
        <v>44</v>
      </c>
      <c r="J314" s="30" t="str">
        <f t="shared" si="13"/>
        <v>AUT_PA_PC_PolicyChange_PA_Forms_Sorting</v>
      </c>
      <c r="K314" s="30">
        <v>1</v>
      </c>
      <c r="L314" s="69">
        <v>44418</v>
      </c>
      <c r="M314" s="30">
        <v>8</v>
      </c>
      <c r="N314" s="30"/>
      <c r="O314" s="30"/>
      <c r="P314" s="41" t="s">
        <v>701</v>
      </c>
      <c r="Q314" t="s">
        <v>702</v>
      </c>
      <c r="R314" s="9" t="str">
        <f t="shared" si="12"/>
        <v>&lt;include name=AUT_PA_PC_PolicyChange_PA_Forms_Sorting"/&gt;</v>
      </c>
    </row>
    <row r="315" spans="1:18" hidden="1" x14ac:dyDescent="0.25">
      <c r="A315" s="30" t="s">
        <v>216</v>
      </c>
      <c r="B315" s="30" t="s">
        <v>217</v>
      </c>
      <c r="C315" s="30" t="s">
        <v>116</v>
      </c>
      <c r="D315" s="30" t="s">
        <v>127</v>
      </c>
      <c r="E315" s="30">
        <v>120</v>
      </c>
      <c r="F315" s="30" t="s">
        <v>269</v>
      </c>
      <c r="G315" s="30" t="s">
        <v>40</v>
      </c>
      <c r="H315" s="30" t="s">
        <v>220</v>
      </c>
      <c r="I315" s="30" t="s">
        <v>44</v>
      </c>
      <c r="J315" s="30" t="str">
        <f t="shared" si="13"/>
        <v>AUT_PA_PC_PolicyChange_Pay_BillingMethod_DirectBill</v>
      </c>
      <c r="K315" s="30">
        <v>1</v>
      </c>
      <c r="L315" s="69">
        <v>44419</v>
      </c>
      <c r="M315" s="30">
        <v>8</v>
      </c>
      <c r="N315" s="30"/>
      <c r="O315" s="30"/>
      <c r="P315" s="41" t="s">
        <v>701</v>
      </c>
      <c r="Q315" t="s">
        <v>702</v>
      </c>
      <c r="R315" s="9" t="str">
        <f t="shared" si="12"/>
        <v>&lt;include name=AUT_PA_PC_PolicyChange_Pay_BillingMethod_DirectBill"/&gt;</v>
      </c>
    </row>
    <row r="316" spans="1:18" hidden="1" x14ac:dyDescent="0.25">
      <c r="A316" s="30" t="s">
        <v>216</v>
      </c>
      <c r="B316" s="30" t="s">
        <v>217</v>
      </c>
      <c r="C316" s="30" t="s">
        <v>116</v>
      </c>
      <c r="D316" s="30" t="s">
        <v>127</v>
      </c>
      <c r="E316" s="30">
        <v>121</v>
      </c>
      <c r="F316" s="30" t="s">
        <v>367</v>
      </c>
      <c r="G316" s="30" t="s">
        <v>40</v>
      </c>
      <c r="H316" s="30" t="s">
        <v>220</v>
      </c>
      <c r="I316" s="30" t="s">
        <v>44</v>
      </c>
      <c r="J316" s="30" t="str">
        <f t="shared" si="13"/>
        <v>AUT_PA_PC_PolicyChange_Pay_BillingMethod_ListBill</v>
      </c>
      <c r="K316" s="30">
        <v>1</v>
      </c>
      <c r="L316" s="69">
        <v>44420</v>
      </c>
      <c r="M316" s="30">
        <v>8</v>
      </c>
      <c r="N316" s="30"/>
      <c r="O316" s="30"/>
      <c r="P316" s="41" t="s">
        <v>701</v>
      </c>
      <c r="Q316" t="s">
        <v>702</v>
      </c>
      <c r="R316" s="9" t="str">
        <f t="shared" si="12"/>
        <v>&lt;include name=AUT_PA_PC_PolicyChange_Pay_BillingMethod_ListBill"/&gt;</v>
      </c>
    </row>
    <row r="317" spans="1:18" hidden="1" x14ac:dyDescent="0.25">
      <c r="A317" s="30" t="s">
        <v>216</v>
      </c>
      <c r="B317" s="30" t="s">
        <v>217</v>
      </c>
      <c r="C317" s="30" t="s">
        <v>116</v>
      </c>
      <c r="D317" s="30" t="s">
        <v>127</v>
      </c>
      <c r="E317" s="30">
        <v>122</v>
      </c>
      <c r="F317" s="30" t="s">
        <v>368</v>
      </c>
      <c r="G317" s="30" t="s">
        <v>38</v>
      </c>
      <c r="H317" s="30" t="s">
        <v>220</v>
      </c>
      <c r="I317" s="30" t="s">
        <v>54</v>
      </c>
      <c r="J317" s="30" t="str">
        <f t="shared" si="13"/>
        <v>AUT_PA_PC_PolicyChange_Pay_AlternateBillingAccount_Search</v>
      </c>
      <c r="K317" s="30">
        <v>1</v>
      </c>
      <c r="L317" s="69">
        <v>44421</v>
      </c>
      <c r="M317" s="30">
        <v>8</v>
      </c>
      <c r="N317" s="30"/>
      <c r="O317" s="30"/>
      <c r="P317" s="41" t="s">
        <v>701</v>
      </c>
      <c r="Q317" t="s">
        <v>702</v>
      </c>
      <c r="R317" s="9" t="str">
        <f t="shared" si="12"/>
        <v>&lt;include name=AUT_PA_PC_PolicyChange_Pay_AlternateBillingAccount_Search"/&gt;</v>
      </c>
    </row>
    <row r="318" spans="1:18" hidden="1" x14ac:dyDescent="0.25">
      <c r="A318" s="30" t="s">
        <v>216</v>
      </c>
      <c r="B318" s="30" t="s">
        <v>217</v>
      </c>
      <c r="C318" s="30" t="s">
        <v>116</v>
      </c>
      <c r="D318" s="30" t="s">
        <v>127</v>
      </c>
      <c r="E318" s="30">
        <v>123</v>
      </c>
      <c r="F318" s="30" t="s">
        <v>384</v>
      </c>
      <c r="G318" s="30" t="s">
        <v>40</v>
      </c>
      <c r="H318" s="30" t="s">
        <v>220</v>
      </c>
      <c r="I318" s="30" t="s">
        <v>44</v>
      </c>
      <c r="J318" s="30" t="str">
        <f t="shared" si="13"/>
        <v>AUT_PA_PC_PolicyChange_Pay_AlternateBillingAccount_BillingSubAccount</v>
      </c>
      <c r="K318" s="30">
        <v>1</v>
      </c>
      <c r="L318" s="69">
        <v>44422</v>
      </c>
      <c r="M318" s="30">
        <v>8</v>
      </c>
      <c r="N318" s="30"/>
      <c r="O318" s="30"/>
      <c r="P318" s="41" t="s">
        <v>701</v>
      </c>
      <c r="Q318" t="s">
        <v>702</v>
      </c>
      <c r="R318" s="9" t="str">
        <f t="shared" si="12"/>
        <v>&lt;include name=AUT_PA_PC_PolicyChange_Pay_AlternateBillingAccount_BillingSubAccount"/&gt;</v>
      </c>
    </row>
    <row r="319" spans="1:18" hidden="1" x14ac:dyDescent="0.25">
      <c r="A319" s="30" t="s">
        <v>216</v>
      </c>
      <c r="B319" s="30" t="s">
        <v>217</v>
      </c>
      <c r="C319" s="30" t="s">
        <v>116</v>
      </c>
      <c r="D319" s="30" t="s">
        <v>127</v>
      </c>
      <c r="E319" s="30">
        <v>124</v>
      </c>
      <c r="F319" s="30" t="s">
        <v>370</v>
      </c>
      <c r="G319" s="30" t="s">
        <v>40</v>
      </c>
      <c r="H319" s="30" t="s">
        <v>220</v>
      </c>
      <c r="I319" s="30" t="s">
        <v>44</v>
      </c>
      <c r="J319" s="30" t="str">
        <f t="shared" si="13"/>
        <v>AUT_PA_PC_PolicyChange_Pay_AlternateBillingContact_NewCompany</v>
      </c>
      <c r="K319" s="30">
        <v>1</v>
      </c>
      <c r="L319" s="69">
        <v>44423</v>
      </c>
      <c r="M319" s="30">
        <v>8</v>
      </c>
      <c r="N319" s="30"/>
      <c r="O319" s="30"/>
      <c r="P319" s="41" t="s">
        <v>701</v>
      </c>
      <c r="Q319" t="s">
        <v>702</v>
      </c>
      <c r="R319" s="9" t="str">
        <f t="shared" si="12"/>
        <v>&lt;include name=AUT_PA_PC_PolicyChange_Pay_AlternateBillingContact_NewCompany"/&gt;</v>
      </c>
    </row>
    <row r="320" spans="1:18" hidden="1" x14ac:dyDescent="0.25">
      <c r="A320" s="30" t="s">
        <v>216</v>
      </c>
      <c r="B320" s="30" t="s">
        <v>217</v>
      </c>
      <c r="C320" s="30" t="s">
        <v>116</v>
      </c>
      <c r="D320" s="30" t="s">
        <v>127</v>
      </c>
      <c r="E320" s="30">
        <v>125</v>
      </c>
      <c r="F320" s="30" t="s">
        <v>371</v>
      </c>
      <c r="G320" s="30" t="s">
        <v>38</v>
      </c>
      <c r="H320" s="30" t="s">
        <v>220</v>
      </c>
      <c r="I320" s="30" t="s">
        <v>44</v>
      </c>
      <c r="J320" s="30" t="str">
        <f t="shared" si="13"/>
        <v>AUT_PA_PC_PolicyChange_Pay_AlternateBillingContact_NewPerson</v>
      </c>
      <c r="K320" s="30">
        <v>1</v>
      </c>
      <c r="L320" s="69">
        <v>44424</v>
      </c>
      <c r="M320" s="30">
        <v>8</v>
      </c>
      <c r="N320" s="30"/>
      <c r="O320" s="30"/>
      <c r="P320" s="41" t="s">
        <v>701</v>
      </c>
      <c r="Q320" t="s">
        <v>702</v>
      </c>
      <c r="R320" s="9" t="str">
        <f t="shared" si="12"/>
        <v>&lt;include name=AUT_PA_PC_PolicyChange_Pay_AlternateBillingContact_NewPerson"/&gt;</v>
      </c>
    </row>
    <row r="321" spans="1:18" hidden="1" x14ac:dyDescent="0.25">
      <c r="A321" s="30" t="s">
        <v>216</v>
      </c>
      <c r="B321" s="30" t="s">
        <v>217</v>
      </c>
      <c r="C321" s="30" t="s">
        <v>116</v>
      </c>
      <c r="D321" s="30" t="s">
        <v>127</v>
      </c>
      <c r="E321" s="30">
        <v>126</v>
      </c>
      <c r="F321" s="30" t="s">
        <v>387</v>
      </c>
      <c r="G321" s="30" t="s">
        <v>40</v>
      </c>
      <c r="H321" s="30" t="s">
        <v>220</v>
      </c>
      <c r="I321" s="30" t="s">
        <v>44</v>
      </c>
      <c r="J321" s="30" t="str">
        <f t="shared" si="13"/>
        <v>AUT_PA_PC_PolicyChange_Pay_AlternateBillingContact_From_AddressBook</v>
      </c>
      <c r="K321" s="30">
        <v>1</v>
      </c>
      <c r="L321" s="69">
        <v>44425</v>
      </c>
      <c r="M321" s="30">
        <v>8</v>
      </c>
      <c r="N321" s="30"/>
      <c r="O321" s="30"/>
      <c r="P321" s="41" t="s">
        <v>701</v>
      </c>
      <c r="Q321" t="s">
        <v>702</v>
      </c>
      <c r="R321" s="9" t="str">
        <f t="shared" si="12"/>
        <v>&lt;include name=AUT_PA_PC_PolicyChange_Pay_AlternateBillingContact_From_AddressBook"/&gt;</v>
      </c>
    </row>
    <row r="322" spans="1:18" hidden="1" x14ac:dyDescent="0.25">
      <c r="A322" s="30" t="s">
        <v>216</v>
      </c>
      <c r="B322" s="30" t="s">
        <v>217</v>
      </c>
      <c r="C322" s="30" t="s">
        <v>116</v>
      </c>
      <c r="D322" s="30" t="s">
        <v>127</v>
      </c>
      <c r="E322" s="30">
        <v>127</v>
      </c>
      <c r="F322" s="30" t="s">
        <v>373</v>
      </c>
      <c r="G322" s="30" t="s">
        <v>40</v>
      </c>
      <c r="H322" s="30" t="s">
        <v>220</v>
      </c>
      <c r="I322" s="30" t="s">
        <v>41</v>
      </c>
      <c r="J322" s="30" t="str">
        <f t="shared" si="13"/>
        <v>AUT_PA_PC_PolicyChange_Pay_AlternateBillingContact_ExistingBillingContact</v>
      </c>
      <c r="K322" s="30">
        <v>1</v>
      </c>
      <c r="L322" s="69">
        <v>44426</v>
      </c>
      <c r="M322" s="30">
        <v>8</v>
      </c>
      <c r="N322" s="30"/>
      <c r="O322" s="30"/>
      <c r="P322" s="41" t="s">
        <v>703</v>
      </c>
      <c r="Q322" t="s">
        <v>702</v>
      </c>
      <c r="R322" s="9" t="str">
        <f t="shared" si="12"/>
        <v>&lt;include name="AUT_PA_PC_PolicyChange_Pay_AlternateBillingContact_ExistingBillingContact"/&gt;</v>
      </c>
    </row>
    <row r="323" spans="1:18" hidden="1" x14ac:dyDescent="0.25">
      <c r="A323" s="30" t="s">
        <v>216</v>
      </c>
      <c r="B323" s="30" t="s">
        <v>217</v>
      </c>
      <c r="C323" s="30" t="s">
        <v>116</v>
      </c>
      <c r="D323" s="30" t="s">
        <v>127</v>
      </c>
      <c r="E323" s="30">
        <v>128</v>
      </c>
      <c r="F323" s="30" t="s">
        <v>374</v>
      </c>
      <c r="G323" s="30" t="s">
        <v>38</v>
      </c>
      <c r="H323" s="30" t="s">
        <v>236</v>
      </c>
      <c r="I323" s="30" t="s">
        <v>41</v>
      </c>
      <c r="J323" s="30" t="str">
        <f t="shared" ref="J323:J386" si="14">"AUT_"&amp;A323 &amp; "_" &amp;B323 &amp; "_" &amp;D323 &amp;"_" &amp;F323</f>
        <v>AUT_PA_PC_PolicyChange_Pay_AlternateBillingContact_OtherContact</v>
      </c>
      <c r="K323" s="30">
        <v>1</v>
      </c>
      <c r="L323" s="69">
        <v>44427</v>
      </c>
      <c r="M323" s="30">
        <v>8</v>
      </c>
      <c r="N323" s="30"/>
      <c r="O323" s="30"/>
      <c r="P323" s="41" t="s">
        <v>703</v>
      </c>
      <c r="Q323" t="s">
        <v>702</v>
      </c>
      <c r="R323" s="9" t="str">
        <f t="shared" si="12"/>
        <v>&lt;include name="AUT_PA_PC_PolicyChange_Pay_AlternateBillingContact_OtherContact"/&gt;</v>
      </c>
    </row>
    <row r="324" spans="1:18" hidden="1" x14ac:dyDescent="0.25">
      <c r="A324" s="30" t="s">
        <v>216</v>
      </c>
      <c r="B324" s="30" t="s">
        <v>217</v>
      </c>
      <c r="C324" s="30" t="s">
        <v>116</v>
      </c>
      <c r="D324" s="30" t="s">
        <v>127</v>
      </c>
      <c r="E324" s="30">
        <v>129</v>
      </c>
      <c r="F324" s="30" t="s">
        <v>272</v>
      </c>
      <c r="G324" s="30" t="s">
        <v>40</v>
      </c>
      <c r="H324" s="30" t="s">
        <v>236</v>
      </c>
      <c r="I324" s="30" t="s">
        <v>41</v>
      </c>
      <c r="J324" s="30" t="str">
        <f t="shared" si="14"/>
        <v>AUT_PA_PC_PolicyChange_Pay_PaymentSchedule_A</v>
      </c>
      <c r="K324" s="30">
        <v>1</v>
      </c>
      <c r="L324" s="69">
        <v>44428</v>
      </c>
      <c r="M324" s="30">
        <v>8</v>
      </c>
      <c r="N324" s="30"/>
      <c r="O324" s="30"/>
      <c r="P324" s="41" t="s">
        <v>703</v>
      </c>
      <c r="Q324" t="s">
        <v>702</v>
      </c>
      <c r="R324" s="9" t="str">
        <f t="shared" si="12"/>
        <v>&lt;include name="AUT_PA_PC_PolicyChange_Pay_PaymentSchedule_A"/&gt;</v>
      </c>
    </row>
    <row r="325" spans="1:18" hidden="1" x14ac:dyDescent="0.25">
      <c r="A325" s="30" t="s">
        <v>216</v>
      </c>
      <c r="B325" s="30" t="s">
        <v>217</v>
      </c>
      <c r="C325" s="30" t="s">
        <v>116</v>
      </c>
      <c r="D325" s="30" t="s">
        <v>127</v>
      </c>
      <c r="E325" s="30">
        <v>130</v>
      </c>
      <c r="F325" s="30" t="s">
        <v>376</v>
      </c>
      <c r="G325" s="30" t="s">
        <v>40</v>
      </c>
      <c r="H325" s="30" t="s">
        <v>236</v>
      </c>
      <c r="I325" s="30" t="s">
        <v>41</v>
      </c>
      <c r="J325" s="30" t="str">
        <f t="shared" si="14"/>
        <v>AUT_PA_PC_PolicyChange_Pay_PaymentSchedule_B</v>
      </c>
      <c r="K325" s="30">
        <v>1</v>
      </c>
      <c r="L325" s="69">
        <v>44429</v>
      </c>
      <c r="M325" s="30">
        <v>8</v>
      </c>
      <c r="N325" s="30"/>
      <c r="O325" s="30"/>
      <c r="P325" s="41" t="s">
        <v>703</v>
      </c>
      <c r="Q325" t="s">
        <v>702</v>
      </c>
      <c r="R325" s="9" t="str">
        <f t="shared" si="12"/>
        <v>&lt;include name="AUT_PA_PC_PolicyChange_Pay_PaymentSchedule_B"/&gt;</v>
      </c>
    </row>
    <row r="326" spans="1:18" hidden="1" x14ac:dyDescent="0.25">
      <c r="A326" s="30" t="s">
        <v>216</v>
      </c>
      <c r="B326" s="30" t="s">
        <v>217</v>
      </c>
      <c r="C326" s="30" t="s">
        <v>116</v>
      </c>
      <c r="D326" s="30" t="s">
        <v>127</v>
      </c>
      <c r="E326" s="30">
        <v>131</v>
      </c>
      <c r="F326" s="30" t="s">
        <v>377</v>
      </c>
      <c r="G326" s="30" t="s">
        <v>35</v>
      </c>
      <c r="H326" s="30" t="s">
        <v>236</v>
      </c>
      <c r="I326" s="30" t="s">
        <v>41</v>
      </c>
      <c r="J326" s="30" t="str">
        <f t="shared" si="14"/>
        <v>AUT_PA_PC_PolicyChange_Pay_PaymentSchedule_C</v>
      </c>
      <c r="K326" s="30">
        <v>1</v>
      </c>
      <c r="L326" s="69">
        <v>44430</v>
      </c>
      <c r="M326" s="30">
        <v>8</v>
      </c>
      <c r="N326" s="30"/>
      <c r="O326" s="30"/>
      <c r="P326" s="41" t="s">
        <v>703</v>
      </c>
      <c r="Q326" t="s">
        <v>702</v>
      </c>
      <c r="R326" s="9" t="str">
        <f t="shared" si="12"/>
        <v>&lt;include name="AUT_PA_PC_PolicyChange_Pay_PaymentSchedule_C"/&gt;</v>
      </c>
    </row>
    <row r="327" spans="1:18" hidden="1" x14ac:dyDescent="0.25">
      <c r="A327" s="30" t="s">
        <v>216</v>
      </c>
      <c r="B327" s="30" t="s">
        <v>217</v>
      </c>
      <c r="C327" s="30" t="s">
        <v>116</v>
      </c>
      <c r="D327" s="30" t="s">
        <v>127</v>
      </c>
      <c r="E327" s="30">
        <v>132</v>
      </c>
      <c r="F327" s="30" t="s">
        <v>275</v>
      </c>
      <c r="G327" s="30" t="s">
        <v>40</v>
      </c>
      <c r="H327" s="30" t="s">
        <v>236</v>
      </c>
      <c r="I327" s="30" t="s">
        <v>41</v>
      </c>
      <c r="J327" s="30" t="str">
        <f t="shared" si="14"/>
        <v>AUT_PA_PC_PolicyChange_Pay_PaymentSchedule_D</v>
      </c>
      <c r="K327" s="30">
        <v>1</v>
      </c>
      <c r="L327" s="69">
        <v>44431</v>
      </c>
      <c r="M327" s="30">
        <v>8</v>
      </c>
      <c r="N327" s="30"/>
      <c r="O327" s="30"/>
      <c r="P327" s="41" t="s">
        <v>703</v>
      </c>
      <c r="Q327" t="s">
        <v>702</v>
      </c>
      <c r="R327" s="9" t="str">
        <f t="shared" si="12"/>
        <v>&lt;include name="AUT_PA_PC_PolicyChange_Pay_PaymentSchedule_D"/&gt;</v>
      </c>
    </row>
    <row r="328" spans="1:18" hidden="1" x14ac:dyDescent="0.25">
      <c r="A328" s="30" t="s">
        <v>216</v>
      </c>
      <c r="B328" s="30" t="s">
        <v>217</v>
      </c>
      <c r="C328" s="30" t="s">
        <v>116</v>
      </c>
      <c r="D328" s="30" t="s">
        <v>127</v>
      </c>
      <c r="E328" s="30">
        <v>133</v>
      </c>
      <c r="F328" s="30" t="s">
        <v>379</v>
      </c>
      <c r="G328" s="30" t="s">
        <v>40</v>
      </c>
      <c r="H328" s="30" t="s">
        <v>236</v>
      </c>
      <c r="I328" s="30" t="s">
        <v>41</v>
      </c>
      <c r="J328" s="30" t="str">
        <f t="shared" si="14"/>
        <v>AUT_PA_PC_PolicyChange_Pay_PaymentSchedule_E</v>
      </c>
      <c r="K328" s="30">
        <v>1</v>
      </c>
      <c r="L328" s="69">
        <v>44432</v>
      </c>
      <c r="M328" s="30">
        <v>8</v>
      </c>
      <c r="N328" s="30"/>
      <c r="O328" s="30"/>
      <c r="P328" s="41" t="s">
        <v>703</v>
      </c>
      <c r="Q328" t="s">
        <v>702</v>
      </c>
      <c r="R328" s="9" t="str">
        <f t="shared" si="12"/>
        <v>&lt;include name="AUT_PA_PC_PolicyChange_Pay_PaymentSchedule_E"/&gt;</v>
      </c>
    </row>
    <row r="329" spans="1:18" hidden="1" x14ac:dyDescent="0.25">
      <c r="A329" s="30" t="s">
        <v>216</v>
      </c>
      <c r="B329" s="30" t="s">
        <v>217</v>
      </c>
      <c r="C329" s="30" t="s">
        <v>116</v>
      </c>
      <c r="D329" s="30" t="s">
        <v>127</v>
      </c>
      <c r="E329" s="30">
        <v>134</v>
      </c>
      <c r="F329" s="30" t="s">
        <v>380</v>
      </c>
      <c r="G329" s="30" t="s">
        <v>38</v>
      </c>
      <c r="H329" s="30" t="s">
        <v>236</v>
      </c>
      <c r="I329" s="30" t="s">
        <v>41</v>
      </c>
      <c r="J329" s="30" t="str">
        <f t="shared" si="14"/>
        <v>AUT_PA_PC_PolicyChange_Pay_PaymentSchedule_F</v>
      </c>
      <c r="K329" s="30">
        <v>1</v>
      </c>
      <c r="L329" s="69">
        <v>44433</v>
      </c>
      <c r="M329" s="30">
        <v>8</v>
      </c>
      <c r="N329" s="30"/>
      <c r="O329" s="30"/>
      <c r="P329" s="41" t="s">
        <v>703</v>
      </c>
      <c r="Q329" t="s">
        <v>702</v>
      </c>
      <c r="R329" s="9" t="str">
        <f t="shared" si="12"/>
        <v>&lt;include name="AUT_PA_PC_PolicyChange_Pay_PaymentSchedule_F"/&gt;</v>
      </c>
    </row>
    <row r="330" spans="1:18" hidden="1" x14ac:dyDescent="0.25">
      <c r="A330" s="30" t="s">
        <v>216</v>
      </c>
      <c r="B330" s="30" t="s">
        <v>217</v>
      </c>
      <c r="C330" s="30" t="s">
        <v>116</v>
      </c>
      <c r="D330" s="30" t="s">
        <v>127</v>
      </c>
      <c r="E330" s="30">
        <v>135</v>
      </c>
      <c r="F330" s="30" t="s">
        <v>725</v>
      </c>
      <c r="G330" s="30" t="s">
        <v>40</v>
      </c>
      <c r="H330" s="30" t="s">
        <v>236</v>
      </c>
      <c r="I330" s="30" t="s">
        <v>39</v>
      </c>
      <c r="J330" s="30" t="str">
        <f t="shared" si="14"/>
        <v>AUT_PA_PC_PolicyChange_Pay_PaymentSchedule_Compass</v>
      </c>
      <c r="K330" s="30">
        <v>1</v>
      </c>
      <c r="L330" s="69">
        <v>44434</v>
      </c>
      <c r="M330" s="30">
        <v>8</v>
      </c>
      <c r="N330" s="30"/>
      <c r="O330" s="30"/>
      <c r="P330" s="41" t="s">
        <v>701</v>
      </c>
      <c r="Q330" t="s">
        <v>702</v>
      </c>
      <c r="R330" s="9" t="str">
        <f t="shared" si="12"/>
        <v>&lt;include name=AUT_PA_PC_PolicyChange_Pay_PaymentSchedule_Compass"/&gt;</v>
      </c>
    </row>
    <row r="331" spans="1:18" hidden="1" x14ac:dyDescent="0.25">
      <c r="A331" s="30" t="s">
        <v>216</v>
      </c>
      <c r="B331" s="30" t="s">
        <v>217</v>
      </c>
      <c r="C331" s="30" t="s">
        <v>116</v>
      </c>
      <c r="D331" s="30" t="s">
        <v>127</v>
      </c>
      <c r="E331" s="30">
        <v>136</v>
      </c>
      <c r="F331" s="30" t="s">
        <v>726</v>
      </c>
      <c r="G331" s="30" t="s">
        <v>35</v>
      </c>
      <c r="H331" s="30" t="s">
        <v>236</v>
      </c>
      <c r="I331" s="30" t="s">
        <v>41</v>
      </c>
      <c r="J331" s="30" t="str">
        <f t="shared" si="14"/>
        <v>AUT_PA_PC_PolicyChange_Pay_PaymentSchedule_Monthly10</v>
      </c>
      <c r="K331" s="30">
        <v>1</v>
      </c>
      <c r="L331" s="69">
        <v>44435</v>
      </c>
      <c r="M331" s="30">
        <v>8</v>
      </c>
      <c r="N331" s="30"/>
      <c r="O331" s="30"/>
      <c r="P331" s="41" t="s">
        <v>703</v>
      </c>
      <c r="Q331" t="s">
        <v>702</v>
      </c>
      <c r="R331" s="9" t="str">
        <f t="shared" si="12"/>
        <v>&lt;include name="AUT_PA_PC_PolicyChange_Pay_PaymentSchedule_Monthly10"/&gt;</v>
      </c>
    </row>
    <row r="332" spans="1:18" hidden="1" x14ac:dyDescent="0.25">
      <c r="A332" s="30" t="s">
        <v>216</v>
      </c>
      <c r="B332" s="30" t="s">
        <v>217</v>
      </c>
      <c r="C332" s="30" t="s">
        <v>116</v>
      </c>
      <c r="D332" s="30" t="s">
        <v>127</v>
      </c>
      <c r="E332" s="30">
        <v>137</v>
      </c>
      <c r="F332" s="30" t="s">
        <v>727</v>
      </c>
      <c r="G332" s="30" t="s">
        <v>38</v>
      </c>
      <c r="H332" s="30" t="s">
        <v>220</v>
      </c>
      <c r="I332" s="30" t="s">
        <v>41</v>
      </c>
      <c r="J332" s="30" t="str">
        <f t="shared" si="14"/>
        <v>AUT_PA_PC_PolicyChange_Pay_PaymentSchedule_Monthly10AlwaysTransferExcess</v>
      </c>
      <c r="K332" s="30">
        <v>1</v>
      </c>
      <c r="L332" s="69">
        <v>44436</v>
      </c>
      <c r="M332" s="30">
        <v>8</v>
      </c>
      <c r="N332" s="30"/>
      <c r="O332" s="30"/>
      <c r="P332" s="41" t="s">
        <v>703</v>
      </c>
      <c r="Q332" t="s">
        <v>702</v>
      </c>
      <c r="R332" s="9" t="str">
        <f t="shared" si="12"/>
        <v>&lt;include name="AUT_PA_PC_PolicyChange_Pay_PaymentSchedule_Monthly10AlwaysTransferExcess"/&gt;</v>
      </c>
    </row>
    <row r="333" spans="1:18" hidden="1" x14ac:dyDescent="0.25">
      <c r="A333" s="30" t="s">
        <v>216</v>
      </c>
      <c r="B333" s="30" t="s">
        <v>217</v>
      </c>
      <c r="C333" s="30" t="s">
        <v>116</v>
      </c>
      <c r="D333" s="30" t="s">
        <v>127</v>
      </c>
      <c r="E333" s="30">
        <v>138</v>
      </c>
      <c r="F333" s="30" t="s">
        <v>281</v>
      </c>
      <c r="G333" s="30" t="s">
        <v>40</v>
      </c>
      <c r="H333" s="30" t="s">
        <v>236</v>
      </c>
      <c r="I333" s="30" t="s">
        <v>44</v>
      </c>
      <c r="J333" s="30" t="str">
        <f t="shared" si="14"/>
        <v>AUT_PA_PC_PolicyChange_Pay_PaymentSchedule_EveryOtherWeek</v>
      </c>
      <c r="K333" s="30">
        <v>1</v>
      </c>
      <c r="L333" s="69">
        <v>44437</v>
      </c>
      <c r="M333" s="30">
        <v>8</v>
      </c>
      <c r="N333" s="30"/>
      <c r="O333" s="30"/>
      <c r="P333" s="41" t="s">
        <v>701</v>
      </c>
      <c r="Q333" t="s">
        <v>702</v>
      </c>
      <c r="R333" s="9" t="str">
        <f t="shared" si="12"/>
        <v>&lt;include name=AUT_PA_PC_PolicyChange_Pay_PaymentSchedule_EveryOtherWeek"/&gt;</v>
      </c>
    </row>
    <row r="334" spans="1:18" hidden="1" x14ac:dyDescent="0.25">
      <c r="A334" s="30" t="s">
        <v>216</v>
      </c>
      <c r="B334" s="30" t="s">
        <v>217</v>
      </c>
      <c r="C334" s="30" t="s">
        <v>116</v>
      </c>
      <c r="D334" s="30" t="s">
        <v>127</v>
      </c>
      <c r="E334" s="30">
        <v>139</v>
      </c>
      <c r="F334" s="30" t="s">
        <v>385</v>
      </c>
      <c r="G334" s="30" t="s">
        <v>40</v>
      </c>
      <c r="H334" s="30" t="s">
        <v>236</v>
      </c>
      <c r="I334" s="30" t="s">
        <v>44</v>
      </c>
      <c r="J334" s="30" t="str">
        <f t="shared" si="14"/>
        <v>AUT_PA_PC_PolicyChange_Pay_FixInvoice_BillDute</v>
      </c>
      <c r="K334" s="30">
        <v>1</v>
      </c>
      <c r="L334" s="69">
        <v>44438</v>
      </c>
      <c r="M334" s="30">
        <v>8</v>
      </c>
      <c r="N334" s="30"/>
      <c r="O334" s="30"/>
      <c r="P334" s="41" t="s">
        <v>701</v>
      </c>
      <c r="Q334" t="s">
        <v>702</v>
      </c>
      <c r="R334" s="9" t="str">
        <f t="shared" si="12"/>
        <v>&lt;include name=AUT_PA_PC_PolicyChange_Pay_FixInvoice_BillDute"/&gt;</v>
      </c>
    </row>
    <row r="335" spans="1:18" hidden="1" x14ac:dyDescent="0.25">
      <c r="A335" s="30" t="s">
        <v>216</v>
      </c>
      <c r="B335" s="30" t="s">
        <v>217</v>
      </c>
      <c r="C335" s="30" t="s">
        <v>116</v>
      </c>
      <c r="D335" s="30" t="s">
        <v>127</v>
      </c>
      <c r="E335" s="30">
        <v>140</v>
      </c>
      <c r="F335" s="30" t="s">
        <v>386</v>
      </c>
      <c r="G335" s="30" t="s">
        <v>38</v>
      </c>
      <c r="H335" s="30" t="s">
        <v>220</v>
      </c>
      <c r="I335" s="30" t="s">
        <v>41</v>
      </c>
      <c r="J335" s="30" t="str">
        <f t="shared" si="14"/>
        <v>AUT_PA_PC_PolicyChange_Pay_FixInvoice_DueDute</v>
      </c>
      <c r="K335" s="30">
        <v>1</v>
      </c>
      <c r="L335" s="69">
        <v>44439</v>
      </c>
      <c r="M335" s="30">
        <v>8</v>
      </c>
      <c r="N335" s="30"/>
      <c r="O335" s="30"/>
      <c r="P335" s="41" t="s">
        <v>703</v>
      </c>
      <c r="Q335" t="s">
        <v>702</v>
      </c>
      <c r="R335" s="9" t="str">
        <f t="shared" si="12"/>
        <v>&lt;include name="AUT_PA_PC_PolicyChange_Pay_FixInvoice_DueDute"/&gt;</v>
      </c>
    </row>
    <row r="336" spans="1:18" hidden="1" x14ac:dyDescent="0.25">
      <c r="A336" s="30" t="s">
        <v>216</v>
      </c>
      <c r="B336" s="30" t="s">
        <v>217</v>
      </c>
      <c r="C336" s="30" t="s">
        <v>116</v>
      </c>
      <c r="D336" s="30" t="s">
        <v>127</v>
      </c>
      <c r="E336" s="30">
        <v>141</v>
      </c>
      <c r="F336" s="30" t="s">
        <v>390</v>
      </c>
      <c r="G336" s="30" t="s">
        <v>40</v>
      </c>
      <c r="H336" s="30" t="s">
        <v>236</v>
      </c>
      <c r="I336" s="30" t="s">
        <v>41</v>
      </c>
      <c r="J336" s="30" t="str">
        <f t="shared" si="14"/>
        <v>AUT_PA_PC_PolicyChange_Pay_PayUsing_ACH_EFT</v>
      </c>
      <c r="K336" s="30">
        <v>1</v>
      </c>
      <c r="L336" s="69">
        <v>44440</v>
      </c>
      <c r="M336" s="30">
        <v>8</v>
      </c>
      <c r="N336" s="30"/>
      <c r="O336" s="30"/>
      <c r="P336" s="41" t="s">
        <v>703</v>
      </c>
      <c r="Q336" t="s">
        <v>702</v>
      </c>
      <c r="R336" s="9" t="str">
        <f t="shared" si="12"/>
        <v>&lt;include name="AUT_PA_PC_PolicyChange_Pay_PayUsing_ACH_EFT"/&gt;</v>
      </c>
    </row>
    <row r="337" spans="1:18" hidden="1" x14ac:dyDescent="0.25">
      <c r="A337" s="30" t="s">
        <v>216</v>
      </c>
      <c r="B337" s="30" t="s">
        <v>217</v>
      </c>
      <c r="C337" s="30" t="s">
        <v>116</v>
      </c>
      <c r="D337" s="30" t="s">
        <v>127</v>
      </c>
      <c r="E337" s="30">
        <v>142</v>
      </c>
      <c r="F337" s="30" t="s">
        <v>388</v>
      </c>
      <c r="G337" s="30" t="s">
        <v>40</v>
      </c>
      <c r="H337" s="30" t="s">
        <v>236</v>
      </c>
      <c r="I337" s="30" t="s">
        <v>41</v>
      </c>
      <c r="J337" s="30" t="str">
        <f t="shared" si="14"/>
        <v>AUT_PA_PC_PolicyChange_Pay_PayUsing_CreditCard</v>
      </c>
      <c r="K337" s="30">
        <v>1</v>
      </c>
      <c r="L337" s="69">
        <v>44441</v>
      </c>
      <c r="M337" s="30">
        <v>8</v>
      </c>
      <c r="N337" s="30"/>
      <c r="O337" s="30"/>
      <c r="P337" s="41" t="s">
        <v>703</v>
      </c>
      <c r="Q337" t="s">
        <v>702</v>
      </c>
      <c r="R337" s="9" t="str">
        <f t="shared" si="12"/>
        <v>&lt;include name="AUT_PA_PC_PolicyChange_Pay_PayUsing_CreditCard"/&gt;</v>
      </c>
    </row>
    <row r="338" spans="1:18" hidden="1" x14ac:dyDescent="0.25">
      <c r="A338" s="30" t="s">
        <v>216</v>
      </c>
      <c r="B338" s="30" t="s">
        <v>217</v>
      </c>
      <c r="C338" s="30" t="s">
        <v>116</v>
      </c>
      <c r="D338" s="30" t="s">
        <v>127</v>
      </c>
      <c r="E338" s="30">
        <v>143</v>
      </c>
      <c r="F338" s="30" t="s">
        <v>389</v>
      </c>
      <c r="G338" s="30" t="s">
        <v>38</v>
      </c>
      <c r="H338" s="30" t="s">
        <v>220</v>
      </c>
      <c r="I338" s="30" t="s">
        <v>41</v>
      </c>
      <c r="J338" s="30" t="str">
        <f t="shared" si="14"/>
        <v>AUT_PA_PC_PolicyChange_Pay_UpFrontPayment_HeldByAgent</v>
      </c>
      <c r="K338" s="30">
        <v>1</v>
      </c>
      <c r="L338" s="69">
        <v>44442</v>
      </c>
      <c r="M338" s="30">
        <v>8</v>
      </c>
      <c r="N338" s="30"/>
      <c r="O338" s="30"/>
      <c r="P338" s="41" t="s">
        <v>703</v>
      </c>
      <c r="Q338" t="s">
        <v>702</v>
      </c>
      <c r="R338" s="9" t="str">
        <f t="shared" si="12"/>
        <v>&lt;include name="AUT_PA_PC_PolicyChange_Pay_UpFrontPayment_HeldByAgent"/&gt;</v>
      </c>
    </row>
    <row r="339" spans="1:18" hidden="1" x14ac:dyDescent="0.25">
      <c r="A339" s="30" t="s">
        <v>216</v>
      </c>
      <c r="B339" s="30" t="s">
        <v>217</v>
      </c>
      <c r="C339" s="30" t="s">
        <v>116</v>
      </c>
      <c r="D339" s="30" t="s">
        <v>127</v>
      </c>
      <c r="E339" s="30">
        <v>144</v>
      </c>
      <c r="F339" s="30" t="s">
        <v>284</v>
      </c>
      <c r="G339" s="30" t="s">
        <v>40</v>
      </c>
      <c r="H339" s="30" t="s">
        <v>236</v>
      </c>
      <c r="I339" s="30" t="s">
        <v>41</v>
      </c>
      <c r="J339" s="30" t="str">
        <f t="shared" si="14"/>
        <v>AUT_PA_PC_PolicyChange_Pay_UpFrontPayment_Check</v>
      </c>
      <c r="K339" s="30">
        <v>1</v>
      </c>
      <c r="L339" s="69">
        <v>44443</v>
      </c>
      <c r="M339" s="30">
        <v>8</v>
      </c>
      <c r="N339" s="30"/>
      <c r="O339" s="30"/>
      <c r="P339" s="41" t="s">
        <v>703</v>
      </c>
      <c r="Q339" t="s">
        <v>702</v>
      </c>
      <c r="R339" s="9" t="str">
        <f t="shared" si="12"/>
        <v>&lt;include name="AUT_PA_PC_PolicyChange_Pay_UpFrontPayment_Check"/&gt;</v>
      </c>
    </row>
    <row r="340" spans="1:18" hidden="1" x14ac:dyDescent="0.25">
      <c r="A340" s="30" t="s">
        <v>216</v>
      </c>
      <c r="B340" s="30" t="s">
        <v>217</v>
      </c>
      <c r="C340" s="30" t="s">
        <v>116</v>
      </c>
      <c r="D340" s="30" t="s">
        <v>127</v>
      </c>
      <c r="E340" s="30">
        <v>145</v>
      </c>
      <c r="F340" s="30" t="s">
        <v>391</v>
      </c>
      <c r="G340" s="30" t="s">
        <v>40</v>
      </c>
      <c r="H340" s="30" t="s">
        <v>220</v>
      </c>
      <c r="I340" s="30" t="s">
        <v>44</v>
      </c>
      <c r="J340" s="30" t="str">
        <f t="shared" si="14"/>
        <v>AUT_PA_PC_PolicyChange_Pay_UpFrontPayment_Cash</v>
      </c>
      <c r="K340" s="30">
        <v>1</v>
      </c>
      <c r="L340" s="69">
        <v>44444</v>
      </c>
      <c r="M340" s="30">
        <v>8</v>
      </c>
      <c r="N340" s="30"/>
      <c r="O340" s="30"/>
      <c r="P340" s="41" t="s">
        <v>701</v>
      </c>
      <c r="Q340" t="s">
        <v>702</v>
      </c>
      <c r="R340" s="9" t="str">
        <f t="shared" si="12"/>
        <v>&lt;include name=AUT_PA_PC_PolicyChange_Pay_UpFrontPayment_Cash"/&gt;</v>
      </c>
    </row>
    <row r="341" spans="1:18" hidden="1" x14ac:dyDescent="0.25">
      <c r="A341" s="30" t="s">
        <v>216</v>
      </c>
      <c r="B341" s="30" t="s">
        <v>217</v>
      </c>
      <c r="C341" s="30" t="s">
        <v>116</v>
      </c>
      <c r="D341" s="30" t="s">
        <v>127</v>
      </c>
      <c r="E341" s="30">
        <v>146</v>
      </c>
      <c r="F341" s="30" t="s">
        <v>392</v>
      </c>
      <c r="G341" s="30" t="s">
        <v>38</v>
      </c>
      <c r="H341" s="30" t="s">
        <v>220</v>
      </c>
      <c r="I341" s="30" t="s">
        <v>44</v>
      </c>
      <c r="J341" s="30" t="str">
        <f t="shared" si="14"/>
        <v>AUT_PA_PC_PolicyChange_Pay_UpFrontPayment_Electronic</v>
      </c>
      <c r="K341" s="30">
        <v>1</v>
      </c>
      <c r="L341" s="69">
        <v>44445</v>
      </c>
      <c r="M341" s="30">
        <v>8</v>
      </c>
      <c r="N341" s="30"/>
      <c r="O341" s="30"/>
      <c r="P341" s="41" t="s">
        <v>701</v>
      </c>
      <c r="Q341" t="s">
        <v>702</v>
      </c>
      <c r="R341" s="9" t="str">
        <f t="shared" si="12"/>
        <v>&lt;include name=AUT_PA_PC_PolicyChange_Pay_UpFrontPayment_Electronic"/&gt;</v>
      </c>
    </row>
    <row r="342" spans="1:18" hidden="1" x14ac:dyDescent="0.25">
      <c r="A342" s="30" t="s">
        <v>216</v>
      </c>
      <c r="B342" s="30" t="s">
        <v>217</v>
      </c>
      <c r="C342" s="30" t="s">
        <v>116</v>
      </c>
      <c r="D342" s="30" t="s">
        <v>127</v>
      </c>
      <c r="E342" s="30">
        <v>147</v>
      </c>
      <c r="F342" s="30" t="s">
        <v>728</v>
      </c>
      <c r="G342" s="30" t="s">
        <v>40</v>
      </c>
      <c r="H342" s="30" t="s">
        <v>220</v>
      </c>
      <c r="I342" s="30" t="s">
        <v>44</v>
      </c>
      <c r="J342" s="30" t="str">
        <f t="shared" si="14"/>
        <v>AUT_PA_PC_PolicyChange_Pay_Negative</v>
      </c>
      <c r="K342" s="30">
        <v>1</v>
      </c>
      <c r="L342" s="69">
        <v>44446</v>
      </c>
      <c r="M342" s="30">
        <v>8</v>
      </c>
      <c r="N342" s="30"/>
      <c r="O342" s="30"/>
      <c r="P342" s="41" t="s">
        <v>701</v>
      </c>
      <c r="Q342" t="s">
        <v>702</v>
      </c>
      <c r="R342" s="9" t="str">
        <f t="shared" si="12"/>
        <v>&lt;include name=AUT_PA_PC_PolicyChange_Pay_Negative"/&gt;</v>
      </c>
    </row>
    <row r="343" spans="1:18" hidden="1" x14ac:dyDescent="0.25">
      <c r="A343" s="30" t="s">
        <v>216</v>
      </c>
      <c r="B343" s="30" t="s">
        <v>217</v>
      </c>
      <c r="C343" s="30" t="s">
        <v>116</v>
      </c>
      <c r="D343" s="30" t="s">
        <v>127</v>
      </c>
      <c r="E343" s="30">
        <v>148</v>
      </c>
      <c r="F343" s="30" t="s">
        <v>406</v>
      </c>
      <c r="G343" s="30" t="s">
        <v>40</v>
      </c>
      <c r="H343" s="30" t="s">
        <v>220</v>
      </c>
      <c r="I343" s="30" t="s">
        <v>44</v>
      </c>
      <c r="J343" s="30" t="str">
        <f t="shared" si="14"/>
        <v>AUT_PA_PC_PolicyChange_SaveDraft</v>
      </c>
      <c r="K343" s="30">
        <v>1</v>
      </c>
      <c r="L343" s="69">
        <v>44447</v>
      </c>
      <c r="M343" s="30">
        <v>8</v>
      </c>
      <c r="N343" s="30"/>
      <c r="O343" s="30"/>
      <c r="P343" s="41" t="s">
        <v>701</v>
      </c>
      <c r="Q343" t="s">
        <v>702</v>
      </c>
      <c r="R343" s="9" t="str">
        <f t="shared" si="12"/>
        <v>&lt;include name=AUT_PA_PC_PolicyChange_SaveDraft"/&gt;</v>
      </c>
    </row>
    <row r="344" spans="1:18" hidden="1" x14ac:dyDescent="0.25">
      <c r="A344" s="30" t="s">
        <v>216</v>
      </c>
      <c r="B344" s="30" t="s">
        <v>217</v>
      </c>
      <c r="C344" s="30" t="s">
        <v>116</v>
      </c>
      <c r="D344" s="30" t="s">
        <v>127</v>
      </c>
      <c r="E344" s="30">
        <v>149</v>
      </c>
      <c r="F344" s="30" t="s">
        <v>408</v>
      </c>
      <c r="G344" s="30" t="s">
        <v>38</v>
      </c>
      <c r="H344" s="30" t="s">
        <v>220</v>
      </c>
      <c r="I344" s="30" t="s">
        <v>44</v>
      </c>
      <c r="J344" s="30" t="str">
        <f t="shared" si="14"/>
        <v>AUT_PA_PC_PolicyChange_ReleaseLock</v>
      </c>
      <c r="K344" s="30">
        <v>1</v>
      </c>
      <c r="L344" s="69">
        <v>44448</v>
      </c>
      <c r="M344" s="30">
        <v>8</v>
      </c>
      <c r="N344" s="30"/>
      <c r="O344" s="30"/>
      <c r="P344" s="41" t="s">
        <v>701</v>
      </c>
      <c r="Q344" t="s">
        <v>702</v>
      </c>
      <c r="R344" s="9" t="str">
        <f t="shared" si="12"/>
        <v>&lt;include name=AUT_PA_PC_PolicyChange_ReleaseLock"/&gt;</v>
      </c>
    </row>
    <row r="345" spans="1:18" hidden="1" x14ac:dyDescent="0.25">
      <c r="A345" s="30" t="s">
        <v>216</v>
      </c>
      <c r="B345" s="30" t="s">
        <v>217</v>
      </c>
      <c r="C345" s="30" t="s">
        <v>116</v>
      </c>
      <c r="D345" s="30" t="s">
        <v>127</v>
      </c>
      <c r="E345" s="30">
        <v>150</v>
      </c>
      <c r="F345" s="30" t="s">
        <v>736</v>
      </c>
      <c r="G345" s="30" t="s">
        <v>40</v>
      </c>
      <c r="H345" s="30" t="s">
        <v>220</v>
      </c>
      <c r="I345" s="30" t="s">
        <v>44</v>
      </c>
      <c r="J345" s="30" t="str">
        <f t="shared" si="14"/>
        <v>AUT_PA_PC_PolicyChange_CloseOptions_Withdraw</v>
      </c>
      <c r="K345" s="30">
        <v>1</v>
      </c>
      <c r="L345" s="69">
        <v>44449</v>
      </c>
      <c r="M345" s="30">
        <v>8</v>
      </c>
      <c r="N345" s="30"/>
      <c r="O345" s="30"/>
      <c r="P345" s="41" t="s">
        <v>701</v>
      </c>
      <c r="Q345" t="s">
        <v>702</v>
      </c>
      <c r="R345" s="9" t="str">
        <f t="shared" si="12"/>
        <v>&lt;include name=AUT_PA_PC_PolicyChange_CloseOptions_Withdraw"/&gt;</v>
      </c>
    </row>
    <row r="346" spans="1:18" hidden="1" x14ac:dyDescent="0.25">
      <c r="A346" s="30" t="s">
        <v>216</v>
      </c>
      <c r="B346" s="30" t="s">
        <v>217</v>
      </c>
      <c r="C346" s="30" t="s">
        <v>116</v>
      </c>
      <c r="D346" s="30" t="s">
        <v>127</v>
      </c>
      <c r="E346" s="30">
        <v>151</v>
      </c>
      <c r="F346" s="30" t="s">
        <v>737</v>
      </c>
      <c r="G346" s="30" t="s">
        <v>35</v>
      </c>
      <c r="H346" s="30" t="s">
        <v>220</v>
      </c>
      <c r="I346" s="30" t="s">
        <v>44</v>
      </c>
      <c r="J346" s="30" t="str">
        <f t="shared" si="14"/>
        <v>AUT_PA_PC_PolicyChange_CloseOptions_Decline</v>
      </c>
      <c r="K346" s="30">
        <v>1</v>
      </c>
      <c r="L346" s="69">
        <v>44450</v>
      </c>
      <c r="M346" s="30">
        <v>8</v>
      </c>
      <c r="N346" s="30"/>
      <c r="O346" s="30"/>
      <c r="P346" s="41" t="s">
        <v>701</v>
      </c>
      <c r="Q346" t="s">
        <v>702</v>
      </c>
      <c r="R346" s="9" t="str">
        <f t="shared" si="12"/>
        <v>&lt;include name=AUT_PA_PC_PolicyChange_CloseOptions_Decline"/&gt;</v>
      </c>
    </row>
    <row r="347" spans="1:18" hidden="1" x14ac:dyDescent="0.25">
      <c r="A347" s="30" t="s">
        <v>216</v>
      </c>
      <c r="B347" s="30" t="s">
        <v>217</v>
      </c>
      <c r="C347" s="30" t="s">
        <v>116</v>
      </c>
      <c r="D347" s="30" t="s">
        <v>127</v>
      </c>
      <c r="E347" s="30">
        <v>152</v>
      </c>
      <c r="F347" s="30" t="s">
        <v>738</v>
      </c>
      <c r="G347" s="30" t="s">
        <v>38</v>
      </c>
      <c r="H347" s="30" t="s">
        <v>220</v>
      </c>
      <c r="I347" s="30" t="s">
        <v>44</v>
      </c>
      <c r="J347" s="30" t="str">
        <f t="shared" si="14"/>
        <v>AUT_PA_PC_PolicyChange_CloseOptions_NotTaken</v>
      </c>
      <c r="K347" s="30">
        <v>1</v>
      </c>
      <c r="L347" s="69">
        <v>44451</v>
      </c>
      <c r="M347" s="30">
        <v>8</v>
      </c>
      <c r="N347" s="30"/>
      <c r="O347" s="30"/>
      <c r="P347" s="41" t="s">
        <v>701</v>
      </c>
      <c r="Q347" t="s">
        <v>702</v>
      </c>
      <c r="R347" s="9" t="str">
        <f t="shared" si="12"/>
        <v>&lt;include name=AUT_PA_PC_PolicyChange_CloseOptions_NotTaken"/&gt;</v>
      </c>
    </row>
    <row r="348" spans="1:18" hidden="1" x14ac:dyDescent="0.25">
      <c r="A348" s="30" t="s">
        <v>216</v>
      </c>
      <c r="B348" s="30" t="s">
        <v>217</v>
      </c>
      <c r="C348" s="30" t="s">
        <v>116</v>
      </c>
      <c r="D348" s="30" t="s">
        <v>127</v>
      </c>
      <c r="E348" s="30">
        <v>153</v>
      </c>
      <c r="F348" s="30" t="s">
        <v>739</v>
      </c>
      <c r="G348" s="30" t="s">
        <v>40</v>
      </c>
      <c r="H348" s="30" t="s">
        <v>220</v>
      </c>
      <c r="I348" s="30" t="s">
        <v>44</v>
      </c>
      <c r="J348" s="30" t="str">
        <f t="shared" si="14"/>
        <v>AUT_PA_PC_PolicyChange_BindOption_BindOnly</v>
      </c>
      <c r="K348" s="30">
        <v>1</v>
      </c>
      <c r="L348" s="69">
        <v>44452</v>
      </c>
      <c r="M348" s="30">
        <v>8</v>
      </c>
      <c r="N348" s="30"/>
      <c r="O348" s="30"/>
      <c r="P348" s="41" t="s">
        <v>701</v>
      </c>
      <c r="Q348" t="s">
        <v>702</v>
      </c>
      <c r="R348" s="9" t="str">
        <f t="shared" si="12"/>
        <v>&lt;include name=AUT_PA_PC_PolicyChange_BindOption_BindOnly"/&gt;</v>
      </c>
    </row>
    <row r="349" spans="1:18" hidden="1" x14ac:dyDescent="0.25">
      <c r="A349" s="30" t="s">
        <v>216</v>
      </c>
      <c r="B349" s="30" t="s">
        <v>217</v>
      </c>
      <c r="C349" s="30" t="s">
        <v>116</v>
      </c>
      <c r="D349" s="30" t="s">
        <v>127</v>
      </c>
      <c r="E349" s="30">
        <v>154</v>
      </c>
      <c r="F349" s="30" t="s">
        <v>740</v>
      </c>
      <c r="G349" s="30" t="s">
        <v>35</v>
      </c>
      <c r="H349" s="30" t="s">
        <v>220</v>
      </c>
      <c r="I349" s="30" t="s">
        <v>44</v>
      </c>
      <c r="J349" s="30" t="str">
        <f t="shared" si="14"/>
        <v>AUT_PA_PC_PolicyChange_BindOption_IssuePolicy</v>
      </c>
      <c r="K349" s="30">
        <v>1</v>
      </c>
      <c r="L349" s="69">
        <v>44453</v>
      </c>
      <c r="M349" s="30">
        <v>8</v>
      </c>
      <c r="N349" s="30"/>
      <c r="O349" s="30"/>
      <c r="P349" s="41" t="s">
        <v>701</v>
      </c>
      <c r="Q349" t="s">
        <v>702</v>
      </c>
      <c r="R349" s="9" t="str">
        <f t="shared" si="12"/>
        <v>&lt;include name=AUT_PA_PC_PolicyChange_BindOption_IssuePolicy"/&gt;</v>
      </c>
    </row>
    <row r="350" spans="1:18" hidden="1" x14ac:dyDescent="0.25">
      <c r="A350" s="30" t="s">
        <v>216</v>
      </c>
      <c r="B350" s="30" t="s">
        <v>217</v>
      </c>
      <c r="C350" s="30" t="s">
        <v>116</v>
      </c>
      <c r="D350" s="30" t="s">
        <v>127</v>
      </c>
      <c r="E350" s="30">
        <v>155</v>
      </c>
      <c r="F350" s="30" t="s">
        <v>730</v>
      </c>
      <c r="G350" s="30" t="s">
        <v>38</v>
      </c>
      <c r="H350" s="30" t="s">
        <v>220</v>
      </c>
      <c r="I350" s="30" t="s">
        <v>44</v>
      </c>
      <c r="J350" s="30" t="str">
        <f t="shared" si="14"/>
        <v>AUT_PA_PC_PolicyChange_SubmissionBound_ViewYourSubmission</v>
      </c>
      <c r="K350" s="30">
        <v>1</v>
      </c>
      <c r="L350" s="69">
        <v>44454</v>
      </c>
      <c r="M350" s="30">
        <v>8</v>
      </c>
      <c r="N350" s="30"/>
      <c r="O350" s="30"/>
      <c r="P350" s="41" t="s">
        <v>701</v>
      </c>
      <c r="Q350" t="s">
        <v>702</v>
      </c>
      <c r="R350" s="9" t="str">
        <f t="shared" si="12"/>
        <v>&lt;include name=AUT_PA_PC_PolicyChange_SubmissionBound_ViewYourSubmission"/&gt;</v>
      </c>
    </row>
    <row r="351" spans="1:18" hidden="1" x14ac:dyDescent="0.25">
      <c r="A351" s="30" t="s">
        <v>216</v>
      </c>
      <c r="B351" s="30" t="s">
        <v>217</v>
      </c>
      <c r="C351" s="30" t="s">
        <v>116</v>
      </c>
      <c r="D351" s="30" t="s">
        <v>127</v>
      </c>
      <c r="E351" s="30">
        <v>156</v>
      </c>
      <c r="F351" s="30" t="s">
        <v>729</v>
      </c>
      <c r="G351" s="30" t="s">
        <v>40</v>
      </c>
      <c r="H351" s="30" t="s">
        <v>220</v>
      </c>
      <c r="I351" s="30" t="s">
        <v>60</v>
      </c>
      <c r="J351" s="30" t="str">
        <f t="shared" si="14"/>
        <v>AUT_PA_PC_PolicyChange_SubmissionBound_ViewYourPolicy</v>
      </c>
      <c r="K351" s="30">
        <v>1</v>
      </c>
      <c r="L351" s="69">
        <v>44455</v>
      </c>
      <c r="M351" s="30">
        <v>8</v>
      </c>
      <c r="N351" s="30"/>
      <c r="O351" s="30"/>
      <c r="P351" s="41" t="s">
        <v>701</v>
      </c>
      <c r="Q351" t="s">
        <v>702</v>
      </c>
      <c r="R351" s="9" t="str">
        <f t="shared" si="12"/>
        <v>&lt;include name=AUT_PA_PC_PolicyChange_SubmissionBound_ViewYourPolicy"/&gt;</v>
      </c>
    </row>
    <row r="352" spans="1:18" hidden="1" x14ac:dyDescent="0.25">
      <c r="A352" s="30" t="s">
        <v>216</v>
      </c>
      <c r="B352" s="30" t="s">
        <v>217</v>
      </c>
      <c r="C352" s="30" t="s">
        <v>116</v>
      </c>
      <c r="D352" s="30" t="s">
        <v>127</v>
      </c>
      <c r="E352" s="30">
        <v>157</v>
      </c>
      <c r="F352" s="30" t="s">
        <v>731</v>
      </c>
      <c r="G352" s="30" t="s">
        <v>35</v>
      </c>
      <c r="H352" s="30" t="s">
        <v>220</v>
      </c>
      <c r="I352" s="30" t="s">
        <v>44</v>
      </c>
      <c r="J352" s="30" t="str">
        <f t="shared" si="14"/>
        <v>AUT_PA_PC_PolicyChange_SubmissionBound_GoToSubmissionManagerforthisAccount</v>
      </c>
      <c r="K352" s="30">
        <v>1</v>
      </c>
      <c r="L352" s="69">
        <v>44456</v>
      </c>
      <c r="M352" s="30">
        <v>8</v>
      </c>
      <c r="N352" s="30"/>
      <c r="O352" s="30"/>
      <c r="P352" s="41" t="s">
        <v>701</v>
      </c>
      <c r="Q352" t="s">
        <v>702</v>
      </c>
      <c r="R352" s="9" t="str">
        <f t="shared" si="12"/>
        <v>&lt;include name=AUT_PA_PC_PolicyChange_SubmissionBound_GoToSubmissionManagerforthisAccount"/&gt;</v>
      </c>
    </row>
    <row r="353" spans="1:18" hidden="1" x14ac:dyDescent="0.25">
      <c r="A353" s="30" t="s">
        <v>216</v>
      </c>
      <c r="B353" s="30" t="s">
        <v>217</v>
      </c>
      <c r="C353" s="30" t="s">
        <v>116</v>
      </c>
      <c r="D353" s="30" t="s">
        <v>127</v>
      </c>
      <c r="E353" s="30">
        <v>158</v>
      </c>
      <c r="F353" s="30" t="s">
        <v>732</v>
      </c>
      <c r="G353" s="30" t="s">
        <v>38</v>
      </c>
      <c r="H353" s="30" t="s">
        <v>220</v>
      </c>
      <c r="I353" s="30" t="s">
        <v>44</v>
      </c>
      <c r="J353" s="30" t="str">
        <f t="shared" si="14"/>
        <v>AUT_PA_PC_PolicyChange_SubmissionBound_SubmitApplicationForDifferentAccount</v>
      </c>
      <c r="K353" s="30">
        <v>1</v>
      </c>
      <c r="L353" s="69">
        <v>44457</v>
      </c>
      <c r="M353" s="30">
        <v>8</v>
      </c>
      <c r="N353" s="30"/>
      <c r="O353" s="30"/>
      <c r="P353" s="41" t="s">
        <v>701</v>
      </c>
      <c r="Q353" t="s">
        <v>702</v>
      </c>
      <c r="R353" s="9" t="str">
        <f t="shared" si="12"/>
        <v>&lt;include name=AUT_PA_PC_PolicyChange_SubmissionBound_SubmitApplicationForDifferentAccount"/&gt;</v>
      </c>
    </row>
    <row r="354" spans="1:18" hidden="1" x14ac:dyDescent="0.25">
      <c r="A354" s="30" t="s">
        <v>216</v>
      </c>
      <c r="B354" s="30" t="s">
        <v>217</v>
      </c>
      <c r="C354" s="30" t="s">
        <v>116</v>
      </c>
      <c r="D354" s="30" t="s">
        <v>127</v>
      </c>
      <c r="E354" s="30">
        <v>159</v>
      </c>
      <c r="F354" s="30" t="s">
        <v>407</v>
      </c>
      <c r="G354" s="30" t="s">
        <v>40</v>
      </c>
      <c r="H354" s="30" t="s">
        <v>220</v>
      </c>
      <c r="I354" s="30" t="s">
        <v>44</v>
      </c>
      <c r="J354" s="30" t="str">
        <f t="shared" si="14"/>
        <v>AUT_PA_PC_PolicyChange_EditPolicyTransaction</v>
      </c>
      <c r="K354" s="30">
        <v>1</v>
      </c>
      <c r="L354" s="69">
        <v>44458</v>
      </c>
      <c r="M354" s="30">
        <v>8</v>
      </c>
      <c r="N354" s="30"/>
      <c r="O354" s="30"/>
      <c r="P354" s="41" t="s">
        <v>701</v>
      </c>
      <c r="Q354" t="s">
        <v>702</v>
      </c>
      <c r="R354" s="9" t="str">
        <f t="shared" si="12"/>
        <v>&lt;include name=AUT_PA_PC_PolicyChange_EditPolicyTransaction"/&gt;</v>
      </c>
    </row>
    <row r="355" spans="1:18" hidden="1" x14ac:dyDescent="0.25">
      <c r="A355" s="30" t="s">
        <v>216</v>
      </c>
      <c r="B355" s="30" t="s">
        <v>217</v>
      </c>
      <c r="C355" s="30" t="s">
        <v>116</v>
      </c>
      <c r="D355" s="30" t="s">
        <v>127</v>
      </c>
      <c r="E355" s="30">
        <v>160</v>
      </c>
      <c r="F355" s="30" t="s">
        <v>409</v>
      </c>
      <c r="G355" s="30" t="s">
        <v>35</v>
      </c>
      <c r="H355" s="30" t="s">
        <v>220</v>
      </c>
      <c r="I355" s="30" t="s">
        <v>44</v>
      </c>
      <c r="J355" s="30" t="str">
        <f t="shared" si="14"/>
        <v>AUT_PA_PC_PolicyChange_BureauID</v>
      </c>
      <c r="K355" s="30">
        <v>1</v>
      </c>
      <c r="L355" s="69">
        <v>44459</v>
      </c>
      <c r="M355" s="30">
        <v>8</v>
      </c>
      <c r="N355" s="30"/>
      <c r="O355" s="30"/>
      <c r="P355" s="41" t="s">
        <v>701</v>
      </c>
      <c r="Q355" t="s">
        <v>702</v>
      </c>
      <c r="R355" s="9" t="str">
        <f t="shared" si="12"/>
        <v>&lt;include name=AUT_PA_PC_PolicyChange_BureauID"/&gt;</v>
      </c>
    </row>
    <row r="356" spans="1:18" hidden="1" x14ac:dyDescent="0.25">
      <c r="A356" s="30" t="s">
        <v>216</v>
      </c>
      <c r="B356" s="30" t="s">
        <v>217</v>
      </c>
      <c r="C356" s="30" t="s">
        <v>116</v>
      </c>
      <c r="D356" s="30" t="s">
        <v>127</v>
      </c>
      <c r="E356" s="30">
        <v>161</v>
      </c>
      <c r="F356" s="30" t="s">
        <v>394</v>
      </c>
      <c r="G356" s="30" t="s">
        <v>38</v>
      </c>
      <c r="H356" s="30" t="s">
        <v>220</v>
      </c>
      <c r="I356" s="30" t="s">
        <v>44</v>
      </c>
      <c r="J356" s="30" t="str">
        <f t="shared" si="14"/>
        <v>AUT_PA_PC_PolicyChange_Versions_Multiple_FullApplication</v>
      </c>
      <c r="K356" s="30">
        <v>1</v>
      </c>
      <c r="L356" s="69">
        <v>44460</v>
      </c>
      <c r="M356" s="30">
        <v>8</v>
      </c>
      <c r="N356" s="30"/>
      <c r="O356" s="30"/>
      <c r="P356" s="41" t="s">
        <v>701</v>
      </c>
      <c r="Q356" t="s">
        <v>702</v>
      </c>
      <c r="R356" s="9" t="str">
        <f t="shared" si="12"/>
        <v>&lt;include name=AUT_PA_PC_PolicyChange_Versions_Multiple_FullApplication"/&gt;</v>
      </c>
    </row>
    <row r="357" spans="1:18" hidden="1" x14ac:dyDescent="0.25">
      <c r="A357" s="30" t="s">
        <v>216</v>
      </c>
      <c r="B357" s="30" t="s">
        <v>217</v>
      </c>
      <c r="C357" s="30" t="s">
        <v>116</v>
      </c>
      <c r="D357" s="30" t="s">
        <v>127</v>
      </c>
      <c r="E357" s="30">
        <v>162</v>
      </c>
      <c r="F357" s="30" t="s">
        <v>395</v>
      </c>
      <c r="G357" s="30" t="s">
        <v>38</v>
      </c>
      <c r="H357" s="30" t="s">
        <v>220</v>
      </c>
      <c r="I357" s="30" t="s">
        <v>44</v>
      </c>
      <c r="J357" s="30" t="str">
        <f t="shared" si="14"/>
        <v>AUT_PA_PC_PolicyChange_Versions_Multiple_FA_DefaultbaseState</v>
      </c>
      <c r="K357" s="30">
        <v>1</v>
      </c>
      <c r="L357" s="69">
        <v>44461</v>
      </c>
      <c r="M357" s="30">
        <v>8</v>
      </c>
      <c r="N357" s="30"/>
      <c r="O357" s="30"/>
      <c r="P357" s="41" t="s">
        <v>701</v>
      </c>
      <c r="Q357" t="s">
        <v>702</v>
      </c>
      <c r="R357" s="9" t="str">
        <f t="shared" si="12"/>
        <v>&lt;include name=AUT_PA_PC_PolicyChange_Versions_Multiple_FA_DefaultbaseState"/&gt;</v>
      </c>
    </row>
    <row r="358" spans="1:18" hidden="1" x14ac:dyDescent="0.25">
      <c r="A358" s="30" t="s">
        <v>216</v>
      </c>
      <c r="B358" s="30" t="s">
        <v>217</v>
      </c>
      <c r="C358" s="30" t="s">
        <v>116</v>
      </c>
      <c r="D358" s="30" t="s">
        <v>127</v>
      </c>
      <c r="E358" s="30">
        <v>163</v>
      </c>
      <c r="F358" s="30" t="s">
        <v>396</v>
      </c>
      <c r="G358" s="30" t="s">
        <v>38</v>
      </c>
      <c r="H358" s="30" t="s">
        <v>220</v>
      </c>
      <c r="I358" s="30" t="s">
        <v>44</v>
      </c>
      <c r="J358" s="30" t="str">
        <f t="shared" si="14"/>
        <v>AUT_PA_PC_PolicyChange_Versions_Multiple_FA_Defaulteffectivedate</v>
      </c>
      <c r="K358" s="30">
        <v>1</v>
      </c>
      <c r="L358" s="69">
        <v>44461</v>
      </c>
      <c r="M358" s="30">
        <v>8</v>
      </c>
      <c r="N358" s="30"/>
      <c r="O358" s="30"/>
      <c r="P358" s="41" t="s">
        <v>701</v>
      </c>
      <c r="Q358" t="s">
        <v>702</v>
      </c>
      <c r="R358" s="9" t="str">
        <f t="shared" ref="R358:R391" si="15">P358&amp;J358&amp;Q358</f>
        <v>&lt;include name=AUT_PA_PC_PolicyChange_Versions_Multiple_FA_Defaulteffectivedate"/&gt;</v>
      </c>
    </row>
    <row r="359" spans="1:18" hidden="1" x14ac:dyDescent="0.25">
      <c r="A359" s="30" t="s">
        <v>216</v>
      </c>
      <c r="B359" s="30" t="s">
        <v>217</v>
      </c>
      <c r="C359" s="30" t="s">
        <v>116</v>
      </c>
      <c r="D359" s="30" t="s">
        <v>127</v>
      </c>
      <c r="E359" s="30">
        <v>164</v>
      </c>
      <c r="F359" s="30" t="s">
        <v>397</v>
      </c>
      <c r="G359" s="30" t="s">
        <v>38</v>
      </c>
      <c r="H359" s="30" t="s">
        <v>220</v>
      </c>
      <c r="I359" s="30" t="s">
        <v>44</v>
      </c>
      <c r="J359" s="30" t="str">
        <f t="shared" si="14"/>
        <v>AUT_PA_PC_PolicyChange_Versions_Multiple_QuickQuote</v>
      </c>
      <c r="K359" s="30">
        <v>1</v>
      </c>
      <c r="L359" s="69">
        <v>44461</v>
      </c>
      <c r="M359" s="30">
        <v>8</v>
      </c>
      <c r="N359" s="30"/>
      <c r="O359" s="30"/>
      <c r="P359" s="41" t="s">
        <v>701</v>
      </c>
      <c r="Q359" t="s">
        <v>702</v>
      </c>
      <c r="R359" s="9" t="str">
        <f t="shared" si="15"/>
        <v>&lt;include name=AUT_PA_PC_PolicyChange_Versions_Multiple_QuickQuote"/&gt;</v>
      </c>
    </row>
    <row r="360" spans="1:18" hidden="1" x14ac:dyDescent="0.25">
      <c r="A360" s="30" t="s">
        <v>216</v>
      </c>
      <c r="B360" s="30" t="s">
        <v>217</v>
      </c>
      <c r="C360" s="30" t="s">
        <v>116</v>
      </c>
      <c r="D360" s="30" t="s">
        <v>127</v>
      </c>
      <c r="E360" s="30">
        <v>165</v>
      </c>
      <c r="F360" s="30" t="s">
        <v>398</v>
      </c>
      <c r="G360" s="30" t="s">
        <v>38</v>
      </c>
      <c r="H360" s="30" t="s">
        <v>220</v>
      </c>
      <c r="I360" s="30" t="s">
        <v>44</v>
      </c>
      <c r="J360" s="30" t="str">
        <f t="shared" si="14"/>
        <v>AUT_PA_PC_PolicyChange_Versions_Multiple_QQ_DefaultbaseState</v>
      </c>
      <c r="K360" s="30">
        <v>1</v>
      </c>
      <c r="L360" s="69">
        <v>44461</v>
      </c>
      <c r="M360" s="30">
        <v>8</v>
      </c>
      <c r="N360" s="30"/>
      <c r="O360" s="30"/>
      <c r="P360" s="41" t="s">
        <v>701</v>
      </c>
      <c r="Q360" t="s">
        <v>702</v>
      </c>
      <c r="R360" s="9" t="str">
        <f t="shared" si="15"/>
        <v>&lt;include name=AUT_PA_PC_PolicyChange_Versions_Multiple_QQ_DefaultbaseState"/&gt;</v>
      </c>
    </row>
    <row r="361" spans="1:18" hidden="1" x14ac:dyDescent="0.25">
      <c r="A361" s="30" t="s">
        <v>216</v>
      </c>
      <c r="B361" s="30" t="s">
        <v>217</v>
      </c>
      <c r="C361" s="30" t="s">
        <v>116</v>
      </c>
      <c r="D361" s="30" t="s">
        <v>127</v>
      </c>
      <c r="E361" s="30">
        <v>165</v>
      </c>
      <c r="F361" s="30" t="s">
        <v>399</v>
      </c>
      <c r="G361" s="30" t="s">
        <v>38</v>
      </c>
      <c r="H361" s="30" t="s">
        <v>220</v>
      </c>
      <c r="I361" s="30" t="s">
        <v>44</v>
      </c>
      <c r="J361" s="30" t="str">
        <f t="shared" si="14"/>
        <v>AUT_PA_PC_PolicyChange_Versions_Multiple_QQ_Defaulteffectivedate</v>
      </c>
      <c r="K361" s="30">
        <v>1</v>
      </c>
      <c r="L361" s="69">
        <v>44461</v>
      </c>
      <c r="M361" s="30">
        <v>8</v>
      </c>
      <c r="N361" s="30"/>
      <c r="O361" s="30"/>
      <c r="P361" s="41" t="s">
        <v>701</v>
      </c>
      <c r="Q361" t="s">
        <v>702</v>
      </c>
      <c r="R361" s="9" t="str">
        <f t="shared" si="15"/>
        <v>&lt;include name=AUT_PA_PC_PolicyChange_Versions_Multiple_QQ_Defaulteffectivedate"/&gt;</v>
      </c>
    </row>
    <row r="362" spans="1:18" hidden="1" x14ac:dyDescent="0.25">
      <c r="A362" s="30" t="s">
        <v>216</v>
      </c>
      <c r="B362" s="30" t="s">
        <v>217</v>
      </c>
      <c r="C362" s="30" t="s">
        <v>116</v>
      </c>
      <c r="D362" s="30" t="s">
        <v>127</v>
      </c>
      <c r="E362" s="30">
        <v>165</v>
      </c>
      <c r="F362" s="30" t="s">
        <v>400</v>
      </c>
      <c r="G362" s="30" t="s">
        <v>38</v>
      </c>
      <c r="H362" s="30" t="s">
        <v>220</v>
      </c>
      <c r="I362" s="30" t="s">
        <v>44</v>
      </c>
      <c r="J362" s="30" t="str">
        <f t="shared" si="14"/>
        <v>AUT_PA_PC_PolicyChange_Versions_SideBySide</v>
      </c>
      <c r="K362" s="30">
        <v>1</v>
      </c>
      <c r="L362" s="69">
        <v>44461</v>
      </c>
      <c r="M362" s="30">
        <v>8</v>
      </c>
      <c r="N362" s="30"/>
      <c r="O362" s="30"/>
      <c r="P362" s="41" t="s">
        <v>701</v>
      </c>
      <c r="Q362" t="s">
        <v>702</v>
      </c>
      <c r="R362" s="9" t="str">
        <f t="shared" si="15"/>
        <v>&lt;include name=AUT_PA_PC_PolicyChange_Versions_SideBySide"/&gt;</v>
      </c>
    </row>
    <row r="363" spans="1:18" hidden="1" x14ac:dyDescent="0.25">
      <c r="A363" s="30" t="s">
        <v>216</v>
      </c>
      <c r="B363" s="30" t="s">
        <v>217</v>
      </c>
      <c r="C363" s="30" t="s">
        <v>118</v>
      </c>
      <c r="D363" s="30" t="s">
        <v>129</v>
      </c>
      <c r="E363" s="30">
        <v>1</v>
      </c>
      <c r="F363" s="30" t="s">
        <v>416</v>
      </c>
      <c r="G363" s="30" t="s">
        <v>38</v>
      </c>
      <c r="H363" s="30" t="s">
        <v>220</v>
      </c>
      <c r="I363" s="30" t="s">
        <v>44</v>
      </c>
      <c r="J363" s="30" t="str">
        <f t="shared" si="14"/>
        <v>AUT_PA_PC_Cancellation_MidTermCancellation</v>
      </c>
      <c r="K363" s="30">
        <v>1</v>
      </c>
      <c r="L363" s="69">
        <v>44461</v>
      </c>
      <c r="M363" s="30">
        <v>8</v>
      </c>
      <c r="N363" s="30"/>
      <c r="O363" s="30"/>
      <c r="P363" s="41" t="s">
        <v>701</v>
      </c>
      <c r="Q363" t="s">
        <v>702</v>
      </c>
      <c r="R363" s="9" t="str">
        <f t="shared" si="15"/>
        <v>&lt;include name=AUT_PA_PC_Cancellation_MidTermCancellation"/&gt;</v>
      </c>
    </row>
    <row r="364" spans="1:18" hidden="1" x14ac:dyDescent="0.25">
      <c r="A364" s="30" t="s">
        <v>216</v>
      </c>
      <c r="B364" s="30" t="s">
        <v>217</v>
      </c>
      <c r="C364" s="30" t="s">
        <v>118</v>
      </c>
      <c r="D364" s="30" t="s">
        <v>129</v>
      </c>
      <c r="E364" s="30">
        <v>2</v>
      </c>
      <c r="F364" s="30" t="s">
        <v>417</v>
      </c>
      <c r="G364" s="30" t="s">
        <v>40</v>
      </c>
      <c r="H364" s="30" t="s">
        <v>220</v>
      </c>
      <c r="I364" s="30" t="s">
        <v>44</v>
      </c>
      <c r="J364" s="30" t="str">
        <f t="shared" si="14"/>
        <v>AUT_PA_PC_Cancellation_NewBusinessCancellation</v>
      </c>
      <c r="K364" s="30">
        <v>1</v>
      </c>
      <c r="L364" s="69">
        <v>44461</v>
      </c>
      <c r="M364" s="30">
        <v>8</v>
      </c>
      <c r="N364" s="30"/>
      <c r="O364" s="30"/>
      <c r="P364" s="41" t="s">
        <v>701</v>
      </c>
      <c r="Q364" t="s">
        <v>702</v>
      </c>
      <c r="R364" s="9" t="str">
        <f t="shared" si="15"/>
        <v>&lt;include name=AUT_PA_PC_Cancellation_NewBusinessCancellation"/&gt;</v>
      </c>
    </row>
    <row r="365" spans="1:18" hidden="1" x14ac:dyDescent="0.25">
      <c r="A365" s="30" t="s">
        <v>216</v>
      </c>
      <c r="B365" s="30" t="s">
        <v>217</v>
      </c>
      <c r="C365" s="30" t="s">
        <v>118</v>
      </c>
      <c r="D365" s="30" t="s">
        <v>129</v>
      </c>
      <c r="E365" s="30">
        <v>3</v>
      </c>
      <c r="F365" s="30" t="s">
        <v>418</v>
      </c>
      <c r="G365" s="30" t="s">
        <v>35</v>
      </c>
      <c r="H365" s="30" t="s">
        <v>220</v>
      </c>
      <c r="I365" s="30" t="s">
        <v>44</v>
      </c>
      <c r="J365" s="30" t="str">
        <f t="shared" si="14"/>
        <v>AUT_PA_PC_Cancellation_InsuredCancellation</v>
      </c>
      <c r="K365" s="30">
        <v>1</v>
      </c>
      <c r="L365" s="69">
        <v>44461</v>
      </c>
      <c r="M365" s="30">
        <v>8</v>
      </c>
      <c r="N365" s="30"/>
      <c r="O365" s="30"/>
      <c r="P365" s="41" t="s">
        <v>701</v>
      </c>
      <c r="Q365" t="s">
        <v>702</v>
      </c>
      <c r="R365" s="9" t="str">
        <f t="shared" si="15"/>
        <v>&lt;include name=AUT_PA_PC_Cancellation_InsuredCancellation"/&gt;</v>
      </c>
    </row>
    <row r="366" spans="1:18" hidden="1" x14ac:dyDescent="0.25">
      <c r="A366" s="30" t="s">
        <v>216</v>
      </c>
      <c r="B366" s="30" t="s">
        <v>217</v>
      </c>
      <c r="C366" s="30" t="s">
        <v>118</v>
      </c>
      <c r="D366" s="30" t="s">
        <v>129</v>
      </c>
      <c r="E366" s="30">
        <v>4</v>
      </c>
      <c r="F366" s="30" t="s">
        <v>419</v>
      </c>
      <c r="G366" s="30" t="s">
        <v>38</v>
      </c>
      <c r="H366" s="30" t="s">
        <v>220</v>
      </c>
      <c r="I366" s="30" t="s">
        <v>44</v>
      </c>
      <c r="J366" s="30" t="str">
        <f t="shared" si="14"/>
        <v>AUT_PA_PC_Cancellation_InsurerCancellation</v>
      </c>
      <c r="K366" s="30">
        <v>1</v>
      </c>
      <c r="L366" s="69">
        <v>44461</v>
      </c>
      <c r="M366" s="30">
        <v>8</v>
      </c>
      <c r="N366" s="30"/>
      <c r="O366" s="30"/>
      <c r="P366" s="41" t="s">
        <v>701</v>
      </c>
      <c r="Q366" t="s">
        <v>702</v>
      </c>
      <c r="R366" s="9" t="str">
        <f t="shared" si="15"/>
        <v>&lt;include name=AUT_PA_PC_Cancellation_InsurerCancellation"/&gt;</v>
      </c>
    </row>
    <row r="367" spans="1:18" hidden="1" x14ac:dyDescent="0.25">
      <c r="A367" s="30" t="s">
        <v>216</v>
      </c>
      <c r="B367" s="30" t="s">
        <v>217</v>
      </c>
      <c r="C367" s="30" t="s">
        <v>118</v>
      </c>
      <c r="D367" s="30" t="s">
        <v>129</v>
      </c>
      <c r="E367" s="30">
        <v>5</v>
      </c>
      <c r="F367" s="30" t="s">
        <v>407</v>
      </c>
      <c r="G367" s="30" t="s">
        <v>40</v>
      </c>
      <c r="H367" s="30" t="s">
        <v>220</v>
      </c>
      <c r="I367" s="30" t="s">
        <v>44</v>
      </c>
      <c r="J367" s="30" t="str">
        <f t="shared" si="14"/>
        <v>AUT_PA_PC_Cancellation_EditPolicyTransaction</v>
      </c>
      <c r="K367" s="30">
        <v>1</v>
      </c>
      <c r="L367" s="69">
        <v>44461</v>
      </c>
      <c r="M367" s="30">
        <v>8</v>
      </c>
      <c r="N367" s="30"/>
      <c r="O367" s="30"/>
      <c r="P367" s="41" t="s">
        <v>701</v>
      </c>
      <c r="Q367" t="s">
        <v>702</v>
      </c>
      <c r="R367" s="9" t="str">
        <f t="shared" si="15"/>
        <v>&lt;include name=AUT_PA_PC_Cancellation_EditPolicyTransaction"/&gt;</v>
      </c>
    </row>
    <row r="368" spans="1:18" hidden="1" x14ac:dyDescent="0.25">
      <c r="A368" s="30" t="s">
        <v>216</v>
      </c>
      <c r="B368" s="30" t="s">
        <v>217</v>
      </c>
      <c r="C368" s="30" t="s">
        <v>118</v>
      </c>
      <c r="D368" s="30" t="s">
        <v>129</v>
      </c>
      <c r="E368" s="30">
        <v>6</v>
      </c>
      <c r="F368" s="30" t="s">
        <v>420</v>
      </c>
      <c r="G368" s="30" t="s">
        <v>35</v>
      </c>
      <c r="H368" s="30" t="s">
        <v>220</v>
      </c>
      <c r="I368" s="30" t="s">
        <v>44</v>
      </c>
      <c r="J368" s="30" t="str">
        <f t="shared" si="14"/>
        <v>AUT_PA_PC_Cancellation_CloseOptions</v>
      </c>
      <c r="K368" s="30">
        <v>1</v>
      </c>
      <c r="L368" s="69">
        <v>44461</v>
      </c>
      <c r="M368" s="30">
        <v>8</v>
      </c>
      <c r="N368" s="30"/>
      <c r="O368" s="30"/>
      <c r="P368" s="41" t="s">
        <v>701</v>
      </c>
      <c r="Q368" t="s">
        <v>702</v>
      </c>
      <c r="R368" s="9" t="str">
        <f t="shared" si="15"/>
        <v>&lt;include name=AUT_PA_PC_Cancellation_CloseOptions"/&gt;</v>
      </c>
    </row>
    <row r="369" spans="1:18" hidden="1" x14ac:dyDescent="0.25">
      <c r="A369" s="30" t="s">
        <v>216</v>
      </c>
      <c r="B369" s="30" t="s">
        <v>217</v>
      </c>
      <c r="C369" s="30" t="s">
        <v>118</v>
      </c>
      <c r="D369" s="30" t="s">
        <v>129</v>
      </c>
      <c r="E369" s="30">
        <v>7</v>
      </c>
      <c r="F369" s="30" t="s">
        <v>421</v>
      </c>
      <c r="G369" s="30" t="s">
        <v>38</v>
      </c>
      <c r="H369" s="30" t="s">
        <v>220</v>
      </c>
      <c r="I369" s="30" t="s">
        <v>44</v>
      </c>
      <c r="J369" s="30" t="str">
        <f t="shared" si="14"/>
        <v>AUT_PA_PC_Cancellation_CancelNow</v>
      </c>
      <c r="K369" s="30">
        <v>1</v>
      </c>
      <c r="L369" s="69">
        <v>44461</v>
      </c>
      <c r="M369" s="30">
        <v>8</v>
      </c>
      <c r="N369" s="30"/>
      <c r="O369" s="30"/>
      <c r="P369" s="41" t="s">
        <v>701</v>
      </c>
      <c r="Q369" t="s">
        <v>702</v>
      </c>
      <c r="R369" s="9" t="str">
        <f t="shared" si="15"/>
        <v>&lt;include name=AUT_PA_PC_Cancellation_CancelNow"/&gt;</v>
      </c>
    </row>
    <row r="370" spans="1:18" hidden="1" x14ac:dyDescent="0.25">
      <c r="A370" s="30" t="s">
        <v>216</v>
      </c>
      <c r="B370" s="30" t="s">
        <v>217</v>
      </c>
      <c r="C370" s="30" t="s">
        <v>118</v>
      </c>
      <c r="D370" s="30" t="s">
        <v>129</v>
      </c>
      <c r="E370" s="30">
        <v>8</v>
      </c>
      <c r="F370" s="30" t="s">
        <v>422</v>
      </c>
      <c r="G370" s="30" t="s">
        <v>40</v>
      </c>
      <c r="H370" s="30" t="s">
        <v>220</v>
      </c>
      <c r="I370" s="30" t="s">
        <v>44</v>
      </c>
      <c r="J370" s="30" t="str">
        <f t="shared" si="14"/>
        <v>AUT_PA_PC_Cancellation_ScheduleCancellations</v>
      </c>
      <c r="K370" s="30">
        <v>1</v>
      </c>
      <c r="L370" s="69">
        <v>44461</v>
      </c>
      <c r="M370" s="30">
        <v>8</v>
      </c>
      <c r="N370" s="30"/>
      <c r="O370" s="30"/>
      <c r="P370" s="41" t="s">
        <v>701</v>
      </c>
      <c r="Q370" t="s">
        <v>702</v>
      </c>
      <c r="R370" s="9" t="str">
        <f t="shared" si="15"/>
        <v>&lt;include name=AUT_PA_PC_Cancellation_ScheduleCancellations"/&gt;</v>
      </c>
    </row>
    <row r="371" spans="1:18" hidden="1" x14ac:dyDescent="0.25">
      <c r="A371" s="30" t="s">
        <v>216</v>
      </c>
      <c r="B371" s="30" t="s">
        <v>217</v>
      </c>
      <c r="C371" s="30" t="s">
        <v>118</v>
      </c>
      <c r="D371" s="30" t="s">
        <v>129</v>
      </c>
      <c r="E371" s="30">
        <v>9</v>
      </c>
      <c r="F371" s="30" t="s">
        <v>423</v>
      </c>
      <c r="G371" s="30" t="s">
        <v>35</v>
      </c>
      <c r="H371" s="30" t="s">
        <v>220</v>
      </c>
      <c r="I371" s="30" t="s">
        <v>44</v>
      </c>
      <c r="J371" s="30" t="str">
        <f t="shared" si="14"/>
        <v>AUT_PA_PC_Cancellation_RescindCancellation</v>
      </c>
      <c r="K371" s="30">
        <v>1</v>
      </c>
      <c r="L371" s="69">
        <v>44461</v>
      </c>
      <c r="M371" s="30">
        <v>8</v>
      </c>
      <c r="N371" s="30"/>
      <c r="O371" s="30"/>
      <c r="P371" s="41" t="s">
        <v>701</v>
      </c>
      <c r="Q371" t="s">
        <v>702</v>
      </c>
      <c r="R371" s="9" t="str">
        <f t="shared" si="15"/>
        <v>&lt;include name=AUT_PA_PC_Cancellation_RescindCancellation"/&gt;</v>
      </c>
    </row>
    <row r="372" spans="1:18" hidden="1" x14ac:dyDescent="0.25">
      <c r="A372" s="30" t="s">
        <v>216</v>
      </c>
      <c r="B372" s="30" t="s">
        <v>217</v>
      </c>
      <c r="C372" s="30" t="s">
        <v>118</v>
      </c>
      <c r="D372" s="30" t="s">
        <v>129</v>
      </c>
      <c r="E372" s="30">
        <v>10</v>
      </c>
      <c r="F372" s="30" t="s">
        <v>424</v>
      </c>
      <c r="G372" s="30" t="s">
        <v>38</v>
      </c>
      <c r="H372" s="30" t="s">
        <v>220</v>
      </c>
      <c r="I372" s="30" t="s">
        <v>44</v>
      </c>
      <c r="J372" s="30" t="str">
        <f t="shared" si="14"/>
        <v>AUT_PA_PC_Cancellation_FlatRateCancellation</v>
      </c>
      <c r="K372" s="30">
        <v>1</v>
      </c>
      <c r="L372" s="69">
        <v>44461</v>
      </c>
      <c r="M372" s="30">
        <v>8</v>
      </c>
      <c r="N372" s="30"/>
      <c r="O372" s="30"/>
      <c r="P372" s="41" t="s">
        <v>701</v>
      </c>
      <c r="Q372" t="s">
        <v>702</v>
      </c>
      <c r="R372" s="9" t="str">
        <f t="shared" si="15"/>
        <v>&lt;include name=AUT_PA_PC_Cancellation_FlatRateCancellation"/&gt;</v>
      </c>
    </row>
    <row r="373" spans="1:18" hidden="1" x14ac:dyDescent="0.25">
      <c r="A373" s="30" t="s">
        <v>216</v>
      </c>
      <c r="B373" s="30" t="s">
        <v>217</v>
      </c>
      <c r="C373" s="30" t="s">
        <v>118</v>
      </c>
      <c r="D373" s="30" t="s">
        <v>129</v>
      </c>
      <c r="E373" s="30">
        <v>11</v>
      </c>
      <c r="F373" s="30" t="s">
        <v>425</v>
      </c>
      <c r="G373" s="30" t="s">
        <v>40</v>
      </c>
      <c r="H373" s="30" t="s">
        <v>220</v>
      </c>
      <c r="I373" s="30" t="s">
        <v>44</v>
      </c>
      <c r="J373" s="30" t="str">
        <f t="shared" si="14"/>
        <v>AUT_PA_PC_Cancellation_ShortTermCancellation</v>
      </c>
      <c r="K373" s="30">
        <v>1</v>
      </c>
      <c r="L373" s="69">
        <v>44461</v>
      </c>
      <c r="M373" s="30">
        <v>8</v>
      </c>
      <c r="N373" s="30"/>
      <c r="O373" s="30"/>
      <c r="P373" s="41" t="s">
        <v>701</v>
      </c>
      <c r="Q373" t="s">
        <v>702</v>
      </c>
      <c r="R373" s="9" t="str">
        <f t="shared" si="15"/>
        <v>&lt;include name=AUT_PA_PC_Cancellation_ShortTermCancellation"/&gt;</v>
      </c>
    </row>
    <row r="374" spans="1:18" hidden="1" x14ac:dyDescent="0.25">
      <c r="A374" s="30" t="s">
        <v>216</v>
      </c>
      <c r="B374" s="30" t="s">
        <v>217</v>
      </c>
      <c r="C374" s="30" t="s">
        <v>120</v>
      </c>
      <c r="D374" s="30" t="s">
        <v>426</v>
      </c>
      <c r="E374" s="30">
        <v>1</v>
      </c>
      <c r="F374" s="30" t="s">
        <v>427</v>
      </c>
      <c r="G374" s="30" t="s">
        <v>35</v>
      </c>
      <c r="H374" s="30" t="s">
        <v>220</v>
      </c>
      <c r="I374" s="30" t="s">
        <v>41</v>
      </c>
      <c r="J374" s="30" t="str">
        <f t="shared" si="14"/>
        <v>AUT_PA_PC_Reinstatement_ReinstatementReason</v>
      </c>
      <c r="K374" s="30">
        <v>1</v>
      </c>
      <c r="L374" s="69">
        <v>44461</v>
      </c>
      <c r="M374" s="30">
        <v>8</v>
      </c>
      <c r="N374" s="30"/>
      <c r="O374" s="30"/>
      <c r="P374" s="41" t="s">
        <v>701</v>
      </c>
      <c r="Q374" t="s">
        <v>702</v>
      </c>
      <c r="R374" s="9" t="str">
        <f t="shared" si="15"/>
        <v>&lt;include name=AUT_PA_PC_Reinstatement_ReinstatementReason"/&gt;</v>
      </c>
    </row>
    <row r="375" spans="1:18" hidden="1" x14ac:dyDescent="0.25">
      <c r="A375" s="30" t="s">
        <v>216</v>
      </c>
      <c r="B375" s="30" t="s">
        <v>217</v>
      </c>
      <c r="C375" s="30" t="s">
        <v>120</v>
      </c>
      <c r="D375" s="30" t="s">
        <v>426</v>
      </c>
      <c r="E375" s="30">
        <v>2</v>
      </c>
      <c r="F375" s="30" t="s">
        <v>375</v>
      </c>
      <c r="G375" s="30" t="s">
        <v>35</v>
      </c>
      <c r="H375" s="30" t="s">
        <v>220</v>
      </c>
      <c r="I375" s="30" t="s">
        <v>44</v>
      </c>
      <c r="J375" s="30" t="str">
        <f t="shared" si="14"/>
        <v>AUT_PA_PC_Reinstatement_PA_RiskAnalysis_ApproveUWIssue</v>
      </c>
      <c r="K375" s="30">
        <v>1</v>
      </c>
      <c r="L375" s="69">
        <v>44461</v>
      </c>
      <c r="M375" s="30">
        <v>8</v>
      </c>
      <c r="N375" s="30"/>
      <c r="O375" s="30"/>
      <c r="P375" s="41" t="s">
        <v>701</v>
      </c>
      <c r="Q375" t="s">
        <v>702</v>
      </c>
      <c r="R375" s="9" t="str">
        <f t="shared" si="15"/>
        <v>&lt;include name=AUT_PA_PC_Reinstatement_PA_RiskAnalysis_ApproveUWIssue"/&gt;</v>
      </c>
    </row>
    <row r="376" spans="1:18" hidden="1" x14ac:dyDescent="0.25">
      <c r="A376" s="30" t="s">
        <v>216</v>
      </c>
      <c r="B376" s="30" t="s">
        <v>217</v>
      </c>
      <c r="C376" s="30" t="s">
        <v>120</v>
      </c>
      <c r="D376" s="30" t="s">
        <v>426</v>
      </c>
      <c r="E376" s="30">
        <v>3</v>
      </c>
      <c r="F376" s="30" t="s">
        <v>348</v>
      </c>
      <c r="G376" s="30" t="s">
        <v>35</v>
      </c>
      <c r="H376" s="30" t="s">
        <v>220</v>
      </c>
      <c r="I376" s="30" t="s">
        <v>44</v>
      </c>
      <c r="J376" s="30" t="str">
        <f t="shared" si="14"/>
        <v>AUT_PA_PC_Reinstatement_RiskAnalysis_AddUWIssue</v>
      </c>
      <c r="K376" s="30">
        <v>1</v>
      </c>
      <c r="L376" s="69">
        <v>44461</v>
      </c>
      <c r="M376" s="30">
        <v>8</v>
      </c>
      <c r="N376" s="30"/>
      <c r="O376" s="30"/>
      <c r="P376" s="41" t="s">
        <v>701</v>
      </c>
      <c r="Q376" t="s">
        <v>702</v>
      </c>
      <c r="R376" s="9" t="str">
        <f t="shared" si="15"/>
        <v>&lt;include name=AUT_PA_PC_Reinstatement_RiskAnalysis_AddUWIssue"/&gt;</v>
      </c>
    </row>
    <row r="377" spans="1:18" hidden="1" x14ac:dyDescent="0.25">
      <c r="A377" s="30" t="s">
        <v>216</v>
      </c>
      <c r="B377" s="30" t="s">
        <v>217</v>
      </c>
      <c r="C377" s="30" t="s">
        <v>120</v>
      </c>
      <c r="D377" s="30" t="s">
        <v>426</v>
      </c>
      <c r="E377" s="30">
        <v>4</v>
      </c>
      <c r="F377" s="30" t="s">
        <v>349</v>
      </c>
      <c r="G377" s="30" t="s">
        <v>35</v>
      </c>
      <c r="H377" s="30" t="s">
        <v>220</v>
      </c>
      <c r="I377" s="30" t="s">
        <v>44</v>
      </c>
      <c r="J377" s="30" t="str">
        <f t="shared" si="14"/>
        <v>AUT_PA_PC_Reinstatement_RiskAnalysis_ApproveUWIssue</v>
      </c>
      <c r="K377" s="30">
        <v>1</v>
      </c>
      <c r="L377" s="69">
        <v>44461</v>
      </c>
      <c r="M377" s="30">
        <v>8</v>
      </c>
      <c r="N377" s="30"/>
      <c r="O377" s="30"/>
      <c r="P377" s="41" t="s">
        <v>701</v>
      </c>
      <c r="Q377" t="s">
        <v>702</v>
      </c>
      <c r="R377" s="9" t="str">
        <f t="shared" si="15"/>
        <v>&lt;include name=AUT_PA_PC_Reinstatement_RiskAnalysis_ApproveUWIssue"/&gt;</v>
      </c>
    </row>
    <row r="378" spans="1:18" hidden="1" x14ac:dyDescent="0.25">
      <c r="A378" s="30" t="s">
        <v>216</v>
      </c>
      <c r="B378" s="30" t="s">
        <v>217</v>
      </c>
      <c r="C378" s="30" t="s">
        <v>120</v>
      </c>
      <c r="D378" s="30" t="s">
        <v>426</v>
      </c>
      <c r="E378" s="30">
        <v>5</v>
      </c>
      <c r="F378" s="30" t="s">
        <v>260</v>
      </c>
      <c r="G378" s="30" t="s">
        <v>35</v>
      </c>
      <c r="H378" s="30" t="s">
        <v>220</v>
      </c>
      <c r="I378" s="30" t="s">
        <v>44</v>
      </c>
      <c r="J378" s="30" t="str">
        <f t="shared" si="14"/>
        <v>AUT_PA_PC_Reinstatement_RiskAnalysis_AddContingency</v>
      </c>
      <c r="K378" s="30">
        <v>1</v>
      </c>
      <c r="L378" s="69">
        <v>44461</v>
      </c>
      <c r="M378" s="30">
        <v>8</v>
      </c>
      <c r="N378" s="30"/>
      <c r="O378" s="30"/>
      <c r="P378" s="41" t="s">
        <v>701</v>
      </c>
      <c r="Q378" t="s">
        <v>702</v>
      </c>
      <c r="R378" s="9" t="str">
        <f t="shared" si="15"/>
        <v>&lt;include name=AUT_PA_PC_Reinstatement_RiskAnalysis_AddContingency"/&gt;</v>
      </c>
    </row>
    <row r="379" spans="1:18" hidden="1" x14ac:dyDescent="0.25">
      <c r="A379" s="30" t="s">
        <v>216</v>
      </c>
      <c r="B379" s="30" t="s">
        <v>217</v>
      </c>
      <c r="C379" s="30" t="s">
        <v>120</v>
      </c>
      <c r="D379" s="30" t="s">
        <v>426</v>
      </c>
      <c r="E379" s="30">
        <v>6</v>
      </c>
      <c r="F379" s="30" t="s">
        <v>733</v>
      </c>
      <c r="G379" s="30" t="s">
        <v>35</v>
      </c>
      <c r="H379" s="30" t="s">
        <v>220</v>
      </c>
      <c r="I379" s="30" t="s">
        <v>44</v>
      </c>
      <c r="J379" s="30" t="str">
        <f t="shared" si="14"/>
        <v>AUT_PA_PC_Reinstatement_Pay_SpecialHandling_BillOnNextInvoice</v>
      </c>
      <c r="K379" s="30">
        <v>1</v>
      </c>
      <c r="L379" s="69">
        <v>44461</v>
      </c>
      <c r="M379" s="30">
        <v>8</v>
      </c>
      <c r="N379" s="30"/>
      <c r="O379" s="30"/>
      <c r="P379" s="41" t="s">
        <v>701</v>
      </c>
      <c r="Q379" t="s">
        <v>702</v>
      </c>
      <c r="R379" s="9" t="str">
        <f t="shared" si="15"/>
        <v>&lt;include name=AUT_PA_PC_Reinstatement_Pay_SpecialHandling_BillOnNextInvoice"/&gt;</v>
      </c>
    </row>
    <row r="380" spans="1:18" hidden="1" x14ac:dyDescent="0.25">
      <c r="A380" s="30" t="s">
        <v>216</v>
      </c>
      <c r="B380" s="30" t="s">
        <v>217</v>
      </c>
      <c r="C380" s="30" t="s">
        <v>130</v>
      </c>
      <c r="D380" s="30" t="s">
        <v>428</v>
      </c>
      <c r="E380" s="30">
        <v>1</v>
      </c>
      <c r="F380" s="30" t="s">
        <v>429</v>
      </c>
      <c r="G380" s="30" t="s">
        <v>35</v>
      </c>
      <c r="H380" s="30" t="s">
        <v>220</v>
      </c>
      <c r="I380" s="30" t="s">
        <v>41</v>
      </c>
      <c r="J380" s="30" t="str">
        <f t="shared" si="14"/>
        <v>AUT_PA_PC_ReWrite_FullTerm_ExpirationDate</v>
      </c>
      <c r="K380" s="30">
        <v>1</v>
      </c>
      <c r="L380" s="69">
        <v>44461</v>
      </c>
      <c r="M380" s="30">
        <v>8</v>
      </c>
      <c r="N380" s="30"/>
      <c r="O380" s="30"/>
      <c r="P380" s="41" t="s">
        <v>701</v>
      </c>
      <c r="Q380" t="s">
        <v>702</v>
      </c>
      <c r="R380" s="9" t="str">
        <f t="shared" si="15"/>
        <v>&lt;include name=AUT_PA_PC_ReWrite_FullTerm_ExpirationDate"/&gt;</v>
      </c>
    </row>
    <row r="381" spans="1:18" hidden="1" x14ac:dyDescent="0.25">
      <c r="A381" s="30" t="s">
        <v>216</v>
      </c>
      <c r="B381" s="30" t="s">
        <v>217</v>
      </c>
      <c r="C381" s="30" t="s">
        <v>130</v>
      </c>
      <c r="D381" s="30" t="s">
        <v>428</v>
      </c>
      <c r="E381" s="30">
        <v>2</v>
      </c>
      <c r="F381" s="30" t="s">
        <v>430</v>
      </c>
      <c r="G381" s="30" t="s">
        <v>38</v>
      </c>
      <c r="H381" s="30" t="s">
        <v>220</v>
      </c>
      <c r="I381" s="30" t="s">
        <v>44</v>
      </c>
      <c r="J381" s="30" t="str">
        <f t="shared" si="14"/>
        <v>AUT_PA_PC_ReWrite_FullTerm_AssignNewPolicyNumber</v>
      </c>
      <c r="K381" s="30">
        <v>1</v>
      </c>
      <c r="L381" s="69">
        <v>44461</v>
      </c>
      <c r="M381" s="30">
        <v>8</v>
      </c>
      <c r="N381" s="30"/>
      <c r="O381" s="30"/>
      <c r="P381" s="41" t="s">
        <v>701</v>
      </c>
      <c r="Q381" t="s">
        <v>702</v>
      </c>
      <c r="R381" s="9" t="str">
        <f t="shared" si="15"/>
        <v>&lt;include name=AUT_PA_PC_ReWrite_FullTerm_AssignNewPolicyNumber"/&gt;</v>
      </c>
    </row>
    <row r="382" spans="1:18" hidden="1" x14ac:dyDescent="0.25">
      <c r="A382" s="30" t="s">
        <v>216</v>
      </c>
      <c r="B382" s="30" t="s">
        <v>217</v>
      </c>
      <c r="C382" s="30" t="s">
        <v>132</v>
      </c>
      <c r="D382" s="30" t="s">
        <v>431</v>
      </c>
      <c r="E382" s="30">
        <v>1</v>
      </c>
      <c r="F382" s="30" t="s">
        <v>429</v>
      </c>
      <c r="G382" s="30" t="s">
        <v>35</v>
      </c>
      <c r="H382" s="30" t="s">
        <v>220</v>
      </c>
      <c r="I382" s="30" t="s">
        <v>60</v>
      </c>
      <c r="J382" s="30" t="str">
        <f t="shared" si="14"/>
        <v>AUT_PA_PC_ReWrite_RemainingTerm_ExpirationDate</v>
      </c>
      <c r="K382" s="30">
        <v>1</v>
      </c>
      <c r="L382" s="69">
        <v>44461</v>
      </c>
      <c r="M382" s="30">
        <v>8</v>
      </c>
      <c r="N382" s="30"/>
      <c r="O382" s="30"/>
      <c r="P382" s="41" t="s">
        <v>701</v>
      </c>
      <c r="Q382" t="s">
        <v>702</v>
      </c>
      <c r="R382" s="9" t="str">
        <f t="shared" si="15"/>
        <v>&lt;include name=AUT_PA_PC_ReWrite_RemainingTerm_ExpirationDate"/&gt;</v>
      </c>
    </row>
    <row r="383" spans="1:18" hidden="1" x14ac:dyDescent="0.25">
      <c r="A383" s="30" t="s">
        <v>216</v>
      </c>
      <c r="B383" s="30" t="s">
        <v>217</v>
      </c>
      <c r="C383" s="30" t="s">
        <v>132</v>
      </c>
      <c r="D383" s="30" t="s">
        <v>431</v>
      </c>
      <c r="E383" s="30">
        <v>2</v>
      </c>
      <c r="F383" s="30" t="s">
        <v>430</v>
      </c>
      <c r="G383" s="30" t="s">
        <v>38</v>
      </c>
      <c r="H383" s="30" t="s">
        <v>220</v>
      </c>
      <c r="I383" s="30" t="s">
        <v>41</v>
      </c>
      <c r="J383" s="30" t="str">
        <f t="shared" si="14"/>
        <v>AUT_PA_PC_ReWrite_RemainingTerm_AssignNewPolicyNumber</v>
      </c>
      <c r="K383" s="30">
        <v>1</v>
      </c>
      <c r="L383" s="69">
        <v>44461</v>
      </c>
      <c r="M383" s="30">
        <v>8</v>
      </c>
      <c r="N383" s="30"/>
      <c r="O383" s="30"/>
      <c r="P383" s="41" t="s">
        <v>701</v>
      </c>
      <c r="Q383" t="s">
        <v>702</v>
      </c>
      <c r="R383" s="9" t="str">
        <f t="shared" si="15"/>
        <v>&lt;include name=AUT_PA_PC_ReWrite_RemainingTerm_AssignNewPolicyNumber"/&gt;</v>
      </c>
    </row>
    <row r="384" spans="1:18" hidden="1" x14ac:dyDescent="0.25">
      <c r="A384" s="30" t="s">
        <v>216</v>
      </c>
      <c r="B384" s="30" t="s">
        <v>217</v>
      </c>
      <c r="C384" s="30" t="s">
        <v>134</v>
      </c>
      <c r="D384" s="30" t="s">
        <v>432</v>
      </c>
      <c r="E384" s="30">
        <v>1</v>
      </c>
      <c r="F384" s="30" t="s">
        <v>429</v>
      </c>
      <c r="G384" s="30" t="s">
        <v>35</v>
      </c>
      <c r="H384" s="30" t="s">
        <v>220</v>
      </c>
      <c r="I384" s="30" t="s">
        <v>44</v>
      </c>
      <c r="J384" s="30" t="str">
        <f t="shared" si="14"/>
        <v>AUT_PA_PC_Rewrite_NewTerm_ExpirationDate</v>
      </c>
      <c r="K384" s="30">
        <v>1</v>
      </c>
      <c r="L384" s="69">
        <v>44461</v>
      </c>
      <c r="M384" s="30">
        <v>8</v>
      </c>
      <c r="N384" s="30"/>
      <c r="O384" s="30"/>
      <c r="P384" s="41" t="s">
        <v>701</v>
      </c>
      <c r="Q384" t="s">
        <v>702</v>
      </c>
      <c r="R384" s="9" t="str">
        <f t="shared" si="15"/>
        <v>&lt;include name=AUT_PA_PC_Rewrite_NewTerm_ExpirationDate"/&gt;</v>
      </c>
    </row>
    <row r="385" spans="1:18" hidden="1" x14ac:dyDescent="0.25">
      <c r="A385" s="30" t="s">
        <v>216</v>
      </c>
      <c r="B385" s="30" t="s">
        <v>217</v>
      </c>
      <c r="C385" s="30" t="s">
        <v>134</v>
      </c>
      <c r="D385" s="30" t="s">
        <v>432</v>
      </c>
      <c r="E385" s="30">
        <v>2</v>
      </c>
      <c r="F385" s="30" t="s">
        <v>430</v>
      </c>
      <c r="G385" s="30" t="s">
        <v>38</v>
      </c>
      <c r="H385" s="30" t="s">
        <v>220</v>
      </c>
      <c r="I385" s="30" t="s">
        <v>44</v>
      </c>
      <c r="J385" s="30" t="str">
        <f t="shared" si="14"/>
        <v>AUT_PA_PC_Rewrite_NewTerm_AssignNewPolicyNumber</v>
      </c>
      <c r="K385" s="30">
        <v>1</v>
      </c>
      <c r="L385" s="69">
        <v>44461</v>
      </c>
      <c r="M385" s="30">
        <v>8</v>
      </c>
      <c r="N385" s="30"/>
      <c r="O385" s="30"/>
      <c r="P385" s="41" t="s">
        <v>701</v>
      </c>
      <c r="Q385" t="s">
        <v>702</v>
      </c>
      <c r="R385" s="9" t="str">
        <f t="shared" si="15"/>
        <v>&lt;include name=AUT_PA_PC_Rewrite_NewTerm_AssignNewPolicyNumber"/&gt;</v>
      </c>
    </row>
    <row r="386" spans="1:18" hidden="1" x14ac:dyDescent="0.25">
      <c r="A386" s="30" t="s">
        <v>216</v>
      </c>
      <c r="B386" s="30" t="s">
        <v>217</v>
      </c>
      <c r="C386" s="30" t="s">
        <v>134</v>
      </c>
      <c r="D386" s="30" t="s">
        <v>432</v>
      </c>
      <c r="E386" s="30">
        <v>2</v>
      </c>
      <c r="F386" s="30" t="s">
        <v>433</v>
      </c>
      <c r="G386" s="30" t="s">
        <v>38</v>
      </c>
      <c r="H386" s="30" t="s">
        <v>220</v>
      </c>
      <c r="I386" s="30" t="s">
        <v>44</v>
      </c>
      <c r="J386" s="30" t="str">
        <f t="shared" si="14"/>
        <v>AUT_PA_PC_Rewrite_NewTerm_CancelledPolicy</v>
      </c>
      <c r="K386" s="30">
        <v>1</v>
      </c>
      <c r="L386" s="69">
        <v>44461</v>
      </c>
      <c r="M386" s="30">
        <v>8</v>
      </c>
      <c r="N386" s="30"/>
      <c r="O386" s="30"/>
      <c r="P386" s="41" t="s">
        <v>701</v>
      </c>
      <c r="Q386" t="s">
        <v>702</v>
      </c>
      <c r="R386" s="9" t="str">
        <f t="shared" si="15"/>
        <v>&lt;include name=AUT_PA_PC_Rewrite_NewTerm_CancelledPolicy"/&gt;</v>
      </c>
    </row>
    <row r="387" spans="1:18" hidden="1" x14ac:dyDescent="0.25">
      <c r="A387" s="30" t="s">
        <v>216</v>
      </c>
      <c r="B387" s="30" t="s">
        <v>217</v>
      </c>
      <c r="C387" s="30" t="s">
        <v>134</v>
      </c>
      <c r="D387" s="30" t="s">
        <v>432</v>
      </c>
      <c r="E387" s="30">
        <v>2</v>
      </c>
      <c r="F387" s="30" t="s">
        <v>434</v>
      </c>
      <c r="G387" s="30" t="s">
        <v>38</v>
      </c>
      <c r="H387" s="30" t="s">
        <v>220</v>
      </c>
      <c r="I387" s="30" t="s">
        <v>44</v>
      </c>
      <c r="J387" s="30" t="str">
        <f t="shared" ref="J387:J450" si="16">"AUT_"&amp;A387 &amp; "_" &amp;B387 &amp; "_" &amp;D387 &amp;"_" &amp;F387</f>
        <v>AUT_PA_PC_Rewrite_NewTerm_ExpiredPolicy</v>
      </c>
      <c r="K387" s="30">
        <v>1</v>
      </c>
      <c r="L387" s="69">
        <v>44461</v>
      </c>
      <c r="M387" s="30">
        <v>8</v>
      </c>
      <c r="N387" s="30"/>
      <c r="O387" s="30"/>
      <c r="P387" s="41" t="s">
        <v>701</v>
      </c>
      <c r="Q387" t="s">
        <v>702</v>
      </c>
      <c r="R387" s="9" t="str">
        <f t="shared" si="15"/>
        <v>&lt;include name=AUT_PA_PC_Rewrite_NewTerm_ExpiredPolicy"/&gt;</v>
      </c>
    </row>
    <row r="388" spans="1:18" hidden="1" x14ac:dyDescent="0.25">
      <c r="A388" s="30" t="s">
        <v>216</v>
      </c>
      <c r="B388" s="30" t="s">
        <v>217</v>
      </c>
      <c r="C388" s="30" t="s">
        <v>134</v>
      </c>
      <c r="D388" s="30" t="s">
        <v>432</v>
      </c>
      <c r="E388" s="30">
        <v>2</v>
      </c>
      <c r="F388" s="30" t="s">
        <v>435</v>
      </c>
      <c r="G388" s="30" t="s">
        <v>38</v>
      </c>
      <c r="H388" s="30" t="s">
        <v>220</v>
      </c>
      <c r="I388" s="30" t="s">
        <v>39</v>
      </c>
      <c r="J388" s="30" t="str">
        <f t="shared" si="16"/>
        <v>AUT_PA_PC_Rewrite_NewTerm_ExpiredPolicy_AnotherAccount</v>
      </c>
      <c r="K388" s="30">
        <v>1</v>
      </c>
      <c r="L388" s="69">
        <v>44461</v>
      </c>
      <c r="M388" s="30">
        <v>8</v>
      </c>
      <c r="N388" s="30"/>
      <c r="O388" s="30"/>
      <c r="P388" s="41" t="s">
        <v>701</v>
      </c>
      <c r="Q388" t="s">
        <v>702</v>
      </c>
      <c r="R388" s="9" t="str">
        <f t="shared" si="15"/>
        <v>&lt;include name=AUT_PA_PC_Rewrite_NewTerm_ExpiredPolicy_AnotherAccount"/&gt;</v>
      </c>
    </row>
    <row r="389" spans="1:18" hidden="1" x14ac:dyDescent="0.25">
      <c r="A389" s="30" t="s">
        <v>216</v>
      </c>
      <c r="B389" s="30" t="s">
        <v>217</v>
      </c>
      <c r="C389" s="30" t="s">
        <v>154</v>
      </c>
      <c r="D389" s="30" t="s">
        <v>135</v>
      </c>
      <c r="E389" s="30">
        <v>1</v>
      </c>
      <c r="F389" s="30" t="s">
        <v>436</v>
      </c>
      <c r="G389" s="30" t="s">
        <v>35</v>
      </c>
      <c r="H389" s="30" t="s">
        <v>220</v>
      </c>
      <c r="I389" s="30" t="s">
        <v>44</v>
      </c>
      <c r="J389" s="30" t="str">
        <f t="shared" si="16"/>
        <v>AUT_PA_PC_Renewal_ManualRenwal</v>
      </c>
      <c r="K389" s="30">
        <v>1</v>
      </c>
      <c r="L389" s="69">
        <v>44461</v>
      </c>
      <c r="M389" s="30">
        <v>8</v>
      </c>
      <c r="N389" s="30"/>
      <c r="O389" s="30"/>
      <c r="P389" s="41" t="s">
        <v>701</v>
      </c>
      <c r="Q389" t="s">
        <v>702</v>
      </c>
      <c r="R389" s="9" t="str">
        <f t="shared" si="15"/>
        <v>&lt;include name=AUT_PA_PC_Renewal_ManualRenwal"/&gt;</v>
      </c>
    </row>
    <row r="390" spans="1:18" hidden="1" x14ac:dyDescent="0.25">
      <c r="A390" s="30" t="s">
        <v>216</v>
      </c>
      <c r="B390" s="30" t="s">
        <v>217</v>
      </c>
      <c r="C390" s="30" t="s">
        <v>154</v>
      </c>
      <c r="D390" s="30" t="s">
        <v>135</v>
      </c>
      <c r="E390" s="30">
        <v>2</v>
      </c>
      <c r="F390" s="30" t="s">
        <v>437</v>
      </c>
      <c r="G390" s="30" t="s">
        <v>38</v>
      </c>
      <c r="H390" s="30" t="s">
        <v>220</v>
      </c>
      <c r="I390" s="30" t="s">
        <v>44</v>
      </c>
      <c r="J390" s="30" t="str">
        <f t="shared" si="16"/>
        <v>AUT_PA_PC_Renewal_Automation</v>
      </c>
      <c r="K390" s="30">
        <v>1</v>
      </c>
      <c r="L390" s="69">
        <v>44461</v>
      </c>
      <c r="M390" s="30">
        <v>8</v>
      </c>
      <c r="N390" s="30"/>
      <c r="O390" s="30"/>
      <c r="P390" s="41" t="s">
        <v>701</v>
      </c>
      <c r="Q390" t="s">
        <v>702</v>
      </c>
      <c r="R390" s="9" t="str">
        <f t="shared" si="15"/>
        <v>&lt;include name=AUT_PA_PC_Renewal_Automation"/&gt;</v>
      </c>
    </row>
    <row r="391" spans="1:18" hidden="1" x14ac:dyDescent="0.25">
      <c r="A391" s="30" t="s">
        <v>216</v>
      </c>
      <c r="B391" s="30" t="s">
        <v>217</v>
      </c>
      <c r="C391" s="30" t="s">
        <v>154</v>
      </c>
      <c r="D391" s="30" t="s">
        <v>135</v>
      </c>
      <c r="E391" s="30">
        <v>3</v>
      </c>
      <c r="F391" s="30" t="s">
        <v>438</v>
      </c>
      <c r="G391" s="30" t="s">
        <v>40</v>
      </c>
      <c r="H391" s="30" t="s">
        <v>220</v>
      </c>
      <c r="I391" s="30" t="s">
        <v>44</v>
      </c>
      <c r="J391" s="30" t="str">
        <f t="shared" si="16"/>
        <v>AUT_PA_PC_Renewal_xxxx</v>
      </c>
      <c r="K391" s="30">
        <v>1</v>
      </c>
      <c r="L391" s="69">
        <v>44461</v>
      </c>
      <c r="M391" s="30">
        <v>8</v>
      </c>
      <c r="N391" s="30"/>
      <c r="O391" s="30"/>
      <c r="P391" s="41" t="s">
        <v>701</v>
      </c>
      <c r="Q391" t="s">
        <v>702</v>
      </c>
      <c r="R391" s="9" t="str">
        <f t="shared" si="15"/>
        <v>&lt;include name=AUT_PA_PC_Renewal_xxxx"/&gt;</v>
      </c>
    </row>
    <row r="392" spans="1:18" hidden="1" x14ac:dyDescent="0.25">
      <c r="A392" s="30" t="s">
        <v>216</v>
      </c>
      <c r="B392" s="30" t="s">
        <v>217</v>
      </c>
      <c r="C392" s="30" t="s">
        <v>439</v>
      </c>
      <c r="D392" s="30" t="s">
        <v>440</v>
      </c>
      <c r="E392" s="30">
        <v>1</v>
      </c>
      <c r="F392" s="30" t="s">
        <v>440</v>
      </c>
      <c r="G392" s="30" t="s">
        <v>35</v>
      </c>
      <c r="H392" s="30" t="s">
        <v>220</v>
      </c>
      <c r="I392" s="30" t="s">
        <v>44</v>
      </c>
      <c r="J392" s="30" t="str">
        <f t="shared" si="16"/>
        <v>AUT_PA_PC_SystemClock_SystemClock</v>
      </c>
      <c r="K392" s="30">
        <v>1</v>
      </c>
      <c r="L392" s="69">
        <v>44495</v>
      </c>
      <c r="M392" s="30">
        <v>8</v>
      </c>
      <c r="N392" s="30"/>
      <c r="O392" s="30"/>
      <c r="P392" s="41" t="s">
        <v>701</v>
      </c>
      <c r="Q392" t="s">
        <v>702</v>
      </c>
      <c r="R392" s="9" t="str">
        <f t="shared" si="12"/>
        <v>&lt;include name=AUT_PA_PC_SystemClock_SystemClock"/&gt;</v>
      </c>
    </row>
    <row r="393" spans="1:18" hidden="1" x14ac:dyDescent="0.25">
      <c r="A393" s="30" t="s">
        <v>216</v>
      </c>
      <c r="B393" s="30" t="s">
        <v>217</v>
      </c>
      <c r="C393" s="30" t="s">
        <v>439</v>
      </c>
      <c r="D393" s="30" t="s">
        <v>441</v>
      </c>
      <c r="E393" s="30">
        <v>1</v>
      </c>
      <c r="F393" s="30" t="s">
        <v>441</v>
      </c>
      <c r="G393" s="30" t="s">
        <v>35</v>
      </c>
      <c r="H393" s="30" t="s">
        <v>220</v>
      </c>
      <c r="I393" s="30" t="s">
        <v>44</v>
      </c>
      <c r="J393" s="30" t="str">
        <f t="shared" si="16"/>
        <v>AUT_PA_PC_BatchRun_BatchRun</v>
      </c>
      <c r="K393" s="30">
        <v>1</v>
      </c>
      <c r="L393" s="69">
        <v>44495</v>
      </c>
      <c r="M393" s="30">
        <v>8</v>
      </c>
      <c r="N393" s="30"/>
      <c r="O393" s="30"/>
      <c r="P393" s="41" t="s">
        <v>701</v>
      </c>
      <c r="Q393" t="s">
        <v>702</v>
      </c>
      <c r="R393" s="9" t="str">
        <f t="shared" si="12"/>
        <v>&lt;include name=AUT_PA_PC_BatchRun_BatchRun"/&gt;</v>
      </c>
    </row>
    <row r="394" spans="1:18" hidden="1" x14ac:dyDescent="0.25">
      <c r="A394" s="30" t="s">
        <v>216</v>
      </c>
      <c r="B394" s="30" t="s">
        <v>217</v>
      </c>
      <c r="C394" s="30" t="s">
        <v>439</v>
      </c>
      <c r="D394" s="30" t="s">
        <v>442</v>
      </c>
      <c r="E394" s="30">
        <v>1</v>
      </c>
      <c r="F394" s="30" t="s">
        <v>2</v>
      </c>
      <c r="G394" s="30" t="s">
        <v>38</v>
      </c>
      <c r="H394" s="30" t="s">
        <v>220</v>
      </c>
      <c r="I394" s="30" t="s">
        <v>44</v>
      </c>
      <c r="J394" s="30" t="str">
        <f t="shared" si="16"/>
        <v>AUT_PA_PC_Integrations_BillingCenter</v>
      </c>
      <c r="K394" s="30">
        <v>1</v>
      </c>
      <c r="L394" s="69">
        <v>44496</v>
      </c>
      <c r="M394" s="30">
        <v>8</v>
      </c>
      <c r="N394" s="30"/>
      <c r="O394" s="30"/>
      <c r="P394" s="41" t="s">
        <v>701</v>
      </c>
      <c r="Q394" t="s">
        <v>702</v>
      </c>
      <c r="R394" s="9" t="str">
        <f t="shared" si="12"/>
        <v>&lt;include name=AUT_PA_PC_Integrations_BillingCenter"/&gt;</v>
      </c>
    </row>
    <row r="395" spans="1:18" hidden="1" x14ac:dyDescent="0.25">
      <c r="A395" s="30" t="s">
        <v>216</v>
      </c>
      <c r="B395" s="30" t="s">
        <v>217</v>
      </c>
      <c r="C395" s="30" t="s">
        <v>439</v>
      </c>
      <c r="D395" s="30" t="s">
        <v>442</v>
      </c>
      <c r="E395" s="30">
        <v>2</v>
      </c>
      <c r="F395" s="30" t="s">
        <v>146</v>
      </c>
      <c r="G395" s="30" t="s">
        <v>40</v>
      </c>
      <c r="H395" s="30" t="s">
        <v>220</v>
      </c>
      <c r="I395" s="30" t="s">
        <v>44</v>
      </c>
      <c r="J395" s="30" t="str">
        <f t="shared" si="16"/>
        <v>AUT_PA_PC_Integrations_FNOL</v>
      </c>
      <c r="K395" s="30">
        <v>1</v>
      </c>
      <c r="L395" s="69">
        <v>44497</v>
      </c>
      <c r="M395" s="30">
        <v>8</v>
      </c>
      <c r="N395" s="30"/>
      <c r="O395" s="30"/>
      <c r="P395" s="41" t="s">
        <v>701</v>
      </c>
      <c r="Q395" t="s">
        <v>702</v>
      </c>
      <c r="R395" s="9" t="str">
        <f t="shared" si="12"/>
        <v>&lt;include name=AUT_PA_PC_Integrations_FNOL"/&gt;</v>
      </c>
    </row>
    <row r="396" spans="1:18" hidden="1" x14ac:dyDescent="0.25">
      <c r="A396" s="30" t="s">
        <v>216</v>
      </c>
      <c r="B396" s="30" t="s">
        <v>217</v>
      </c>
      <c r="C396" s="30" t="s">
        <v>439</v>
      </c>
      <c r="D396" s="30" t="s">
        <v>442</v>
      </c>
      <c r="E396" s="30">
        <v>3</v>
      </c>
      <c r="F396" s="30" t="s">
        <v>443</v>
      </c>
      <c r="G396" s="30" t="s">
        <v>35</v>
      </c>
      <c r="H396" s="30" t="s">
        <v>220</v>
      </c>
      <c r="I396" s="30" t="s">
        <v>44</v>
      </c>
      <c r="J396" s="30" t="str">
        <f t="shared" si="16"/>
        <v>AUT_PA_PC_Integrations_Rating</v>
      </c>
      <c r="K396" s="30">
        <v>1</v>
      </c>
      <c r="L396" s="69">
        <v>44498</v>
      </c>
      <c r="M396" s="30">
        <v>8</v>
      </c>
      <c r="N396" s="30"/>
      <c r="O396" s="30"/>
      <c r="P396" s="41" t="s">
        <v>701</v>
      </c>
      <c r="Q396" t="s">
        <v>702</v>
      </c>
      <c r="R396" s="9" t="str">
        <f t="shared" si="12"/>
        <v>&lt;include name=AUT_PA_PC_Integrations_Rating"/&gt;</v>
      </c>
    </row>
    <row r="397" spans="1:18" hidden="1" x14ac:dyDescent="0.25">
      <c r="A397" s="30" t="s">
        <v>216</v>
      </c>
      <c r="B397" s="30" t="s">
        <v>217</v>
      </c>
      <c r="C397" s="30" t="s">
        <v>439</v>
      </c>
      <c r="D397" s="30" t="s">
        <v>442</v>
      </c>
      <c r="E397" s="30">
        <v>4</v>
      </c>
      <c r="F397" s="30" t="s">
        <v>444</v>
      </c>
      <c r="G397" s="30" t="s">
        <v>38</v>
      </c>
      <c r="H397" s="30" t="s">
        <v>220</v>
      </c>
      <c r="I397" s="30" t="s">
        <v>44</v>
      </c>
      <c r="J397" s="30" t="str">
        <f t="shared" si="16"/>
        <v>AUT_PA_PC_Integrations_MVR</v>
      </c>
      <c r="K397" s="30">
        <v>1</v>
      </c>
      <c r="L397" s="69">
        <v>44499</v>
      </c>
      <c r="M397" s="30">
        <v>8</v>
      </c>
      <c r="N397" s="30"/>
      <c r="O397" s="30"/>
      <c r="P397" s="41" t="s">
        <v>701</v>
      </c>
      <c r="Q397" t="s">
        <v>702</v>
      </c>
      <c r="R397" s="9" t="str">
        <f t="shared" si="12"/>
        <v>&lt;include name=AUT_PA_PC_Integrations_MVR"/&gt;</v>
      </c>
    </row>
    <row r="398" spans="1:18" hidden="1" x14ac:dyDescent="0.25">
      <c r="A398" s="30" t="s">
        <v>216</v>
      </c>
      <c r="B398" s="30" t="s">
        <v>217</v>
      </c>
      <c r="C398" s="30" t="s">
        <v>439</v>
      </c>
      <c r="D398" s="30" t="s">
        <v>442</v>
      </c>
      <c r="E398" s="30">
        <v>5</v>
      </c>
      <c r="F398" s="30" t="s">
        <v>445</v>
      </c>
      <c r="G398" s="30" t="s">
        <v>40</v>
      </c>
      <c r="H398" s="30" t="s">
        <v>220</v>
      </c>
      <c r="I398" s="30" t="s">
        <v>44</v>
      </c>
      <c r="J398" s="30" t="str">
        <f t="shared" si="16"/>
        <v>AUT_PA_PC_Integrations_Unknown1</v>
      </c>
      <c r="K398" s="30">
        <v>1</v>
      </c>
      <c r="L398" s="69">
        <v>44500</v>
      </c>
      <c r="M398" s="30">
        <v>8</v>
      </c>
      <c r="N398" s="30"/>
      <c r="O398" s="30"/>
      <c r="P398" s="41" t="s">
        <v>701</v>
      </c>
      <c r="Q398" t="s">
        <v>702</v>
      </c>
      <c r="R398" s="9" t="str">
        <f t="shared" si="12"/>
        <v>&lt;include name=AUT_PA_PC_Integrations_Unknown1"/&gt;</v>
      </c>
    </row>
    <row r="399" spans="1:18" hidden="1" x14ac:dyDescent="0.25">
      <c r="A399" s="30" t="s">
        <v>216</v>
      </c>
      <c r="B399" s="30" t="s">
        <v>217</v>
      </c>
      <c r="C399" s="30" t="s">
        <v>439</v>
      </c>
      <c r="D399" s="30" t="s">
        <v>442</v>
      </c>
      <c r="E399" s="30">
        <v>6</v>
      </c>
      <c r="F399" s="30" t="s">
        <v>446</v>
      </c>
      <c r="G399" s="30" t="s">
        <v>35</v>
      </c>
      <c r="H399" s="30" t="s">
        <v>220</v>
      </c>
      <c r="I399" s="30" t="s">
        <v>44</v>
      </c>
      <c r="J399" s="30" t="str">
        <f t="shared" si="16"/>
        <v>AUT_PA_PC_Integrations_Unknown2</v>
      </c>
      <c r="K399" s="30">
        <v>1</v>
      </c>
      <c r="L399" s="69">
        <v>44501</v>
      </c>
      <c r="M399" s="30">
        <v>8</v>
      </c>
      <c r="N399" s="30"/>
      <c r="O399" s="30"/>
      <c r="P399" s="41" t="s">
        <v>701</v>
      </c>
      <c r="Q399" t="s">
        <v>702</v>
      </c>
      <c r="R399" s="9" t="str">
        <f t="shared" si="12"/>
        <v>&lt;include name=AUT_PA_PC_Integrations_Unknown2"/&gt;</v>
      </c>
    </row>
    <row r="400" spans="1:18" hidden="1" x14ac:dyDescent="0.25">
      <c r="A400" s="30" t="s">
        <v>216</v>
      </c>
      <c r="B400" s="30" t="s">
        <v>217</v>
      </c>
      <c r="C400" s="30" t="s">
        <v>439</v>
      </c>
      <c r="D400" s="30" t="s">
        <v>442</v>
      </c>
      <c r="E400" s="30">
        <v>7</v>
      </c>
      <c r="F400" s="30" t="s">
        <v>447</v>
      </c>
      <c r="G400" s="30" t="s">
        <v>38</v>
      </c>
      <c r="H400" s="30" t="s">
        <v>220</v>
      </c>
      <c r="I400" s="30" t="s">
        <v>44</v>
      </c>
      <c r="J400" s="30" t="str">
        <f t="shared" si="16"/>
        <v>AUT_PA_PC_Integrations_Unknown3</v>
      </c>
      <c r="K400" s="30">
        <v>1</v>
      </c>
      <c r="L400" s="69">
        <v>44502</v>
      </c>
      <c r="M400" s="30">
        <v>8</v>
      </c>
      <c r="N400" s="30"/>
      <c r="O400" s="30"/>
      <c r="P400" s="41" t="s">
        <v>701</v>
      </c>
      <c r="Q400" t="s">
        <v>702</v>
      </c>
      <c r="R400" s="9" t="str">
        <f t="shared" si="12"/>
        <v>&lt;include name=AUT_PA_PC_Integrations_Unknown3"/&gt;</v>
      </c>
    </row>
    <row r="401" spans="1:18" hidden="1" x14ac:dyDescent="0.25">
      <c r="A401" s="30" t="s">
        <v>216</v>
      </c>
      <c r="B401" s="30" t="s">
        <v>448</v>
      </c>
      <c r="C401" s="30" t="s">
        <v>113</v>
      </c>
      <c r="D401" s="41" t="s">
        <v>218</v>
      </c>
      <c r="E401" s="30">
        <v>1</v>
      </c>
      <c r="F401" s="41" t="s">
        <v>742</v>
      </c>
      <c r="G401" s="30" t="s">
        <v>40</v>
      </c>
      <c r="H401" s="30" t="s">
        <v>220</v>
      </c>
      <c r="I401" s="30" t="s">
        <v>44</v>
      </c>
      <c r="J401" s="30" t="str">
        <f t="shared" si="16"/>
        <v>AUT_PA_BC_Account_NewAccount</v>
      </c>
      <c r="K401" s="30">
        <v>1</v>
      </c>
      <c r="L401" s="69">
        <v>44503</v>
      </c>
      <c r="M401" s="30">
        <v>8</v>
      </c>
      <c r="N401" s="30"/>
      <c r="O401" s="30"/>
      <c r="P401" s="41" t="s">
        <v>701</v>
      </c>
      <c r="Q401" t="s">
        <v>702</v>
      </c>
      <c r="R401" s="9" t="str">
        <f t="shared" si="12"/>
        <v>&lt;include name=AUT_PA_BC_Account_NewAccount"/&gt;</v>
      </c>
    </row>
    <row r="402" spans="1:18" hidden="1" x14ac:dyDescent="0.25">
      <c r="A402" s="30" t="s">
        <v>216</v>
      </c>
      <c r="B402" s="30" t="s">
        <v>448</v>
      </c>
      <c r="C402" s="30" t="s">
        <v>113</v>
      </c>
      <c r="D402" s="41" t="s">
        <v>218</v>
      </c>
      <c r="E402" s="30">
        <v>2</v>
      </c>
      <c r="F402" s="41" t="s">
        <v>450</v>
      </c>
      <c r="G402" s="30" t="s">
        <v>35</v>
      </c>
      <c r="H402" s="30" t="s">
        <v>220</v>
      </c>
      <c r="I402" s="30" t="s">
        <v>44</v>
      </c>
      <c r="J402" s="30" t="str">
        <f t="shared" si="16"/>
        <v>AUT_PA_BC_Account_Search</v>
      </c>
      <c r="K402" s="30">
        <v>1</v>
      </c>
      <c r="L402" s="69">
        <v>44504</v>
      </c>
      <c r="M402" s="30">
        <v>8</v>
      </c>
      <c r="N402" s="30"/>
      <c r="O402" s="30"/>
      <c r="P402" s="41" t="s">
        <v>701</v>
      </c>
      <c r="Q402" t="s">
        <v>702</v>
      </c>
      <c r="R402" s="9" t="str">
        <f t="shared" si="12"/>
        <v>&lt;include name=AUT_PA_BC_Account_Search"/&gt;</v>
      </c>
    </row>
    <row r="403" spans="1:18" hidden="1" x14ac:dyDescent="0.25">
      <c r="A403" s="30" t="s">
        <v>216</v>
      </c>
      <c r="B403" s="30" t="s">
        <v>448</v>
      </c>
      <c r="C403" s="30" t="s">
        <v>113</v>
      </c>
      <c r="D403" s="41" t="s">
        <v>452</v>
      </c>
      <c r="E403" s="30">
        <v>3</v>
      </c>
      <c r="F403" s="41" t="s">
        <v>453</v>
      </c>
      <c r="G403" s="30" t="s">
        <v>38</v>
      </c>
      <c r="H403" s="30" t="s">
        <v>220</v>
      </c>
      <c r="I403" s="30" t="s">
        <v>44</v>
      </c>
      <c r="J403" s="30" t="str">
        <f t="shared" si="16"/>
        <v>AUT_PA_BC_AccountSummary_Home_Name</v>
      </c>
      <c r="K403" s="30">
        <v>1</v>
      </c>
      <c r="L403" s="69">
        <v>44505</v>
      </c>
      <c r="M403" s="30">
        <v>8</v>
      </c>
      <c r="N403" s="30"/>
      <c r="O403" s="30"/>
      <c r="P403" s="41" t="s">
        <v>701</v>
      </c>
      <c r="Q403" t="s">
        <v>702</v>
      </c>
      <c r="R403" s="9" t="str">
        <f t="shared" si="12"/>
        <v>&lt;include name=AUT_PA_BC_AccountSummary_Home_Name"/&gt;</v>
      </c>
    </row>
    <row r="404" spans="1:18" hidden="1" x14ac:dyDescent="0.25">
      <c r="A404" s="30" t="s">
        <v>216</v>
      </c>
      <c r="B404" s="30" t="s">
        <v>448</v>
      </c>
      <c r="C404" s="30" t="s">
        <v>113</v>
      </c>
      <c r="D404" s="41" t="s">
        <v>452</v>
      </c>
      <c r="E404" s="30">
        <v>4</v>
      </c>
      <c r="F404" s="41" t="s">
        <v>451</v>
      </c>
      <c r="G404" s="30" t="s">
        <v>40</v>
      </c>
      <c r="H404" s="30" t="s">
        <v>220</v>
      </c>
      <c r="I404" s="30" t="s">
        <v>44</v>
      </c>
      <c r="J404" s="30" t="str">
        <f t="shared" si="16"/>
        <v>AUT_PA_BC_AccountSummary_Home_Account #</v>
      </c>
      <c r="K404" s="30">
        <v>1</v>
      </c>
      <c r="L404" s="69">
        <v>44506</v>
      </c>
      <c r="M404" s="30">
        <v>8</v>
      </c>
      <c r="N404" s="30"/>
      <c r="O404" s="30"/>
      <c r="P404" s="41" t="s">
        <v>701</v>
      </c>
      <c r="Q404" t="s">
        <v>702</v>
      </c>
      <c r="R404" s="9" t="str">
        <f t="shared" si="12"/>
        <v>&lt;include name=AUT_PA_BC_AccountSummary_Home_Account #"/&gt;</v>
      </c>
    </row>
    <row r="405" spans="1:18" hidden="1" x14ac:dyDescent="0.25">
      <c r="A405" s="30" t="s">
        <v>216</v>
      </c>
      <c r="B405" s="30" t="s">
        <v>448</v>
      </c>
      <c r="C405" s="30" t="s">
        <v>113</v>
      </c>
      <c r="D405" s="41" t="s">
        <v>454</v>
      </c>
      <c r="E405" s="30">
        <v>5</v>
      </c>
      <c r="F405" s="41" t="s">
        <v>455</v>
      </c>
      <c r="G405" s="30" t="s">
        <v>35</v>
      </c>
      <c r="H405" s="30" t="s">
        <v>220</v>
      </c>
      <c r="I405" s="30" t="s">
        <v>44</v>
      </c>
      <c r="J405" s="30" t="str">
        <f t="shared" si="16"/>
        <v>AUT_PA_BC_AccountSummary_Overview_Deliquencies</v>
      </c>
      <c r="K405" s="30">
        <v>1</v>
      </c>
      <c r="L405" s="69">
        <v>44507</v>
      </c>
      <c r="M405" s="30">
        <v>8</v>
      </c>
      <c r="N405" s="30"/>
      <c r="O405" s="30"/>
      <c r="P405" s="41" t="s">
        <v>701</v>
      </c>
      <c r="Q405" t="s">
        <v>702</v>
      </c>
      <c r="R405" s="9" t="str">
        <f t="shared" si="12"/>
        <v>&lt;include name=AUT_PA_BC_AccountSummary_Overview_Deliquencies"/&gt;</v>
      </c>
    </row>
    <row r="406" spans="1:18" hidden="1" x14ac:dyDescent="0.25">
      <c r="A406" s="30" t="s">
        <v>216</v>
      </c>
      <c r="B406" s="30" t="s">
        <v>448</v>
      </c>
      <c r="C406" s="30" t="s">
        <v>113</v>
      </c>
      <c r="D406" s="41" t="s">
        <v>454</v>
      </c>
      <c r="E406" s="30">
        <v>6</v>
      </c>
      <c r="F406" s="41" t="s">
        <v>456</v>
      </c>
      <c r="G406" s="30" t="s">
        <v>38</v>
      </c>
      <c r="H406" s="30" t="s">
        <v>220</v>
      </c>
      <c r="I406" s="30" t="s">
        <v>44</v>
      </c>
      <c r="J406" s="30" t="str">
        <f t="shared" si="16"/>
        <v>AUT_PA_BC_AccountSummary_Overview_Currency</v>
      </c>
      <c r="K406" s="30">
        <v>1</v>
      </c>
      <c r="L406" s="69">
        <v>44508</v>
      </c>
      <c r="M406" s="30">
        <v>8</v>
      </c>
      <c r="N406" s="30"/>
      <c r="O406" s="30"/>
      <c r="P406" s="41" t="s">
        <v>701</v>
      </c>
      <c r="Q406" t="s">
        <v>702</v>
      </c>
      <c r="R406" s="9" t="str">
        <f t="shared" si="12"/>
        <v>&lt;include name=AUT_PA_BC_AccountSummary_Overview_Currency"/&gt;</v>
      </c>
    </row>
    <row r="407" spans="1:18" hidden="1" x14ac:dyDescent="0.25">
      <c r="A407" s="30" t="s">
        <v>216</v>
      </c>
      <c r="B407" s="30" t="s">
        <v>448</v>
      </c>
      <c r="C407" s="30" t="s">
        <v>113</v>
      </c>
      <c r="D407" s="41" t="s">
        <v>454</v>
      </c>
      <c r="E407" s="30">
        <v>7</v>
      </c>
      <c r="F407" s="41" t="s">
        <v>457</v>
      </c>
      <c r="G407" s="30" t="s">
        <v>40</v>
      </c>
      <c r="H407" s="30" t="s">
        <v>220</v>
      </c>
      <c r="I407" s="30" t="s">
        <v>44</v>
      </c>
      <c r="J407" s="30" t="str">
        <f t="shared" si="16"/>
        <v>AUT_PA_BC_AccountSummary_Overview_Payment Instrument</v>
      </c>
      <c r="K407" s="30">
        <v>1</v>
      </c>
      <c r="L407" s="69">
        <v>44509</v>
      </c>
      <c r="M407" s="30">
        <v>8</v>
      </c>
      <c r="N407" s="30"/>
      <c r="O407" s="30"/>
      <c r="P407" s="41" t="s">
        <v>701</v>
      </c>
      <c r="Q407" t="s">
        <v>702</v>
      </c>
      <c r="R407" s="9" t="str">
        <f t="shared" si="12"/>
        <v>&lt;include name=AUT_PA_BC_AccountSummary_Overview_Payment Instrument"/&gt;</v>
      </c>
    </row>
    <row r="408" spans="1:18" hidden="1" x14ac:dyDescent="0.25">
      <c r="A408" s="30" t="s">
        <v>216</v>
      </c>
      <c r="B408" s="30" t="s">
        <v>448</v>
      </c>
      <c r="C408" s="30" t="s">
        <v>113</v>
      </c>
      <c r="D408" s="41" t="s">
        <v>458</v>
      </c>
      <c r="E408" s="30">
        <v>1</v>
      </c>
      <c r="F408" s="41" t="s">
        <v>459</v>
      </c>
      <c r="G408" s="30" t="s">
        <v>35</v>
      </c>
      <c r="H408" s="30" t="s">
        <v>220</v>
      </c>
      <c r="I408" s="30" t="s">
        <v>44</v>
      </c>
      <c r="J408" s="30" t="str">
        <f t="shared" si="16"/>
        <v>AUT_PA_BC_AccountSummary_Financials_Current Payment Expected</v>
      </c>
      <c r="K408" s="30">
        <v>1</v>
      </c>
      <c r="L408" s="69">
        <v>44510</v>
      </c>
      <c r="M408" s="30">
        <v>8</v>
      </c>
      <c r="N408" s="30"/>
      <c r="O408" s="30"/>
      <c r="P408" s="41" t="s">
        <v>701</v>
      </c>
      <c r="Q408" t="s">
        <v>702</v>
      </c>
      <c r="R408" s="9" t="str">
        <f t="shared" si="12"/>
        <v>&lt;include name=AUT_PA_BC_AccountSummary_Financials_Current Payment Expected"/&gt;</v>
      </c>
    </row>
    <row r="409" spans="1:18" hidden="1" x14ac:dyDescent="0.25">
      <c r="A409" s="30" t="s">
        <v>216</v>
      </c>
      <c r="B409" s="30" t="s">
        <v>448</v>
      </c>
      <c r="C409" s="30" t="s">
        <v>113</v>
      </c>
      <c r="D409" s="41" t="s">
        <v>458</v>
      </c>
      <c r="E409" s="30">
        <v>2</v>
      </c>
      <c r="F409" s="41" t="s">
        <v>460</v>
      </c>
      <c r="G409" s="30" t="s">
        <v>38</v>
      </c>
      <c r="H409" s="30" t="s">
        <v>220</v>
      </c>
      <c r="I409" s="30" t="s">
        <v>44</v>
      </c>
      <c r="J409" s="30" t="str">
        <f t="shared" si="16"/>
        <v>AUT_PA_BC_AccountSummary_Financials_Past Due</v>
      </c>
      <c r="K409" s="30">
        <v>1</v>
      </c>
      <c r="L409" s="69">
        <v>44511</v>
      </c>
      <c r="M409" s="30">
        <v>8</v>
      </c>
      <c r="N409" s="30"/>
      <c r="O409" s="30"/>
      <c r="P409" s="41" t="s">
        <v>701</v>
      </c>
      <c r="Q409" t="s">
        <v>702</v>
      </c>
      <c r="R409" s="9" t="str">
        <f t="shared" si="12"/>
        <v>&lt;include name=AUT_PA_BC_AccountSummary_Financials_Past Due"/&gt;</v>
      </c>
    </row>
    <row r="410" spans="1:18" hidden="1" x14ac:dyDescent="0.25">
      <c r="A410" s="30" t="s">
        <v>216</v>
      </c>
      <c r="B410" s="30" t="s">
        <v>448</v>
      </c>
      <c r="C410" s="30" t="s">
        <v>113</v>
      </c>
      <c r="D410" s="41" t="s">
        <v>458</v>
      </c>
      <c r="E410" s="30">
        <v>3</v>
      </c>
      <c r="F410" s="41" t="s">
        <v>461</v>
      </c>
      <c r="G410" s="30" t="s">
        <v>40</v>
      </c>
      <c r="H410" s="30" t="s">
        <v>220</v>
      </c>
      <c r="I410" s="30" t="s">
        <v>44</v>
      </c>
      <c r="J410" s="30" t="str">
        <f t="shared" si="16"/>
        <v>AUT_PA_BC_AccountSummary_Financials_Late Fees</v>
      </c>
      <c r="K410" s="30">
        <v>1</v>
      </c>
      <c r="L410" s="69">
        <v>44512</v>
      </c>
      <c r="M410" s="30">
        <v>8</v>
      </c>
      <c r="N410" s="30"/>
      <c r="O410" s="30"/>
      <c r="P410" s="41" t="s">
        <v>701</v>
      </c>
      <c r="Q410" t="s">
        <v>702</v>
      </c>
      <c r="R410" s="9" t="str">
        <f t="shared" si="12"/>
        <v>&lt;include name=AUT_PA_BC_AccountSummary_Financials_Late Fees"/&gt;</v>
      </c>
    </row>
    <row r="411" spans="1:18" hidden="1" x14ac:dyDescent="0.25">
      <c r="A411" s="30" t="s">
        <v>216</v>
      </c>
      <c r="B411" s="30" t="s">
        <v>448</v>
      </c>
      <c r="C411" s="30" t="s">
        <v>113</v>
      </c>
      <c r="D411" s="41" t="s">
        <v>458</v>
      </c>
      <c r="E411" s="30">
        <v>4</v>
      </c>
      <c r="F411" s="41" t="s">
        <v>462</v>
      </c>
      <c r="G411" s="30" t="s">
        <v>35</v>
      </c>
      <c r="H411" s="30" t="s">
        <v>220</v>
      </c>
      <c r="I411" s="30" t="s">
        <v>44</v>
      </c>
      <c r="J411" s="30" t="str">
        <f t="shared" si="16"/>
        <v>AUT_PA_BC_AccountSummary_Financials_No Payments Received</v>
      </c>
      <c r="K411" s="30">
        <v>1</v>
      </c>
      <c r="L411" s="69">
        <v>44513</v>
      </c>
      <c r="M411" s="30">
        <v>8</v>
      </c>
      <c r="N411" s="30"/>
      <c r="O411" s="30"/>
      <c r="P411" s="41" t="s">
        <v>701</v>
      </c>
      <c r="Q411" t="s">
        <v>702</v>
      </c>
      <c r="R411" s="9" t="str">
        <f t="shared" si="12"/>
        <v>&lt;include name=AUT_PA_BC_AccountSummary_Financials_No Payments Received"/&gt;</v>
      </c>
    </row>
    <row r="412" spans="1:18" hidden="1" x14ac:dyDescent="0.25">
      <c r="A412" s="30" t="s">
        <v>216</v>
      </c>
      <c r="B412" s="30" t="s">
        <v>448</v>
      </c>
      <c r="C412" s="30" t="s">
        <v>113</v>
      </c>
      <c r="D412" s="41" t="s">
        <v>458</v>
      </c>
      <c r="E412" s="30">
        <v>5</v>
      </c>
      <c r="F412" s="41" t="s">
        <v>463</v>
      </c>
      <c r="G412" s="30" t="s">
        <v>38</v>
      </c>
      <c r="H412" s="30" t="s">
        <v>220</v>
      </c>
      <c r="I412" s="30" t="s">
        <v>44</v>
      </c>
      <c r="J412" s="30" t="str">
        <f t="shared" si="16"/>
        <v>AUT_PA_BC_AccountSummary_Financials_Total Unapplied</v>
      </c>
      <c r="K412" s="30">
        <v>1</v>
      </c>
      <c r="L412" s="69">
        <v>44514</v>
      </c>
      <c r="M412" s="30">
        <v>8</v>
      </c>
      <c r="N412" s="30"/>
      <c r="O412" s="30"/>
      <c r="P412" s="41" t="s">
        <v>701</v>
      </c>
      <c r="Q412" t="s">
        <v>702</v>
      </c>
      <c r="R412" s="9" t="str">
        <f t="shared" si="12"/>
        <v>&lt;include name=AUT_PA_BC_AccountSummary_Financials_Total Unapplied"/&gt;</v>
      </c>
    </row>
    <row r="413" spans="1:18" hidden="1" x14ac:dyDescent="0.25">
      <c r="A413" s="30" t="s">
        <v>216</v>
      </c>
      <c r="B413" s="30" t="s">
        <v>448</v>
      </c>
      <c r="C413" s="30" t="s">
        <v>113</v>
      </c>
      <c r="D413" s="41" t="s">
        <v>458</v>
      </c>
      <c r="E413" s="30">
        <v>6</v>
      </c>
      <c r="F413" s="41" t="s">
        <v>464</v>
      </c>
      <c r="G413" s="30" t="s">
        <v>40</v>
      </c>
      <c r="H413" s="30" t="s">
        <v>220</v>
      </c>
      <c r="I413" s="30" t="s">
        <v>44</v>
      </c>
      <c r="J413" s="30" t="str">
        <f t="shared" si="16"/>
        <v>AUT_PA_BC_AccountSummary_Financials_Suspense Item Amount</v>
      </c>
      <c r="K413" s="30">
        <v>1</v>
      </c>
      <c r="L413" s="69">
        <v>44515</v>
      </c>
      <c r="M413" s="30">
        <v>8</v>
      </c>
      <c r="N413" s="30"/>
      <c r="O413" s="30"/>
      <c r="P413" s="41" t="s">
        <v>701</v>
      </c>
      <c r="Q413" t="s">
        <v>702</v>
      </c>
      <c r="R413" s="9" t="str">
        <f t="shared" si="12"/>
        <v>&lt;include name=AUT_PA_BC_AccountSummary_Financials_Suspense Item Amount"/&gt;</v>
      </c>
    </row>
    <row r="414" spans="1:18" hidden="1" x14ac:dyDescent="0.25">
      <c r="A414" s="30" t="s">
        <v>216</v>
      </c>
      <c r="B414" s="30" t="s">
        <v>448</v>
      </c>
      <c r="C414" s="30" t="s">
        <v>113</v>
      </c>
      <c r="D414" s="41" t="s">
        <v>458</v>
      </c>
      <c r="E414" s="30">
        <v>7</v>
      </c>
      <c r="F414" s="41" t="s">
        <v>465</v>
      </c>
      <c r="G414" s="30" t="s">
        <v>35</v>
      </c>
      <c r="H414" s="30" t="s">
        <v>220</v>
      </c>
      <c r="I414" s="30" t="s">
        <v>44</v>
      </c>
      <c r="J414" s="30" t="str">
        <f t="shared" si="16"/>
        <v>AUT_PA_BC_AccountSummary_Financials_Payoff Amount</v>
      </c>
      <c r="K414" s="30">
        <v>1</v>
      </c>
      <c r="L414" s="69">
        <v>44516</v>
      </c>
      <c r="M414" s="30">
        <v>8</v>
      </c>
      <c r="N414" s="30"/>
      <c r="O414" s="30"/>
      <c r="P414" s="41" t="s">
        <v>701</v>
      </c>
      <c r="Q414" t="s">
        <v>702</v>
      </c>
      <c r="R414" s="9" t="str">
        <f t="shared" si="12"/>
        <v>&lt;include name=AUT_PA_BC_AccountSummary_Financials_Payoff Amount"/&gt;</v>
      </c>
    </row>
    <row r="415" spans="1:18" hidden="1" x14ac:dyDescent="0.25">
      <c r="A415" s="30" t="s">
        <v>216</v>
      </c>
      <c r="B415" s="30" t="s">
        <v>448</v>
      </c>
      <c r="C415" s="30" t="s">
        <v>113</v>
      </c>
      <c r="D415" s="41" t="s">
        <v>458</v>
      </c>
      <c r="E415" s="30">
        <v>8</v>
      </c>
      <c r="F415" s="41" t="s">
        <v>466</v>
      </c>
      <c r="G415" s="30" t="s">
        <v>38</v>
      </c>
      <c r="H415" s="30" t="s">
        <v>220</v>
      </c>
      <c r="I415" s="30" t="s">
        <v>44</v>
      </c>
      <c r="J415" s="30" t="str">
        <f t="shared" si="16"/>
        <v>AUT_PA_BC_AccountSummary_Financials_Planned Invoices</v>
      </c>
      <c r="K415" s="30">
        <v>1</v>
      </c>
      <c r="L415" s="69">
        <v>44517</v>
      </c>
      <c r="M415" s="30">
        <v>8</v>
      </c>
      <c r="N415" s="30"/>
      <c r="O415" s="30"/>
      <c r="P415" s="41" t="s">
        <v>701</v>
      </c>
      <c r="Q415" t="s">
        <v>702</v>
      </c>
      <c r="R415" s="9" t="str">
        <f t="shared" si="12"/>
        <v>&lt;include name=AUT_PA_BC_AccountSummary_Financials_Planned Invoices"/&gt;</v>
      </c>
    </row>
    <row r="416" spans="1:18" hidden="1" x14ac:dyDescent="0.25">
      <c r="A416" s="30" t="s">
        <v>216</v>
      </c>
      <c r="B416" s="30" t="s">
        <v>448</v>
      </c>
      <c r="C416" s="30" t="s">
        <v>113</v>
      </c>
      <c r="D416" s="41" t="s">
        <v>458</v>
      </c>
      <c r="E416" s="30">
        <v>9</v>
      </c>
      <c r="F416" s="41" t="s">
        <v>467</v>
      </c>
      <c r="G416" s="30" t="s">
        <v>40</v>
      </c>
      <c r="H416" s="30" t="s">
        <v>220</v>
      </c>
      <c r="I416" s="30" t="s">
        <v>44</v>
      </c>
      <c r="J416" s="30" t="str">
        <f t="shared" si="16"/>
        <v>AUT_PA_BC_AccountSummary_Financials_Unbilled</v>
      </c>
      <c r="K416" s="30">
        <v>1</v>
      </c>
      <c r="L416" s="69">
        <v>44518</v>
      </c>
      <c r="M416" s="30">
        <v>8</v>
      </c>
      <c r="N416" s="30"/>
      <c r="O416" s="30"/>
      <c r="P416" s="41" t="s">
        <v>701</v>
      </c>
      <c r="Q416" t="s">
        <v>702</v>
      </c>
      <c r="R416" s="9" t="str">
        <f t="shared" si="12"/>
        <v>&lt;include name=AUT_PA_BC_AccountSummary_Financials_Unbilled"/&gt;</v>
      </c>
    </row>
    <row r="417" spans="1:18" hidden="1" x14ac:dyDescent="0.25">
      <c r="A417" s="30" t="s">
        <v>216</v>
      </c>
      <c r="B417" s="30" t="s">
        <v>448</v>
      </c>
      <c r="C417" s="30" t="s">
        <v>113</v>
      </c>
      <c r="D417" s="41" t="s">
        <v>458</v>
      </c>
      <c r="E417" s="30">
        <v>10</v>
      </c>
      <c r="F417" s="41" t="s">
        <v>468</v>
      </c>
      <c r="G417" s="30" t="s">
        <v>35</v>
      </c>
      <c r="H417" s="30" t="s">
        <v>220</v>
      </c>
      <c r="I417" s="30" t="s">
        <v>44</v>
      </c>
      <c r="J417" s="30" t="str">
        <f t="shared" si="16"/>
        <v>AUT_PA_BC_AccountSummary_Financials_Paid</v>
      </c>
      <c r="K417" s="30">
        <v>1</v>
      </c>
      <c r="L417" s="69">
        <v>44519</v>
      </c>
      <c r="M417" s="30">
        <v>8</v>
      </c>
      <c r="N417" s="30"/>
      <c r="O417" s="30"/>
      <c r="P417" s="41" t="s">
        <v>701</v>
      </c>
      <c r="Q417" t="s">
        <v>702</v>
      </c>
      <c r="R417" s="9" t="str">
        <f t="shared" si="12"/>
        <v>&lt;include name=AUT_PA_BC_AccountSummary_Financials_Paid"/&gt;</v>
      </c>
    </row>
    <row r="418" spans="1:18" hidden="1" x14ac:dyDescent="0.25">
      <c r="A418" s="30" t="s">
        <v>216</v>
      </c>
      <c r="B418" s="30" t="s">
        <v>448</v>
      </c>
      <c r="C418" s="30" t="s">
        <v>113</v>
      </c>
      <c r="D418" s="41" t="s">
        <v>458</v>
      </c>
      <c r="E418" s="30">
        <v>11</v>
      </c>
      <c r="F418" s="41" t="s">
        <v>469</v>
      </c>
      <c r="G418" s="30" t="s">
        <v>38</v>
      </c>
      <c r="H418" s="30" t="s">
        <v>220</v>
      </c>
      <c r="I418" s="30" t="s">
        <v>44</v>
      </c>
      <c r="J418" s="30" t="str">
        <f t="shared" si="16"/>
        <v>AUT_PA_BC_AccountSummary_Financials_Written Off</v>
      </c>
      <c r="K418" s="30">
        <v>1</v>
      </c>
      <c r="L418" s="69">
        <v>44520</v>
      </c>
      <c r="M418" s="30">
        <v>8</v>
      </c>
      <c r="N418" s="30"/>
      <c r="O418" s="30"/>
      <c r="P418" s="41" t="s">
        <v>701</v>
      </c>
      <c r="Q418" t="s">
        <v>702</v>
      </c>
      <c r="R418" s="9" t="str">
        <f t="shared" si="12"/>
        <v>&lt;include name=AUT_PA_BC_AccountSummary_Financials_Written Off"/&gt;</v>
      </c>
    </row>
    <row r="419" spans="1:18" hidden="1" x14ac:dyDescent="0.25">
      <c r="A419" s="30" t="s">
        <v>216</v>
      </c>
      <c r="B419" s="30" t="s">
        <v>448</v>
      </c>
      <c r="C419" s="30" t="s">
        <v>113</v>
      </c>
      <c r="D419" s="41" t="s">
        <v>458</v>
      </c>
      <c r="E419" s="30">
        <v>12</v>
      </c>
      <c r="F419" s="41" t="s">
        <v>470</v>
      </c>
      <c r="G419" s="30" t="s">
        <v>40</v>
      </c>
      <c r="H419" s="30" t="s">
        <v>220</v>
      </c>
      <c r="I419" s="30" t="s">
        <v>44</v>
      </c>
      <c r="J419" s="30" t="str">
        <f t="shared" si="16"/>
        <v>AUT_PA_BC_AccountSummary_Financials_Billed</v>
      </c>
      <c r="K419" s="30">
        <v>1</v>
      </c>
      <c r="L419" s="69">
        <v>44521</v>
      </c>
      <c r="M419" s="30">
        <v>8</v>
      </c>
      <c r="N419" s="30"/>
      <c r="O419" s="30"/>
      <c r="P419" s="41" t="s">
        <v>701</v>
      </c>
      <c r="Q419" t="s">
        <v>702</v>
      </c>
      <c r="R419" s="9" t="str">
        <f t="shared" si="12"/>
        <v>&lt;include name=AUT_PA_BC_AccountSummary_Financials_Billed"/&gt;</v>
      </c>
    </row>
    <row r="420" spans="1:18" hidden="1" x14ac:dyDescent="0.25">
      <c r="A420" s="30" t="s">
        <v>216</v>
      </c>
      <c r="B420" s="30" t="s">
        <v>448</v>
      </c>
      <c r="C420" s="30" t="s">
        <v>113</v>
      </c>
      <c r="D420" s="41" t="s">
        <v>471</v>
      </c>
      <c r="E420" s="30">
        <v>1</v>
      </c>
      <c r="F420" s="41" t="s">
        <v>472</v>
      </c>
      <c r="G420" s="30" t="s">
        <v>35</v>
      </c>
      <c r="H420" s="30" t="s">
        <v>220</v>
      </c>
      <c r="I420" s="30" t="s">
        <v>44</v>
      </c>
      <c r="J420" s="30" t="str">
        <f t="shared" si="16"/>
        <v>AUT_PA_BC_AccountSummary_PolicyPeriods_Policy #</v>
      </c>
      <c r="K420" s="30">
        <v>1</v>
      </c>
      <c r="L420" s="69">
        <v>44522</v>
      </c>
      <c r="M420" s="30">
        <v>8</v>
      </c>
      <c r="N420" s="30"/>
      <c r="O420" s="30"/>
      <c r="P420" s="41" t="s">
        <v>701</v>
      </c>
      <c r="Q420" t="s">
        <v>702</v>
      </c>
      <c r="R420" s="9" t="str">
        <f t="shared" si="12"/>
        <v>&lt;include name=AUT_PA_BC_AccountSummary_PolicyPeriods_Policy #"/&gt;</v>
      </c>
    </row>
    <row r="421" spans="1:18" hidden="1" x14ac:dyDescent="0.25">
      <c r="A421" s="30" t="s">
        <v>216</v>
      </c>
      <c r="B421" s="30" t="s">
        <v>448</v>
      </c>
      <c r="C421" s="30" t="s">
        <v>113</v>
      </c>
      <c r="D421" s="41" t="s">
        <v>471</v>
      </c>
      <c r="E421" s="30">
        <v>2</v>
      </c>
      <c r="F421" s="41" t="s">
        <v>473</v>
      </c>
      <c r="G421" s="30" t="s">
        <v>38</v>
      </c>
      <c r="H421" s="30" t="s">
        <v>220</v>
      </c>
      <c r="I421" s="30" t="s">
        <v>44</v>
      </c>
      <c r="J421" s="30" t="str">
        <f t="shared" si="16"/>
        <v>AUT_PA_BC_AccountSummary_PolicyPeriods_Effective Date</v>
      </c>
      <c r="K421" s="30">
        <v>1</v>
      </c>
      <c r="L421" s="69">
        <v>44523</v>
      </c>
      <c r="M421" s="30">
        <v>8</v>
      </c>
      <c r="N421" s="30"/>
      <c r="O421" s="30"/>
      <c r="P421" s="41" t="s">
        <v>701</v>
      </c>
      <c r="Q421" t="s">
        <v>702</v>
      </c>
      <c r="R421" s="9" t="str">
        <f t="shared" si="12"/>
        <v>&lt;include name=AUT_PA_BC_AccountSummary_PolicyPeriods_Effective Date"/&gt;</v>
      </c>
    </row>
    <row r="422" spans="1:18" hidden="1" x14ac:dyDescent="0.25">
      <c r="A422" s="30" t="s">
        <v>216</v>
      </c>
      <c r="B422" s="30" t="s">
        <v>448</v>
      </c>
      <c r="C422" s="30" t="s">
        <v>113</v>
      </c>
      <c r="D422" s="41" t="s">
        <v>471</v>
      </c>
      <c r="E422" s="30">
        <v>3</v>
      </c>
      <c r="F422" s="41" t="s">
        <v>474</v>
      </c>
      <c r="G422" s="30" t="s">
        <v>40</v>
      </c>
      <c r="H422" s="30" t="s">
        <v>220</v>
      </c>
      <c r="I422" s="30" t="s">
        <v>44</v>
      </c>
      <c r="J422" s="30" t="str">
        <f t="shared" si="16"/>
        <v>AUT_PA_BC_AccountSummary_PolicyPeriods_Expiration Date</v>
      </c>
      <c r="K422" s="30">
        <v>1</v>
      </c>
      <c r="L422" s="69">
        <v>44524</v>
      </c>
      <c r="M422" s="30">
        <v>8</v>
      </c>
      <c r="N422" s="30"/>
      <c r="O422" s="30"/>
      <c r="P422" s="41" t="s">
        <v>701</v>
      </c>
      <c r="Q422" t="s">
        <v>702</v>
      </c>
      <c r="R422" s="9" t="str">
        <f t="shared" si="12"/>
        <v>&lt;include name=AUT_PA_BC_AccountSummary_PolicyPeriods_Expiration Date"/&gt;</v>
      </c>
    </row>
    <row r="423" spans="1:18" hidden="1" x14ac:dyDescent="0.25">
      <c r="A423" s="30" t="s">
        <v>216</v>
      </c>
      <c r="B423" s="30" t="s">
        <v>448</v>
      </c>
      <c r="C423" s="30" t="s">
        <v>115</v>
      </c>
      <c r="D423" s="41" t="s">
        <v>305</v>
      </c>
      <c r="E423" s="30">
        <v>1</v>
      </c>
      <c r="F423" s="41" t="s">
        <v>453</v>
      </c>
      <c r="G423" s="30" t="s">
        <v>35</v>
      </c>
      <c r="H423" s="30" t="s">
        <v>220</v>
      </c>
      <c r="I423" s="30" t="s">
        <v>44</v>
      </c>
      <c r="J423" s="30" t="str">
        <f t="shared" si="16"/>
        <v>AUT_PA_BC_Contacts_Name</v>
      </c>
      <c r="K423" s="30">
        <v>1</v>
      </c>
      <c r="L423" s="69">
        <v>44525</v>
      </c>
      <c r="M423" s="30">
        <v>8</v>
      </c>
      <c r="N423" s="30"/>
      <c r="O423" s="30"/>
      <c r="P423" s="41" t="s">
        <v>701</v>
      </c>
      <c r="Q423" t="s">
        <v>702</v>
      </c>
      <c r="R423" s="9" t="str">
        <f t="shared" si="12"/>
        <v>&lt;include name=AUT_PA_BC_Contacts_Name"/&gt;</v>
      </c>
    </row>
    <row r="424" spans="1:18" hidden="1" x14ac:dyDescent="0.25">
      <c r="A424" s="30" t="s">
        <v>216</v>
      </c>
      <c r="B424" s="30" t="s">
        <v>448</v>
      </c>
      <c r="C424" s="30" t="s">
        <v>115</v>
      </c>
      <c r="D424" s="41" t="s">
        <v>305</v>
      </c>
      <c r="E424" s="30">
        <v>2</v>
      </c>
      <c r="F424" s="41" t="s">
        <v>475</v>
      </c>
      <c r="G424" s="30" t="s">
        <v>38</v>
      </c>
      <c r="H424" s="30" t="s">
        <v>220</v>
      </c>
      <c r="I424" s="30" t="s">
        <v>44</v>
      </c>
      <c r="J424" s="30" t="str">
        <f t="shared" si="16"/>
        <v>AUT_PA_BC_Contacts_Address</v>
      </c>
      <c r="K424" s="30">
        <v>1</v>
      </c>
      <c r="L424" s="69">
        <v>44526</v>
      </c>
      <c r="M424" s="30">
        <v>8</v>
      </c>
      <c r="N424" s="30"/>
      <c r="O424" s="30"/>
      <c r="P424" s="41" t="s">
        <v>701</v>
      </c>
      <c r="Q424" t="s">
        <v>702</v>
      </c>
      <c r="R424" s="9" t="str">
        <f t="shared" si="12"/>
        <v>&lt;include name=AUT_PA_BC_Contacts_Address"/&gt;</v>
      </c>
    </row>
    <row r="425" spans="1:18" hidden="1" x14ac:dyDescent="0.25">
      <c r="A425" s="30" t="s">
        <v>216</v>
      </c>
      <c r="B425" s="30" t="s">
        <v>448</v>
      </c>
      <c r="C425" s="30" t="s">
        <v>115</v>
      </c>
      <c r="D425" s="41" t="s">
        <v>305</v>
      </c>
      <c r="E425" s="30">
        <v>3</v>
      </c>
      <c r="F425" s="41" t="s">
        <v>476</v>
      </c>
      <c r="G425" s="30" t="s">
        <v>40</v>
      </c>
      <c r="H425" s="30" t="s">
        <v>220</v>
      </c>
      <c r="I425" s="30" t="s">
        <v>44</v>
      </c>
      <c r="J425" s="30" t="str">
        <f t="shared" si="16"/>
        <v>AUT_PA_BC_Contacts_Roles</v>
      </c>
      <c r="K425" s="30">
        <v>1</v>
      </c>
      <c r="L425" s="69">
        <v>44527</v>
      </c>
      <c r="M425" s="30">
        <v>8</v>
      </c>
      <c r="N425" s="30"/>
      <c r="O425" s="30"/>
      <c r="P425" s="41" t="s">
        <v>701</v>
      </c>
      <c r="Q425" t="s">
        <v>702</v>
      </c>
      <c r="R425" s="9" t="str">
        <f t="shared" si="12"/>
        <v>&lt;include name=AUT_PA_BC_Contacts_Roles"/&gt;</v>
      </c>
    </row>
    <row r="426" spans="1:18" hidden="1" x14ac:dyDescent="0.25">
      <c r="A426" s="30" t="s">
        <v>216</v>
      </c>
      <c r="B426" s="30" t="s">
        <v>448</v>
      </c>
      <c r="C426" s="30" t="s">
        <v>115</v>
      </c>
      <c r="D426" s="41" t="s">
        <v>305</v>
      </c>
      <c r="E426" s="30">
        <v>4</v>
      </c>
      <c r="F426" s="41" t="s">
        <v>477</v>
      </c>
      <c r="G426" s="30" t="s">
        <v>35</v>
      </c>
      <c r="H426" s="30" t="s">
        <v>220</v>
      </c>
      <c r="I426" s="30" t="s">
        <v>44</v>
      </c>
      <c r="J426" s="30" t="str">
        <f t="shared" si="16"/>
        <v>AUT_PA_BC_Contacts_Primary</v>
      </c>
      <c r="K426" s="30">
        <v>1</v>
      </c>
      <c r="L426" s="69">
        <v>44528</v>
      </c>
      <c r="M426" s="30">
        <v>8</v>
      </c>
      <c r="N426" s="30"/>
      <c r="O426" s="30"/>
      <c r="P426" s="41" t="s">
        <v>701</v>
      </c>
      <c r="Q426" t="s">
        <v>702</v>
      </c>
      <c r="R426" s="9" t="str">
        <f t="shared" si="12"/>
        <v>&lt;include name=AUT_PA_BC_Contacts_Primary"/&gt;</v>
      </c>
    </row>
    <row r="427" spans="1:18" hidden="1" x14ac:dyDescent="0.25">
      <c r="A427" s="30" t="s">
        <v>216</v>
      </c>
      <c r="B427" s="30" t="s">
        <v>448</v>
      </c>
      <c r="C427" s="30" t="s">
        <v>115</v>
      </c>
      <c r="D427" s="41" t="s">
        <v>478</v>
      </c>
      <c r="E427" s="30">
        <v>5</v>
      </c>
      <c r="F427" s="41" t="s">
        <v>479</v>
      </c>
      <c r="G427" s="30" t="s">
        <v>38</v>
      </c>
      <c r="H427" s="30" t="s">
        <v>220</v>
      </c>
      <c r="I427" s="30" t="s">
        <v>44</v>
      </c>
      <c r="J427" s="30" t="str">
        <f t="shared" si="16"/>
        <v>AUT_PA_BC_Contacts_ContactInfo_Primary Payer</v>
      </c>
      <c r="K427" s="30">
        <v>1</v>
      </c>
      <c r="L427" s="69">
        <v>44529</v>
      </c>
      <c r="M427" s="30">
        <v>8</v>
      </c>
      <c r="N427" s="30"/>
      <c r="O427" s="30"/>
      <c r="P427" s="41" t="s">
        <v>701</v>
      </c>
      <c r="Q427" t="s">
        <v>702</v>
      </c>
      <c r="R427" s="9" t="str">
        <f t="shared" si="12"/>
        <v>&lt;include name=AUT_PA_BC_Contacts_ContactInfo_Primary Payer"/&gt;</v>
      </c>
    </row>
    <row r="428" spans="1:18" hidden="1" x14ac:dyDescent="0.25">
      <c r="A428" s="30" t="s">
        <v>216</v>
      </c>
      <c r="B428" s="30" t="s">
        <v>448</v>
      </c>
      <c r="C428" s="30" t="s">
        <v>115</v>
      </c>
      <c r="D428" s="41" t="s">
        <v>478</v>
      </c>
      <c r="E428" s="30">
        <v>6</v>
      </c>
      <c r="F428" s="41" t="s">
        <v>476</v>
      </c>
      <c r="G428" s="30" t="s">
        <v>40</v>
      </c>
      <c r="H428" s="30" t="s">
        <v>220</v>
      </c>
      <c r="I428" s="30" t="s">
        <v>44</v>
      </c>
      <c r="J428" s="30" t="str">
        <f t="shared" si="16"/>
        <v>AUT_PA_BC_Contacts_ContactInfo_Roles</v>
      </c>
      <c r="K428" s="30">
        <v>1</v>
      </c>
      <c r="L428" s="69">
        <v>44530</v>
      </c>
      <c r="M428" s="30">
        <v>8</v>
      </c>
      <c r="N428" s="30"/>
      <c r="O428" s="30"/>
      <c r="P428" s="41" t="s">
        <v>701</v>
      </c>
      <c r="Q428" t="s">
        <v>702</v>
      </c>
      <c r="R428" s="9" t="str">
        <f t="shared" si="12"/>
        <v>&lt;include name=AUT_PA_BC_Contacts_ContactInfo_Roles"/&gt;</v>
      </c>
    </row>
    <row r="429" spans="1:18" hidden="1" x14ac:dyDescent="0.25">
      <c r="A429" s="30" t="s">
        <v>216</v>
      </c>
      <c r="B429" s="30" t="s">
        <v>448</v>
      </c>
      <c r="C429" s="30" t="s">
        <v>115</v>
      </c>
      <c r="D429" s="41" t="s">
        <v>480</v>
      </c>
      <c r="E429" s="30">
        <v>7</v>
      </c>
      <c r="F429" s="41" t="s">
        <v>481</v>
      </c>
      <c r="G429" s="30" t="s">
        <v>35</v>
      </c>
      <c r="H429" s="30" t="s">
        <v>220</v>
      </c>
      <c r="I429" s="30" t="s">
        <v>44</v>
      </c>
      <c r="J429" s="30" t="str">
        <f t="shared" si="16"/>
        <v>AUT_PA_BC_Contacts_Correspondence_Correspondence Types</v>
      </c>
      <c r="K429" s="30">
        <v>1</v>
      </c>
      <c r="L429" s="69">
        <v>44531</v>
      </c>
      <c r="M429" s="30">
        <v>8</v>
      </c>
      <c r="N429" s="30"/>
      <c r="O429" s="30"/>
      <c r="P429" s="41" t="s">
        <v>701</v>
      </c>
      <c r="Q429" t="s">
        <v>702</v>
      </c>
      <c r="R429" s="9" t="str">
        <f t="shared" ref="R429:R492" si="17">P429&amp;J429&amp;Q429</f>
        <v>&lt;include name=AUT_PA_BC_Contacts_Correspondence_Correspondence Types"/&gt;</v>
      </c>
    </row>
    <row r="430" spans="1:18" hidden="1" x14ac:dyDescent="0.25">
      <c r="A430" s="30" t="s">
        <v>216</v>
      </c>
      <c r="B430" s="30" t="s">
        <v>448</v>
      </c>
      <c r="C430" s="30" t="s">
        <v>116</v>
      </c>
      <c r="D430" s="41" t="s">
        <v>482</v>
      </c>
      <c r="E430" s="30">
        <v>1</v>
      </c>
      <c r="F430" s="41" t="s">
        <v>472</v>
      </c>
      <c r="G430" s="30" t="s">
        <v>38</v>
      </c>
      <c r="H430" s="30" t="s">
        <v>220</v>
      </c>
      <c r="I430" s="30" t="s">
        <v>44</v>
      </c>
      <c r="J430" s="30" t="str">
        <f t="shared" si="16"/>
        <v>AUT_PA_BC_Policies_Owned_Policy #</v>
      </c>
      <c r="K430" s="30">
        <v>1</v>
      </c>
      <c r="L430" s="69">
        <v>44532</v>
      </c>
      <c r="M430" s="30">
        <v>8</v>
      </c>
      <c r="N430" s="30"/>
      <c r="O430" s="30"/>
      <c r="P430" s="41" t="s">
        <v>701</v>
      </c>
      <c r="Q430" t="s">
        <v>702</v>
      </c>
      <c r="R430" s="9" t="str">
        <f t="shared" si="17"/>
        <v>&lt;include name=AUT_PA_BC_Policies_Owned_Policy #"/&gt;</v>
      </c>
    </row>
    <row r="431" spans="1:18" hidden="1" x14ac:dyDescent="0.25">
      <c r="A431" s="30" t="s">
        <v>216</v>
      </c>
      <c r="B431" s="30" t="s">
        <v>448</v>
      </c>
      <c r="C431" s="30" t="s">
        <v>116</v>
      </c>
      <c r="D431" s="41" t="s">
        <v>482</v>
      </c>
      <c r="E431" s="30">
        <v>2</v>
      </c>
      <c r="F431" s="41" t="s">
        <v>483</v>
      </c>
      <c r="G431" s="30" t="s">
        <v>40</v>
      </c>
      <c r="H431" s="30" t="s">
        <v>220</v>
      </c>
      <c r="I431" s="30" t="s">
        <v>44</v>
      </c>
      <c r="J431" s="30" t="str">
        <f t="shared" si="16"/>
        <v>AUT_PA_BC_Policies_Owned_Name Insured</v>
      </c>
      <c r="K431" s="30">
        <v>1</v>
      </c>
      <c r="L431" s="69">
        <v>44533</v>
      </c>
      <c r="M431" s="30">
        <v>8</v>
      </c>
      <c r="N431" s="30"/>
      <c r="O431" s="30"/>
      <c r="P431" s="41" t="s">
        <v>701</v>
      </c>
      <c r="Q431" t="s">
        <v>702</v>
      </c>
      <c r="R431" s="9" t="str">
        <f t="shared" si="17"/>
        <v>&lt;include name=AUT_PA_BC_Policies_Owned_Name Insured"/&gt;</v>
      </c>
    </row>
    <row r="432" spans="1:18" hidden="1" x14ac:dyDescent="0.25">
      <c r="A432" s="30" t="s">
        <v>216</v>
      </c>
      <c r="B432" s="30" t="s">
        <v>448</v>
      </c>
      <c r="C432" s="30" t="s">
        <v>116</v>
      </c>
      <c r="D432" s="41" t="s">
        <v>482</v>
      </c>
      <c r="E432" s="30">
        <v>3</v>
      </c>
      <c r="F432" s="41" t="s">
        <v>473</v>
      </c>
      <c r="G432" s="30" t="s">
        <v>35</v>
      </c>
      <c r="H432" s="30" t="s">
        <v>220</v>
      </c>
      <c r="I432" s="30" t="s">
        <v>44</v>
      </c>
      <c r="J432" s="30" t="str">
        <f t="shared" si="16"/>
        <v>AUT_PA_BC_Policies_Owned_Effective Date</v>
      </c>
      <c r="K432" s="30">
        <v>1</v>
      </c>
      <c r="L432" s="69">
        <v>44534</v>
      </c>
      <c r="M432" s="30">
        <v>8</v>
      </c>
      <c r="N432" s="30"/>
      <c r="O432" s="30"/>
      <c r="P432" s="41" t="s">
        <v>701</v>
      </c>
      <c r="Q432" t="s">
        <v>702</v>
      </c>
      <c r="R432" s="9" t="str">
        <f t="shared" si="17"/>
        <v>&lt;include name=AUT_PA_BC_Policies_Owned_Effective Date"/&gt;</v>
      </c>
    </row>
    <row r="433" spans="1:18" hidden="1" x14ac:dyDescent="0.25">
      <c r="A433" s="30" t="s">
        <v>216</v>
      </c>
      <c r="B433" s="30" t="s">
        <v>448</v>
      </c>
      <c r="C433" s="30" t="s">
        <v>116</v>
      </c>
      <c r="D433" s="41" t="s">
        <v>482</v>
      </c>
      <c r="E433" s="30">
        <v>4</v>
      </c>
      <c r="F433" s="41" t="s">
        <v>474</v>
      </c>
      <c r="G433" s="30" t="s">
        <v>38</v>
      </c>
      <c r="H433" s="30" t="s">
        <v>220</v>
      </c>
      <c r="I433" s="30" t="s">
        <v>44</v>
      </c>
      <c r="J433" s="30" t="str">
        <f t="shared" si="16"/>
        <v>AUT_PA_BC_Policies_Owned_Expiration Date</v>
      </c>
      <c r="K433" s="30">
        <v>1</v>
      </c>
      <c r="L433" s="69">
        <v>44535</v>
      </c>
      <c r="M433" s="30">
        <v>8</v>
      </c>
      <c r="N433" s="30"/>
      <c r="O433" s="30"/>
      <c r="P433" s="41" t="s">
        <v>701</v>
      </c>
      <c r="Q433" t="s">
        <v>702</v>
      </c>
      <c r="R433" s="9" t="str">
        <f t="shared" si="17"/>
        <v>&lt;include name=AUT_PA_BC_Policies_Owned_Expiration Date"/&gt;</v>
      </c>
    </row>
    <row r="434" spans="1:18" hidden="1" x14ac:dyDescent="0.25">
      <c r="A434" s="30" t="s">
        <v>216</v>
      </c>
      <c r="B434" s="30" t="s">
        <v>448</v>
      </c>
      <c r="C434" s="30" t="s">
        <v>116</v>
      </c>
      <c r="D434" s="41" t="s">
        <v>482</v>
      </c>
      <c r="E434" s="30">
        <v>5</v>
      </c>
      <c r="F434" s="41" t="s">
        <v>30</v>
      </c>
      <c r="G434" s="30" t="s">
        <v>40</v>
      </c>
      <c r="H434" s="30" t="s">
        <v>220</v>
      </c>
      <c r="I434" s="30" t="s">
        <v>44</v>
      </c>
      <c r="J434" s="30" t="str">
        <f t="shared" si="16"/>
        <v>AUT_PA_BC_Policies_Owned_Status</v>
      </c>
      <c r="K434" s="30">
        <v>1</v>
      </c>
      <c r="L434" s="69">
        <v>44536</v>
      </c>
      <c r="M434" s="30">
        <v>8</v>
      </c>
      <c r="N434" s="30"/>
      <c r="O434" s="30"/>
      <c r="P434" s="41" t="s">
        <v>701</v>
      </c>
      <c r="Q434" t="s">
        <v>702</v>
      </c>
      <c r="R434" s="9" t="str">
        <f t="shared" si="17"/>
        <v>&lt;include name=AUT_PA_BC_Policies_Owned_Status"/&gt;</v>
      </c>
    </row>
    <row r="435" spans="1:18" hidden="1" x14ac:dyDescent="0.25">
      <c r="A435" s="30" t="s">
        <v>216</v>
      </c>
      <c r="B435" s="30" t="s">
        <v>448</v>
      </c>
      <c r="C435" s="30" t="s">
        <v>116</v>
      </c>
      <c r="D435" s="41" t="s">
        <v>482</v>
      </c>
      <c r="E435" s="30">
        <v>6</v>
      </c>
      <c r="F435" s="41" t="s">
        <v>484</v>
      </c>
      <c r="G435" s="30" t="s">
        <v>35</v>
      </c>
      <c r="H435" s="30" t="s">
        <v>220</v>
      </c>
      <c r="I435" s="30" t="s">
        <v>44</v>
      </c>
      <c r="J435" s="30" t="str">
        <f t="shared" si="16"/>
        <v>AUT_PA_BC_Policies_Owned_Total Value</v>
      </c>
      <c r="K435" s="30">
        <v>1</v>
      </c>
      <c r="L435" s="69">
        <v>44537</v>
      </c>
      <c r="M435" s="30">
        <v>8</v>
      </c>
      <c r="N435" s="30"/>
      <c r="O435" s="30"/>
      <c r="P435" s="41" t="s">
        <v>701</v>
      </c>
      <c r="Q435" t="s">
        <v>702</v>
      </c>
      <c r="R435" s="9" t="str">
        <f t="shared" si="17"/>
        <v>&lt;include name=AUT_PA_BC_Policies_Owned_Total Value"/&gt;</v>
      </c>
    </row>
    <row r="436" spans="1:18" hidden="1" x14ac:dyDescent="0.25">
      <c r="A436" s="30" t="s">
        <v>216</v>
      </c>
      <c r="B436" s="30" t="s">
        <v>448</v>
      </c>
      <c r="C436" s="30" t="s">
        <v>116</v>
      </c>
      <c r="D436" s="41" t="s">
        <v>482</v>
      </c>
      <c r="E436" s="30">
        <v>7</v>
      </c>
      <c r="F436" s="41" t="s">
        <v>69</v>
      </c>
      <c r="G436" s="30" t="s">
        <v>38</v>
      </c>
      <c r="H436" s="30" t="s">
        <v>220</v>
      </c>
      <c r="I436" s="30" t="s">
        <v>44</v>
      </c>
      <c r="J436" s="30" t="str">
        <f t="shared" si="16"/>
        <v>AUT_PA_BC_Policies_Owned_Total</v>
      </c>
      <c r="K436" s="30">
        <v>1</v>
      </c>
      <c r="L436" s="69">
        <v>44538</v>
      </c>
      <c r="M436" s="30">
        <v>8</v>
      </c>
      <c r="N436" s="30"/>
      <c r="O436" s="30"/>
      <c r="P436" s="41" t="s">
        <v>701</v>
      </c>
      <c r="Q436" t="s">
        <v>702</v>
      </c>
      <c r="R436" s="9" t="str">
        <f t="shared" si="17"/>
        <v>&lt;include name=AUT_PA_BC_Policies_Owned_Total"/&gt;</v>
      </c>
    </row>
    <row r="437" spans="1:18" hidden="1" x14ac:dyDescent="0.25">
      <c r="A437" s="30" t="s">
        <v>216</v>
      </c>
      <c r="B437" s="30" t="s">
        <v>448</v>
      </c>
      <c r="C437" s="30" t="s">
        <v>116</v>
      </c>
      <c r="D437" s="41" t="s">
        <v>482</v>
      </c>
      <c r="E437" s="30">
        <v>8</v>
      </c>
      <c r="F437" s="41" t="s">
        <v>485</v>
      </c>
      <c r="G437" s="30" t="s">
        <v>40</v>
      </c>
      <c r="H437" s="30" t="s">
        <v>220</v>
      </c>
      <c r="I437" s="30" t="s">
        <v>44</v>
      </c>
      <c r="J437" s="30" t="str">
        <f t="shared" si="16"/>
        <v>AUT_PA_BC_Policies_Owned_Grand Total</v>
      </c>
      <c r="K437" s="30">
        <v>1</v>
      </c>
      <c r="L437" s="69">
        <v>44539</v>
      </c>
      <c r="M437" s="30">
        <v>8</v>
      </c>
      <c r="N437" s="30"/>
      <c r="O437" s="30"/>
      <c r="P437" s="41" t="s">
        <v>701</v>
      </c>
      <c r="Q437" t="s">
        <v>702</v>
      </c>
      <c r="R437" s="9" t="str">
        <f t="shared" si="17"/>
        <v>&lt;include name=AUT_PA_BC_Policies_Owned_Grand Total"/&gt;</v>
      </c>
    </row>
    <row r="438" spans="1:18" hidden="1" x14ac:dyDescent="0.25">
      <c r="A438" s="30" t="s">
        <v>216</v>
      </c>
      <c r="B438" s="30" t="s">
        <v>448</v>
      </c>
      <c r="C438" s="30" t="s">
        <v>118</v>
      </c>
      <c r="D438" s="41" t="s">
        <v>486</v>
      </c>
      <c r="E438" s="30">
        <v>1</v>
      </c>
      <c r="F438" s="41" t="s">
        <v>487</v>
      </c>
      <c r="G438" s="30" t="s">
        <v>35</v>
      </c>
      <c r="H438" s="30" t="s">
        <v>220</v>
      </c>
      <c r="I438" s="30" t="s">
        <v>44</v>
      </c>
      <c r="J438" s="30" t="str">
        <f t="shared" si="16"/>
        <v>AUT_PA_BC_PolicySummary_Overview_Effective Dates</v>
      </c>
      <c r="K438" s="30">
        <v>1</v>
      </c>
      <c r="L438" s="69">
        <v>44540</v>
      </c>
      <c r="M438" s="30">
        <v>8</v>
      </c>
      <c r="N438" s="30"/>
      <c r="O438" s="30"/>
      <c r="P438" s="41" t="s">
        <v>701</v>
      </c>
      <c r="Q438" t="s">
        <v>702</v>
      </c>
      <c r="R438" s="9" t="str">
        <f t="shared" si="17"/>
        <v>&lt;include name=AUT_PA_BC_PolicySummary_Overview_Effective Dates"/&gt;</v>
      </c>
    </row>
    <row r="439" spans="1:18" hidden="1" x14ac:dyDescent="0.25">
      <c r="A439" s="30" t="s">
        <v>216</v>
      </c>
      <c r="B439" s="30" t="s">
        <v>448</v>
      </c>
      <c r="C439" s="30" t="s">
        <v>118</v>
      </c>
      <c r="D439" s="41" t="s">
        <v>486</v>
      </c>
      <c r="E439" s="30">
        <v>2</v>
      </c>
      <c r="F439" s="41" t="s">
        <v>455</v>
      </c>
      <c r="G439" s="30" t="s">
        <v>38</v>
      </c>
      <c r="H439" s="30" t="s">
        <v>220</v>
      </c>
      <c r="I439" s="30" t="s">
        <v>44</v>
      </c>
      <c r="J439" s="30" t="str">
        <f t="shared" si="16"/>
        <v>AUT_PA_BC_PolicySummary_Overview_Deliquencies</v>
      </c>
      <c r="K439" s="30">
        <v>1</v>
      </c>
      <c r="L439" s="69">
        <v>44541</v>
      </c>
      <c r="M439" s="30">
        <v>8</v>
      </c>
      <c r="N439" s="30"/>
      <c r="O439" s="30"/>
      <c r="P439" s="41" t="s">
        <v>701</v>
      </c>
      <c r="Q439" t="s">
        <v>702</v>
      </c>
      <c r="R439" s="9" t="str">
        <f t="shared" si="17"/>
        <v>&lt;include name=AUT_PA_BC_PolicySummary_Overview_Deliquencies"/&gt;</v>
      </c>
    </row>
    <row r="440" spans="1:18" hidden="1" x14ac:dyDescent="0.25">
      <c r="A440" s="30" t="s">
        <v>216</v>
      </c>
      <c r="B440" s="30" t="s">
        <v>448</v>
      </c>
      <c r="C440" s="30" t="s">
        <v>118</v>
      </c>
      <c r="D440" s="41" t="s">
        <v>486</v>
      </c>
      <c r="E440" s="30">
        <v>3</v>
      </c>
      <c r="F440" s="41" t="s">
        <v>488</v>
      </c>
      <c r="G440" s="30" t="s">
        <v>40</v>
      </c>
      <c r="H440" s="30" t="s">
        <v>220</v>
      </c>
      <c r="I440" s="30" t="s">
        <v>44</v>
      </c>
      <c r="J440" s="30" t="str">
        <f t="shared" si="16"/>
        <v>AUT_PA_BC_PolicySummary_Overview_UW Company</v>
      </c>
      <c r="K440" s="30">
        <v>1</v>
      </c>
      <c r="L440" s="69">
        <v>44542</v>
      </c>
      <c r="M440" s="30">
        <v>8</v>
      </c>
      <c r="N440" s="30"/>
      <c r="O440" s="30"/>
      <c r="P440" s="41" t="s">
        <v>701</v>
      </c>
      <c r="Q440" t="s">
        <v>702</v>
      </c>
      <c r="R440" s="9" t="str">
        <f t="shared" si="17"/>
        <v>&lt;include name=AUT_PA_BC_PolicySummary_Overview_UW Company"/&gt;</v>
      </c>
    </row>
    <row r="441" spans="1:18" hidden="1" x14ac:dyDescent="0.25">
      <c r="A441" s="30" t="s">
        <v>216</v>
      </c>
      <c r="B441" s="30" t="s">
        <v>448</v>
      </c>
      <c r="C441" s="30" t="s">
        <v>118</v>
      </c>
      <c r="D441" s="41" t="s">
        <v>486</v>
      </c>
      <c r="E441" s="30">
        <v>4</v>
      </c>
      <c r="F441" s="41" t="s">
        <v>456</v>
      </c>
      <c r="G441" s="30" t="s">
        <v>35</v>
      </c>
      <c r="H441" s="30" t="s">
        <v>220</v>
      </c>
      <c r="I441" s="30" t="s">
        <v>44</v>
      </c>
      <c r="J441" s="30" t="str">
        <f t="shared" si="16"/>
        <v>AUT_PA_BC_PolicySummary_Overview_Currency</v>
      </c>
      <c r="K441" s="30">
        <v>1</v>
      </c>
      <c r="L441" s="69">
        <v>44543</v>
      </c>
      <c r="M441" s="30">
        <v>8</v>
      </c>
      <c r="N441" s="30"/>
      <c r="O441" s="30"/>
      <c r="P441" s="41" t="s">
        <v>701</v>
      </c>
      <c r="Q441" t="s">
        <v>702</v>
      </c>
      <c r="R441" s="9" t="str">
        <f t="shared" si="17"/>
        <v>&lt;include name=AUT_PA_BC_PolicySummary_Overview_Currency"/&gt;</v>
      </c>
    </row>
    <row r="442" spans="1:18" hidden="1" x14ac:dyDescent="0.25">
      <c r="A442" s="30" t="s">
        <v>216</v>
      </c>
      <c r="B442" s="30" t="s">
        <v>448</v>
      </c>
      <c r="C442" s="30" t="s">
        <v>118</v>
      </c>
      <c r="D442" s="41" t="s">
        <v>486</v>
      </c>
      <c r="E442" s="30">
        <v>5</v>
      </c>
      <c r="F442" s="41" t="s">
        <v>489</v>
      </c>
      <c r="G442" s="30" t="s">
        <v>38</v>
      </c>
      <c r="H442" s="30" t="s">
        <v>220</v>
      </c>
      <c r="I442" s="30" t="s">
        <v>44</v>
      </c>
      <c r="J442" s="30" t="str">
        <f t="shared" si="16"/>
        <v>AUT_PA_BC_PolicySummary_Overview_Billing Method</v>
      </c>
      <c r="K442" s="30">
        <v>1</v>
      </c>
      <c r="L442" s="69">
        <v>44544</v>
      </c>
      <c r="M442" s="30">
        <v>8</v>
      </c>
      <c r="N442" s="30"/>
      <c r="O442" s="30"/>
      <c r="P442" s="41" t="s">
        <v>701</v>
      </c>
      <c r="Q442" t="s">
        <v>702</v>
      </c>
      <c r="R442" s="9" t="str">
        <f t="shared" si="17"/>
        <v>&lt;include name=AUT_PA_BC_PolicySummary_Overview_Billing Method"/&gt;</v>
      </c>
    </row>
    <row r="443" spans="1:18" hidden="1" x14ac:dyDescent="0.25">
      <c r="A443" s="30" t="s">
        <v>216</v>
      </c>
      <c r="B443" s="30" t="s">
        <v>448</v>
      </c>
      <c r="C443" s="30" t="s">
        <v>118</v>
      </c>
      <c r="D443" s="41" t="s">
        <v>486</v>
      </c>
      <c r="E443" s="30">
        <v>6</v>
      </c>
      <c r="F443" s="41" t="s">
        <v>490</v>
      </c>
      <c r="G443" s="30" t="s">
        <v>40</v>
      </c>
      <c r="H443" s="30" t="s">
        <v>220</v>
      </c>
      <c r="I443" s="30" t="s">
        <v>44</v>
      </c>
      <c r="J443" s="30" t="str">
        <f t="shared" si="16"/>
        <v>AUT_PA_BC_PolicySummary_Overview_Send Invoices By</v>
      </c>
      <c r="K443" s="30">
        <v>1</v>
      </c>
      <c r="L443" s="69">
        <v>44545</v>
      </c>
      <c r="M443" s="30">
        <v>8</v>
      </c>
      <c r="N443" s="30"/>
      <c r="O443" s="30"/>
      <c r="P443" s="41" t="s">
        <v>701</v>
      </c>
      <c r="Q443" t="s">
        <v>702</v>
      </c>
      <c r="R443" s="9" t="str">
        <f t="shared" si="17"/>
        <v>&lt;include name=AUT_PA_BC_PolicySummary_Overview_Send Invoices By"/&gt;</v>
      </c>
    </row>
    <row r="444" spans="1:18" hidden="1" x14ac:dyDescent="0.25">
      <c r="A444" s="30" t="s">
        <v>216</v>
      </c>
      <c r="B444" s="30" t="s">
        <v>448</v>
      </c>
      <c r="C444" s="30" t="s">
        <v>118</v>
      </c>
      <c r="D444" s="41" t="s">
        <v>486</v>
      </c>
      <c r="E444" s="30">
        <v>7</v>
      </c>
      <c r="F444" s="41" t="s">
        <v>491</v>
      </c>
      <c r="G444" s="30" t="s">
        <v>35</v>
      </c>
      <c r="H444" s="30" t="s">
        <v>220</v>
      </c>
      <c r="I444" s="30" t="s">
        <v>44</v>
      </c>
      <c r="J444" s="30" t="str">
        <f t="shared" si="16"/>
        <v>AUT_PA_BC_PolicySummary_Overview_Default Payment Method</v>
      </c>
      <c r="K444" s="30">
        <v>1</v>
      </c>
      <c r="L444" s="69">
        <v>44546</v>
      </c>
      <c r="M444" s="30">
        <v>8</v>
      </c>
      <c r="N444" s="30"/>
      <c r="O444" s="30"/>
      <c r="P444" s="41" t="s">
        <v>701</v>
      </c>
      <c r="Q444" t="s">
        <v>702</v>
      </c>
      <c r="R444" s="9" t="str">
        <f t="shared" si="17"/>
        <v>&lt;include name=AUT_PA_BC_PolicySummary_Overview_Default Payment Method"/&gt;</v>
      </c>
    </row>
    <row r="445" spans="1:18" hidden="1" x14ac:dyDescent="0.25">
      <c r="A445" s="30" t="s">
        <v>216</v>
      </c>
      <c r="B445" s="30" t="s">
        <v>448</v>
      </c>
      <c r="C445" s="30" t="s">
        <v>118</v>
      </c>
      <c r="D445" s="41" t="s">
        <v>486</v>
      </c>
      <c r="E445" s="30">
        <v>8</v>
      </c>
      <c r="F445" s="41" t="s">
        <v>492</v>
      </c>
      <c r="G445" s="30" t="s">
        <v>38</v>
      </c>
      <c r="H445" s="30" t="s">
        <v>220</v>
      </c>
      <c r="I445" s="30" t="s">
        <v>44</v>
      </c>
      <c r="J445" s="30" t="str">
        <f t="shared" si="16"/>
        <v>AUT_PA_BC_PolicySummary_Overview_Payment Plan</v>
      </c>
      <c r="K445" s="30">
        <v>1</v>
      </c>
      <c r="L445" s="69">
        <v>44547</v>
      </c>
      <c r="M445" s="30">
        <v>8</v>
      </c>
      <c r="N445" s="30"/>
      <c r="O445" s="30"/>
      <c r="P445" s="41" t="s">
        <v>701</v>
      </c>
      <c r="Q445" t="s">
        <v>702</v>
      </c>
      <c r="R445" s="9" t="str">
        <f t="shared" si="17"/>
        <v>&lt;include name=AUT_PA_BC_PolicySummary_Overview_Payment Plan"/&gt;</v>
      </c>
    </row>
    <row r="446" spans="1:18" hidden="1" x14ac:dyDescent="0.25">
      <c r="A446" s="30" t="s">
        <v>216</v>
      </c>
      <c r="B446" s="30" t="s">
        <v>448</v>
      </c>
      <c r="C446" s="30" t="s">
        <v>120</v>
      </c>
      <c r="D446" s="41" t="s">
        <v>493</v>
      </c>
      <c r="E446" s="30">
        <v>1</v>
      </c>
      <c r="F446" s="41" t="s">
        <v>459</v>
      </c>
      <c r="G446" s="30" t="s">
        <v>40</v>
      </c>
      <c r="H446" s="30" t="s">
        <v>220</v>
      </c>
      <c r="I446" s="30" t="s">
        <v>44</v>
      </c>
      <c r="J446" s="30" t="str">
        <f t="shared" si="16"/>
        <v>AUT_PA_BC_PolicySummary_Financials_Current Payment Expected</v>
      </c>
      <c r="K446" s="30">
        <v>1</v>
      </c>
      <c r="L446" s="69">
        <v>44548</v>
      </c>
      <c r="M446" s="30">
        <v>8</v>
      </c>
      <c r="N446" s="30"/>
      <c r="O446" s="30"/>
      <c r="P446" s="41" t="s">
        <v>701</v>
      </c>
      <c r="Q446" t="s">
        <v>702</v>
      </c>
      <c r="R446" s="9" t="str">
        <f t="shared" si="17"/>
        <v>&lt;include name=AUT_PA_BC_PolicySummary_Financials_Current Payment Expected"/&gt;</v>
      </c>
    </row>
    <row r="447" spans="1:18" hidden="1" x14ac:dyDescent="0.25">
      <c r="A447" s="30" t="s">
        <v>216</v>
      </c>
      <c r="B447" s="30" t="s">
        <v>448</v>
      </c>
      <c r="C447" s="30" t="s">
        <v>120</v>
      </c>
      <c r="D447" s="41" t="s">
        <v>493</v>
      </c>
      <c r="E447" s="30">
        <v>2</v>
      </c>
      <c r="F447" s="41" t="s">
        <v>460</v>
      </c>
      <c r="G447" s="30" t="s">
        <v>35</v>
      </c>
      <c r="H447" s="30" t="s">
        <v>220</v>
      </c>
      <c r="I447" s="30" t="s">
        <v>44</v>
      </c>
      <c r="J447" s="30" t="str">
        <f t="shared" si="16"/>
        <v>AUT_PA_BC_PolicySummary_Financials_Past Due</v>
      </c>
      <c r="K447" s="30">
        <v>1</v>
      </c>
      <c r="L447" s="69">
        <v>44549</v>
      </c>
      <c r="M447" s="30">
        <v>8</v>
      </c>
      <c r="N447" s="30"/>
      <c r="O447" s="30"/>
      <c r="P447" s="41" t="s">
        <v>701</v>
      </c>
      <c r="Q447" t="s">
        <v>702</v>
      </c>
      <c r="R447" s="9" t="str">
        <f t="shared" si="17"/>
        <v>&lt;include name=AUT_PA_BC_PolicySummary_Financials_Past Due"/&gt;</v>
      </c>
    </row>
    <row r="448" spans="1:18" hidden="1" x14ac:dyDescent="0.25">
      <c r="A448" s="30" t="s">
        <v>216</v>
      </c>
      <c r="B448" s="30" t="s">
        <v>448</v>
      </c>
      <c r="C448" s="30" t="s">
        <v>120</v>
      </c>
      <c r="D448" s="41" t="s">
        <v>493</v>
      </c>
      <c r="E448" s="30">
        <v>3</v>
      </c>
      <c r="F448" s="41" t="s">
        <v>494</v>
      </c>
      <c r="G448" s="30" t="s">
        <v>38</v>
      </c>
      <c r="H448" s="30" t="s">
        <v>220</v>
      </c>
      <c r="I448" s="30" t="s">
        <v>44</v>
      </c>
      <c r="J448" s="30" t="str">
        <f t="shared" si="16"/>
        <v>AUT_PA_BC_PolicySummary_Financials_Late Fee</v>
      </c>
      <c r="K448" s="30">
        <v>1</v>
      </c>
      <c r="L448" s="69">
        <v>44550</v>
      </c>
      <c r="M448" s="30">
        <v>8</v>
      </c>
      <c r="N448" s="30"/>
      <c r="O448" s="30"/>
      <c r="P448" s="41" t="s">
        <v>701</v>
      </c>
      <c r="Q448" t="s">
        <v>702</v>
      </c>
      <c r="R448" s="9" t="str">
        <f t="shared" si="17"/>
        <v>&lt;include name=AUT_PA_BC_PolicySummary_Financials_Late Fee"/&gt;</v>
      </c>
    </row>
    <row r="449" spans="1:18" hidden="1" x14ac:dyDescent="0.25">
      <c r="A449" s="30" t="s">
        <v>216</v>
      </c>
      <c r="B449" s="30" t="s">
        <v>448</v>
      </c>
      <c r="C449" s="30" t="s">
        <v>120</v>
      </c>
      <c r="D449" s="41" t="s">
        <v>493</v>
      </c>
      <c r="E449" s="30">
        <v>4</v>
      </c>
      <c r="F449" s="41" t="s">
        <v>495</v>
      </c>
      <c r="G449" s="30" t="s">
        <v>40</v>
      </c>
      <c r="H449" s="30" t="s">
        <v>220</v>
      </c>
      <c r="I449" s="30" t="s">
        <v>44</v>
      </c>
      <c r="J449" s="30" t="str">
        <f t="shared" si="16"/>
        <v>AUT_PA_BC_PolicySummary_Financials_Next Invoice Due</v>
      </c>
      <c r="K449" s="30">
        <v>1</v>
      </c>
      <c r="L449" s="69">
        <v>44551</v>
      </c>
      <c r="M449" s="30">
        <v>8</v>
      </c>
      <c r="N449" s="30"/>
      <c r="O449" s="30"/>
      <c r="P449" s="41" t="s">
        <v>701</v>
      </c>
      <c r="Q449" t="s">
        <v>702</v>
      </c>
      <c r="R449" s="9" t="str">
        <f t="shared" si="17"/>
        <v>&lt;include name=AUT_PA_BC_PolicySummary_Financials_Next Invoice Due"/&gt;</v>
      </c>
    </row>
    <row r="450" spans="1:18" hidden="1" x14ac:dyDescent="0.25">
      <c r="A450" s="30" t="s">
        <v>216</v>
      </c>
      <c r="B450" s="30" t="s">
        <v>448</v>
      </c>
      <c r="C450" s="30" t="s">
        <v>120</v>
      </c>
      <c r="D450" s="41" t="s">
        <v>493</v>
      </c>
      <c r="E450" s="30">
        <v>5</v>
      </c>
      <c r="F450" s="41" t="s">
        <v>467</v>
      </c>
      <c r="G450" s="30" t="s">
        <v>35</v>
      </c>
      <c r="H450" s="30" t="s">
        <v>220</v>
      </c>
      <c r="I450" s="30" t="s">
        <v>44</v>
      </c>
      <c r="J450" s="30" t="str">
        <f t="shared" si="16"/>
        <v>AUT_PA_BC_PolicySummary_Financials_Unbilled</v>
      </c>
      <c r="K450" s="30">
        <v>1</v>
      </c>
      <c r="L450" s="69">
        <v>44552</v>
      </c>
      <c r="M450" s="30">
        <v>8</v>
      </c>
      <c r="N450" s="30"/>
      <c r="O450" s="30"/>
      <c r="P450" s="41" t="s">
        <v>701</v>
      </c>
      <c r="Q450" t="s">
        <v>702</v>
      </c>
      <c r="R450" s="9" t="str">
        <f t="shared" si="17"/>
        <v>&lt;include name=AUT_PA_BC_PolicySummary_Financials_Unbilled"/&gt;</v>
      </c>
    </row>
    <row r="451" spans="1:18" hidden="1" x14ac:dyDescent="0.25">
      <c r="A451" s="30" t="s">
        <v>216</v>
      </c>
      <c r="B451" s="30" t="s">
        <v>448</v>
      </c>
      <c r="C451" s="30" t="s">
        <v>120</v>
      </c>
      <c r="D451" s="41" t="s">
        <v>493</v>
      </c>
      <c r="E451" s="30">
        <v>6</v>
      </c>
      <c r="F451" s="41" t="s">
        <v>468</v>
      </c>
      <c r="G451" s="30" t="s">
        <v>38</v>
      </c>
      <c r="H451" s="30" t="s">
        <v>220</v>
      </c>
      <c r="I451" s="30" t="s">
        <v>44</v>
      </c>
      <c r="J451" s="30" t="str">
        <f t="shared" ref="J451:J514" si="18">"AUT_"&amp;A451 &amp; "_" &amp;B451 &amp; "_" &amp;D451 &amp;"_" &amp;F451</f>
        <v>AUT_PA_BC_PolicySummary_Financials_Paid</v>
      </c>
      <c r="K451" s="30">
        <v>1</v>
      </c>
      <c r="L451" s="69">
        <v>44553</v>
      </c>
      <c r="M451" s="30">
        <v>8</v>
      </c>
      <c r="N451" s="30"/>
      <c r="O451" s="30"/>
      <c r="P451" s="41" t="s">
        <v>701</v>
      </c>
      <c r="Q451" t="s">
        <v>702</v>
      </c>
      <c r="R451" s="9" t="str">
        <f t="shared" si="17"/>
        <v>&lt;include name=AUT_PA_BC_PolicySummary_Financials_Paid"/&gt;</v>
      </c>
    </row>
    <row r="452" spans="1:18" hidden="1" x14ac:dyDescent="0.25">
      <c r="A452" s="30" t="s">
        <v>216</v>
      </c>
      <c r="B452" s="30" t="s">
        <v>448</v>
      </c>
      <c r="C452" s="30" t="s">
        <v>120</v>
      </c>
      <c r="D452" s="41" t="s">
        <v>493</v>
      </c>
      <c r="E452" s="30">
        <v>7</v>
      </c>
      <c r="F452" s="41" t="s">
        <v>469</v>
      </c>
      <c r="G452" s="30" t="s">
        <v>40</v>
      </c>
      <c r="H452" s="30" t="s">
        <v>220</v>
      </c>
      <c r="I452" s="30" t="s">
        <v>44</v>
      </c>
      <c r="J452" s="30" t="str">
        <f t="shared" si="18"/>
        <v>AUT_PA_BC_PolicySummary_Financials_Written Off</v>
      </c>
      <c r="K452" s="30">
        <v>1</v>
      </c>
      <c r="L452" s="69">
        <v>44554</v>
      </c>
      <c r="M452" s="30">
        <v>8</v>
      </c>
      <c r="N452" s="30"/>
      <c r="O452" s="30"/>
      <c r="P452" s="41" t="s">
        <v>701</v>
      </c>
      <c r="Q452" t="s">
        <v>702</v>
      </c>
      <c r="R452" s="9" t="str">
        <f t="shared" si="17"/>
        <v>&lt;include name=AUT_PA_BC_PolicySummary_Financials_Written Off"/&gt;</v>
      </c>
    </row>
    <row r="453" spans="1:18" hidden="1" x14ac:dyDescent="0.25">
      <c r="A453" s="30" t="s">
        <v>216</v>
      </c>
      <c r="B453" s="30" t="s">
        <v>448</v>
      </c>
      <c r="C453" s="30" t="s">
        <v>120</v>
      </c>
      <c r="D453" s="41" t="s">
        <v>493</v>
      </c>
      <c r="E453" s="30">
        <v>8</v>
      </c>
      <c r="F453" s="41" t="s">
        <v>470</v>
      </c>
      <c r="G453" s="30" t="s">
        <v>35</v>
      </c>
      <c r="H453" s="30" t="s">
        <v>220</v>
      </c>
      <c r="I453" s="30" t="s">
        <v>44</v>
      </c>
      <c r="J453" s="30" t="str">
        <f t="shared" si="18"/>
        <v>AUT_PA_BC_PolicySummary_Financials_Billed</v>
      </c>
      <c r="K453" s="30">
        <v>1</v>
      </c>
      <c r="L453" s="69">
        <v>44555</v>
      </c>
      <c r="M453" s="30">
        <v>8</v>
      </c>
      <c r="N453" s="30"/>
      <c r="O453" s="30"/>
      <c r="P453" s="41" t="s">
        <v>701</v>
      </c>
      <c r="Q453" t="s">
        <v>702</v>
      </c>
      <c r="R453" s="9" t="str">
        <f t="shared" si="17"/>
        <v>&lt;include name=AUT_PA_BC_PolicySummary_Financials_Billed"/&gt;</v>
      </c>
    </row>
    <row r="454" spans="1:18" hidden="1" x14ac:dyDescent="0.25">
      <c r="A454" s="30" t="s">
        <v>216</v>
      </c>
      <c r="B454" s="30" t="s">
        <v>448</v>
      </c>
      <c r="C454" s="30" t="s">
        <v>120</v>
      </c>
      <c r="D454" s="41" t="s">
        <v>493</v>
      </c>
      <c r="E454" s="30">
        <v>9</v>
      </c>
      <c r="F454" s="41" t="s">
        <v>460</v>
      </c>
      <c r="G454" s="30" t="s">
        <v>38</v>
      </c>
      <c r="H454" s="30" t="s">
        <v>220</v>
      </c>
      <c r="I454" s="30" t="s">
        <v>44</v>
      </c>
      <c r="J454" s="30" t="str">
        <f t="shared" si="18"/>
        <v>AUT_PA_BC_PolicySummary_Financials_Past Due</v>
      </c>
      <c r="K454" s="30">
        <v>1</v>
      </c>
      <c r="L454" s="69">
        <v>44556</v>
      </c>
      <c r="M454" s="30">
        <v>8</v>
      </c>
      <c r="N454" s="30"/>
      <c r="O454" s="30"/>
      <c r="P454" s="41" t="s">
        <v>701</v>
      </c>
      <c r="Q454" t="s">
        <v>702</v>
      </c>
      <c r="R454" s="9" t="str">
        <f t="shared" si="17"/>
        <v>&lt;include name=AUT_PA_BC_PolicySummary_Financials_Past Due"/&gt;</v>
      </c>
    </row>
    <row r="455" spans="1:18" hidden="1" x14ac:dyDescent="0.25">
      <c r="A455" s="30" t="s">
        <v>216</v>
      </c>
      <c r="B455" s="30" t="s">
        <v>448</v>
      </c>
      <c r="C455" s="30" t="s">
        <v>120</v>
      </c>
      <c r="D455" s="41" t="s">
        <v>493</v>
      </c>
      <c r="E455" s="30">
        <v>10</v>
      </c>
      <c r="F455" s="41" t="s">
        <v>496</v>
      </c>
      <c r="G455" s="30" t="s">
        <v>40</v>
      </c>
      <c r="H455" s="30" t="s">
        <v>220</v>
      </c>
      <c r="I455" s="30" t="s">
        <v>44</v>
      </c>
      <c r="J455" s="30" t="str">
        <f t="shared" si="18"/>
        <v>AUT_PA_BC_PolicySummary_Financials_Policy Equity</v>
      </c>
      <c r="K455" s="30">
        <v>1</v>
      </c>
      <c r="L455" s="69">
        <v>44557</v>
      </c>
      <c r="M455" s="30">
        <v>8</v>
      </c>
      <c r="N455" s="30"/>
      <c r="O455" s="30"/>
      <c r="P455" s="41" t="s">
        <v>701</v>
      </c>
      <c r="Q455" t="s">
        <v>702</v>
      </c>
      <c r="R455" s="9" t="str">
        <f t="shared" si="17"/>
        <v>&lt;include name=AUT_PA_BC_PolicySummary_Financials_Policy Equity"/&gt;</v>
      </c>
    </row>
    <row r="456" spans="1:18" hidden="1" x14ac:dyDescent="0.25">
      <c r="A456" s="30" t="s">
        <v>216</v>
      </c>
      <c r="B456" s="30" t="s">
        <v>448</v>
      </c>
      <c r="C456" s="30" t="s">
        <v>120</v>
      </c>
      <c r="D456" s="41" t="s">
        <v>493</v>
      </c>
      <c r="E456" s="30">
        <v>11</v>
      </c>
      <c r="F456" s="41" t="s">
        <v>497</v>
      </c>
      <c r="G456" s="30" t="s">
        <v>35</v>
      </c>
      <c r="H456" s="30" t="s">
        <v>220</v>
      </c>
      <c r="I456" s="30" t="s">
        <v>44</v>
      </c>
      <c r="J456" s="30" t="str">
        <f t="shared" si="18"/>
        <v>AUT_PA_BC_PolicySummary_Financials_Equity Percent</v>
      </c>
      <c r="K456" s="30">
        <v>1</v>
      </c>
      <c r="L456" s="69">
        <v>44558</v>
      </c>
      <c r="M456" s="30">
        <v>8</v>
      </c>
      <c r="N456" s="30"/>
      <c r="O456" s="30"/>
      <c r="P456" s="41" t="s">
        <v>701</v>
      </c>
      <c r="Q456" t="s">
        <v>702</v>
      </c>
      <c r="R456" s="9" t="str">
        <f t="shared" si="17"/>
        <v>&lt;include name=AUT_PA_BC_PolicySummary_Financials_Equity Percent"/&gt;</v>
      </c>
    </row>
    <row r="457" spans="1:18" hidden="1" x14ac:dyDescent="0.25">
      <c r="A457" s="30" t="s">
        <v>216</v>
      </c>
      <c r="B457" s="30" t="s">
        <v>448</v>
      </c>
      <c r="C457" s="30" t="s">
        <v>120</v>
      </c>
      <c r="D457" s="41" t="s">
        <v>493</v>
      </c>
      <c r="E457" s="30">
        <v>12</v>
      </c>
      <c r="F457" s="41" t="s">
        <v>498</v>
      </c>
      <c r="G457" s="30" t="s">
        <v>38</v>
      </c>
      <c r="H457" s="30" t="s">
        <v>220</v>
      </c>
      <c r="I457" s="30" t="s">
        <v>44</v>
      </c>
      <c r="J457" s="30" t="str">
        <f t="shared" si="18"/>
        <v>AUT_PA_BC_PolicySummary_Financials_Paid Through</v>
      </c>
      <c r="K457" s="30">
        <v>1</v>
      </c>
      <c r="L457" s="69">
        <v>44559</v>
      </c>
      <c r="M457" s="30">
        <v>8</v>
      </c>
      <c r="N457" s="30"/>
      <c r="O457" s="30"/>
      <c r="P457" s="41" t="s">
        <v>701</v>
      </c>
      <c r="Q457" t="s">
        <v>702</v>
      </c>
      <c r="R457" s="9" t="str">
        <f t="shared" si="17"/>
        <v>&lt;include name=AUT_PA_BC_PolicySummary_Financials_Paid Through"/&gt;</v>
      </c>
    </row>
    <row r="458" spans="1:18" hidden="1" x14ac:dyDescent="0.25">
      <c r="A458" s="30" t="s">
        <v>216</v>
      </c>
      <c r="B458" s="30" t="s">
        <v>448</v>
      </c>
      <c r="C458" s="30" t="s">
        <v>128</v>
      </c>
      <c r="D458" s="41" t="s">
        <v>499</v>
      </c>
      <c r="E458" s="30">
        <v>1</v>
      </c>
      <c r="F458" s="41" t="s">
        <v>500</v>
      </c>
      <c r="G458" s="30" t="s">
        <v>40</v>
      </c>
      <c r="H458" s="30" t="s">
        <v>220</v>
      </c>
      <c r="I458" s="30" t="s">
        <v>44</v>
      </c>
      <c r="J458" s="30" t="str">
        <f t="shared" si="18"/>
        <v>AUT_PA_BC_Invoices_InvoiceStream_Dropdown_All</v>
      </c>
      <c r="K458" s="30">
        <v>1</v>
      </c>
      <c r="L458" s="69">
        <v>44560</v>
      </c>
      <c r="M458" s="30">
        <v>8</v>
      </c>
      <c r="N458" s="30"/>
      <c r="O458" s="30"/>
      <c r="P458" s="41" t="s">
        <v>701</v>
      </c>
      <c r="Q458" t="s">
        <v>702</v>
      </c>
      <c r="R458" s="9" t="str">
        <f t="shared" si="17"/>
        <v>&lt;include name=AUT_PA_BC_Invoices_InvoiceStream_Dropdown_All"/&gt;</v>
      </c>
    </row>
    <row r="459" spans="1:18" hidden="1" x14ac:dyDescent="0.25">
      <c r="A459" s="30" t="s">
        <v>216</v>
      </c>
      <c r="B459" s="30" t="s">
        <v>448</v>
      </c>
      <c r="C459" s="30" t="s">
        <v>128</v>
      </c>
      <c r="D459" s="41" t="s">
        <v>499</v>
      </c>
      <c r="E459" s="30">
        <v>2</v>
      </c>
      <c r="F459" s="41" t="s">
        <v>501</v>
      </c>
      <c r="G459" s="30" t="s">
        <v>35</v>
      </c>
      <c r="H459" s="30" t="s">
        <v>220</v>
      </c>
      <c r="I459" s="30" t="s">
        <v>44</v>
      </c>
      <c r="J459" s="30" t="str">
        <f t="shared" si="18"/>
        <v>AUT_PA_BC_Invoices_InvoiceStream_Bill Date</v>
      </c>
      <c r="K459" s="30">
        <v>1</v>
      </c>
      <c r="L459" s="69">
        <v>44561</v>
      </c>
      <c r="M459" s="30">
        <v>8</v>
      </c>
      <c r="N459" s="30"/>
      <c r="O459" s="30"/>
      <c r="P459" s="41" t="s">
        <v>701</v>
      </c>
      <c r="Q459" t="s">
        <v>702</v>
      </c>
      <c r="R459" s="9" t="str">
        <f t="shared" si="17"/>
        <v>&lt;include name=AUT_PA_BC_Invoices_InvoiceStream_Bill Date"/&gt;</v>
      </c>
    </row>
    <row r="460" spans="1:18" hidden="1" x14ac:dyDescent="0.25">
      <c r="A460" s="30" t="s">
        <v>216</v>
      </c>
      <c r="B460" s="30" t="s">
        <v>448</v>
      </c>
      <c r="C460" s="30" t="s">
        <v>128</v>
      </c>
      <c r="D460" s="41" t="s">
        <v>499</v>
      </c>
      <c r="E460" s="30">
        <v>3</v>
      </c>
      <c r="F460" s="41" t="s">
        <v>502</v>
      </c>
      <c r="G460" s="30" t="s">
        <v>38</v>
      </c>
      <c r="H460" s="30" t="s">
        <v>220</v>
      </c>
      <c r="I460" s="30" t="s">
        <v>44</v>
      </c>
      <c r="J460" s="30" t="str">
        <f t="shared" si="18"/>
        <v>AUT_PA_BC_Invoices_InvoiceStream_Due Date</v>
      </c>
      <c r="K460" s="30">
        <v>1</v>
      </c>
      <c r="L460" s="69">
        <v>44562</v>
      </c>
      <c r="M460" s="30">
        <v>8</v>
      </c>
      <c r="N460" s="30"/>
      <c r="O460" s="30"/>
      <c r="P460" s="41" t="s">
        <v>701</v>
      </c>
      <c r="Q460" t="s">
        <v>702</v>
      </c>
      <c r="R460" s="9" t="str">
        <f t="shared" si="17"/>
        <v>&lt;include name=AUT_PA_BC_Invoices_InvoiceStream_Due Date"/&gt;</v>
      </c>
    </row>
    <row r="461" spans="1:18" hidden="1" x14ac:dyDescent="0.25">
      <c r="A461" s="30" t="s">
        <v>216</v>
      </c>
      <c r="B461" s="30" t="s">
        <v>448</v>
      </c>
      <c r="C461" s="30" t="s">
        <v>128</v>
      </c>
      <c r="D461" s="41" t="s">
        <v>499</v>
      </c>
      <c r="E461" s="30">
        <v>4</v>
      </c>
      <c r="F461" s="41" t="s">
        <v>503</v>
      </c>
      <c r="G461" s="30" t="s">
        <v>40</v>
      </c>
      <c r="H461" s="30" t="s">
        <v>220</v>
      </c>
      <c r="I461" s="30" t="s">
        <v>44</v>
      </c>
      <c r="J461" s="30" t="str">
        <f t="shared" si="18"/>
        <v>AUT_PA_BC_Invoices_InvoiceStream_Invoice Number</v>
      </c>
      <c r="K461" s="30">
        <v>1</v>
      </c>
      <c r="L461" s="69">
        <v>44563</v>
      </c>
      <c r="M461" s="30">
        <v>8</v>
      </c>
      <c r="N461" s="30"/>
      <c r="O461" s="30"/>
      <c r="P461" s="41" t="s">
        <v>701</v>
      </c>
      <c r="Q461" t="s">
        <v>702</v>
      </c>
      <c r="R461" s="9" t="str">
        <f t="shared" si="17"/>
        <v>&lt;include name=AUT_PA_BC_Invoices_InvoiceStream_Invoice Number"/&gt;</v>
      </c>
    </row>
    <row r="462" spans="1:18" hidden="1" x14ac:dyDescent="0.25">
      <c r="A462" s="30" t="s">
        <v>216</v>
      </c>
      <c r="B462" s="30" t="s">
        <v>448</v>
      </c>
      <c r="C462" s="30" t="s">
        <v>128</v>
      </c>
      <c r="D462" s="41" t="s">
        <v>499</v>
      </c>
      <c r="E462" s="30">
        <v>5</v>
      </c>
      <c r="F462" s="41" t="s">
        <v>30</v>
      </c>
      <c r="G462" s="30" t="s">
        <v>35</v>
      </c>
      <c r="H462" s="30" t="s">
        <v>220</v>
      </c>
      <c r="I462" s="30" t="s">
        <v>44</v>
      </c>
      <c r="J462" s="30" t="str">
        <f t="shared" si="18"/>
        <v>AUT_PA_BC_Invoices_InvoiceStream_Status</v>
      </c>
      <c r="K462" s="30">
        <v>1</v>
      </c>
      <c r="L462" s="69">
        <v>44564</v>
      </c>
      <c r="M462" s="30">
        <v>8</v>
      </c>
      <c r="N462" s="30"/>
      <c r="O462" s="30"/>
      <c r="P462" s="41" t="s">
        <v>701</v>
      </c>
      <c r="Q462" t="s">
        <v>702</v>
      </c>
      <c r="R462" s="9" t="str">
        <f t="shared" si="17"/>
        <v>&lt;include name=AUT_PA_BC_Invoices_InvoiceStream_Status"/&gt;</v>
      </c>
    </row>
    <row r="463" spans="1:18" hidden="1" x14ac:dyDescent="0.25">
      <c r="A463" s="30" t="s">
        <v>216</v>
      </c>
      <c r="B463" s="30" t="s">
        <v>448</v>
      </c>
      <c r="C463" s="30" t="s">
        <v>128</v>
      </c>
      <c r="D463" s="41" t="s">
        <v>499</v>
      </c>
      <c r="E463" s="30">
        <v>6</v>
      </c>
      <c r="F463" s="41" t="s">
        <v>504</v>
      </c>
      <c r="G463" s="30" t="s">
        <v>38</v>
      </c>
      <c r="H463" s="30" t="s">
        <v>220</v>
      </c>
      <c r="I463" s="30" t="s">
        <v>44</v>
      </c>
      <c r="J463" s="30" t="str">
        <f t="shared" si="18"/>
        <v>AUT_PA_BC_Invoices_InvoiceStream_Amount</v>
      </c>
      <c r="K463" s="30">
        <v>1</v>
      </c>
      <c r="L463" s="69">
        <v>44565</v>
      </c>
      <c r="M463" s="30">
        <v>8</v>
      </c>
      <c r="N463" s="30"/>
      <c r="O463" s="30"/>
      <c r="P463" s="41" t="s">
        <v>701</v>
      </c>
      <c r="Q463" t="s">
        <v>702</v>
      </c>
      <c r="R463" s="9" t="str">
        <f t="shared" si="17"/>
        <v>&lt;include name=AUT_PA_BC_Invoices_InvoiceStream_Amount"/&gt;</v>
      </c>
    </row>
    <row r="464" spans="1:18" hidden="1" x14ac:dyDescent="0.25">
      <c r="A464" s="30" t="s">
        <v>216</v>
      </c>
      <c r="B464" s="30" t="s">
        <v>448</v>
      </c>
      <c r="C464" s="30" t="s">
        <v>128</v>
      </c>
      <c r="D464" s="41" t="s">
        <v>499</v>
      </c>
      <c r="E464" s="30">
        <v>7</v>
      </c>
      <c r="F464" s="41" t="s">
        <v>505</v>
      </c>
      <c r="G464" s="30" t="s">
        <v>40</v>
      </c>
      <c r="H464" s="30" t="s">
        <v>220</v>
      </c>
      <c r="I464" s="30" t="s">
        <v>44</v>
      </c>
      <c r="J464" s="30" t="str">
        <f t="shared" si="18"/>
        <v>AUT_PA_BC_Invoices_InvoiceStream_Due</v>
      </c>
      <c r="K464" s="30">
        <v>1</v>
      </c>
      <c r="L464" s="69">
        <v>44566</v>
      </c>
      <c r="M464" s="30">
        <v>8</v>
      </c>
      <c r="N464" s="30"/>
      <c r="O464" s="30"/>
      <c r="P464" s="41" t="s">
        <v>701</v>
      </c>
      <c r="Q464" t="s">
        <v>702</v>
      </c>
      <c r="R464" s="9" t="str">
        <f t="shared" si="17"/>
        <v>&lt;include name=AUT_PA_BC_Invoices_InvoiceStream_Due"/&gt;</v>
      </c>
    </row>
    <row r="465" spans="1:18" hidden="1" x14ac:dyDescent="0.25">
      <c r="A465" s="30" t="s">
        <v>216</v>
      </c>
      <c r="B465" s="30" t="s">
        <v>448</v>
      </c>
      <c r="C465" s="30" t="s">
        <v>128</v>
      </c>
      <c r="D465" s="41" t="s">
        <v>499</v>
      </c>
      <c r="E465" s="30">
        <v>8</v>
      </c>
      <c r="F465" s="41" t="s">
        <v>506</v>
      </c>
      <c r="G465" s="30" t="s">
        <v>35</v>
      </c>
      <c r="H465" s="30" t="s">
        <v>220</v>
      </c>
      <c r="I465" s="30" t="s">
        <v>44</v>
      </c>
      <c r="J465" s="30" t="str">
        <f t="shared" si="18"/>
        <v>AUT_PA_BC_Invoices_InvoiceStream_Invoice Stream</v>
      </c>
      <c r="K465" s="30">
        <v>1</v>
      </c>
      <c r="L465" s="69">
        <v>44567</v>
      </c>
      <c r="M465" s="30">
        <v>8</v>
      </c>
      <c r="N465" s="30"/>
      <c r="O465" s="30"/>
      <c r="P465" s="41" t="s">
        <v>701</v>
      </c>
      <c r="Q465" t="s">
        <v>702</v>
      </c>
      <c r="R465" s="9" t="str">
        <f t="shared" si="17"/>
        <v>&lt;include name=AUT_PA_BC_Invoices_InvoiceStream_Invoice Stream"/&gt;</v>
      </c>
    </row>
    <row r="466" spans="1:18" hidden="1" x14ac:dyDescent="0.25">
      <c r="A466" s="30" t="s">
        <v>216</v>
      </c>
      <c r="B466" s="30" t="s">
        <v>448</v>
      </c>
      <c r="C466" s="30" t="s">
        <v>128</v>
      </c>
      <c r="D466" s="41" t="s">
        <v>507</v>
      </c>
      <c r="E466" s="30">
        <v>9</v>
      </c>
      <c r="F466" s="41" t="s">
        <v>507</v>
      </c>
      <c r="G466" s="30" t="s">
        <v>38</v>
      </c>
      <c r="H466" s="30" t="s">
        <v>220</v>
      </c>
      <c r="I466" s="30" t="s">
        <v>44</v>
      </c>
      <c r="J466" s="30" t="str">
        <f t="shared" si="18"/>
        <v>AUT_PA_BC_Invoices_CreateNewInvoice_Invoices_CreateNewInvoice</v>
      </c>
      <c r="K466" s="30">
        <v>1</v>
      </c>
      <c r="L466" s="69">
        <v>44568</v>
      </c>
      <c r="M466" s="30">
        <v>8</v>
      </c>
      <c r="N466" s="30"/>
      <c r="O466" s="30"/>
      <c r="P466" s="41" t="s">
        <v>701</v>
      </c>
      <c r="Q466" t="s">
        <v>702</v>
      </c>
      <c r="R466" s="9" t="str">
        <f t="shared" si="17"/>
        <v>&lt;include name=AUT_PA_BC_Invoices_CreateNewInvoice_Invoices_CreateNewInvoice"/&gt;</v>
      </c>
    </row>
    <row r="467" spans="1:18" hidden="1" x14ac:dyDescent="0.25">
      <c r="A467" s="30" t="s">
        <v>216</v>
      </c>
      <c r="B467" s="30" t="s">
        <v>448</v>
      </c>
      <c r="C467" s="30" t="s">
        <v>128</v>
      </c>
      <c r="D467" s="41" t="s">
        <v>508</v>
      </c>
      <c r="E467" s="30">
        <v>10</v>
      </c>
      <c r="F467" s="41" t="s">
        <v>508</v>
      </c>
      <c r="G467" s="30" t="s">
        <v>40</v>
      </c>
      <c r="H467" s="30" t="s">
        <v>220</v>
      </c>
      <c r="I467" s="30" t="s">
        <v>44</v>
      </c>
      <c r="J467" s="30" t="str">
        <f t="shared" si="18"/>
        <v>AUT_PA_BC_Invoices_DeleteInvoices_Invoices_DeleteInvoices</v>
      </c>
      <c r="K467" s="30">
        <v>1</v>
      </c>
      <c r="L467" s="69">
        <v>44569</v>
      </c>
      <c r="M467" s="30">
        <v>8</v>
      </c>
      <c r="N467" s="30"/>
      <c r="O467" s="30"/>
      <c r="P467" s="41" t="s">
        <v>701</v>
      </c>
      <c r="Q467" t="s">
        <v>702</v>
      </c>
      <c r="R467" s="9" t="str">
        <f t="shared" si="17"/>
        <v>&lt;include name=AUT_PA_BC_Invoices_DeleteInvoices_Invoices_DeleteInvoices"/&gt;</v>
      </c>
    </row>
    <row r="468" spans="1:18" hidden="1" x14ac:dyDescent="0.25">
      <c r="A468" s="30" t="s">
        <v>216</v>
      </c>
      <c r="B468" s="30" t="s">
        <v>448</v>
      </c>
      <c r="C468" s="30" t="s">
        <v>128</v>
      </c>
      <c r="D468" s="41" t="s">
        <v>509</v>
      </c>
      <c r="E468" s="30">
        <v>11</v>
      </c>
      <c r="F468" s="41" t="s">
        <v>509</v>
      </c>
      <c r="G468" s="30" t="s">
        <v>35</v>
      </c>
      <c r="H468" s="30" t="s">
        <v>220</v>
      </c>
      <c r="I468" s="30" t="s">
        <v>44</v>
      </c>
      <c r="J468" s="30" t="str">
        <f t="shared" si="18"/>
        <v>AUT_PA_BC_Invoice_ChangeInvoiceDates_Invoice_ChangeInvoiceDates</v>
      </c>
      <c r="K468" s="30">
        <v>1</v>
      </c>
      <c r="L468" s="69">
        <v>44570</v>
      </c>
      <c r="M468" s="30">
        <v>8</v>
      </c>
      <c r="N468" s="30"/>
      <c r="O468" s="30"/>
      <c r="P468" s="41" t="s">
        <v>701</v>
      </c>
      <c r="Q468" t="s">
        <v>702</v>
      </c>
      <c r="R468" s="9" t="str">
        <f t="shared" si="17"/>
        <v>&lt;include name=AUT_PA_BC_Invoice_ChangeInvoiceDates_Invoice_ChangeInvoiceDates"/&gt;</v>
      </c>
    </row>
    <row r="469" spans="1:18" hidden="1" x14ac:dyDescent="0.25">
      <c r="A469" s="30" t="s">
        <v>216</v>
      </c>
      <c r="B469" s="30" t="s">
        <v>448</v>
      </c>
      <c r="C469" s="30" t="s">
        <v>128</v>
      </c>
      <c r="D469" s="41" t="s">
        <v>510</v>
      </c>
      <c r="E469" s="30">
        <v>12</v>
      </c>
      <c r="F469" s="41" t="s">
        <v>510</v>
      </c>
      <c r="G469" s="30" t="s">
        <v>38</v>
      </c>
      <c r="H469" s="30" t="s">
        <v>220</v>
      </c>
      <c r="I469" s="30" t="s">
        <v>44</v>
      </c>
      <c r="J469" s="30" t="str">
        <f t="shared" si="18"/>
        <v>AUT_PA_BC_Invoice_ResendInvoice_Invoice_ResendInvoice</v>
      </c>
      <c r="K469" s="30">
        <v>1</v>
      </c>
      <c r="L469" s="69">
        <v>44571</v>
      </c>
      <c r="M469" s="30">
        <v>8</v>
      </c>
      <c r="N469" s="30"/>
      <c r="O469" s="30"/>
      <c r="P469" s="41" t="s">
        <v>701</v>
      </c>
      <c r="Q469" t="s">
        <v>702</v>
      </c>
      <c r="R469" s="9" t="str">
        <f t="shared" si="17"/>
        <v>&lt;include name=AUT_PA_BC_Invoice_ResendInvoice_Invoice_ResendInvoice"/&gt;</v>
      </c>
    </row>
    <row r="470" spans="1:18" hidden="1" x14ac:dyDescent="0.25">
      <c r="A470" s="30" t="s">
        <v>216</v>
      </c>
      <c r="B470" s="30" t="s">
        <v>448</v>
      </c>
      <c r="C470" s="30" t="s">
        <v>128</v>
      </c>
      <c r="D470" s="41" t="s">
        <v>511</v>
      </c>
      <c r="E470" s="30">
        <v>13</v>
      </c>
      <c r="F470" s="41" t="s">
        <v>501</v>
      </c>
      <c r="G470" s="30" t="s">
        <v>40</v>
      </c>
      <c r="H470" s="30" t="s">
        <v>220</v>
      </c>
      <c r="I470" s="30" t="s">
        <v>44</v>
      </c>
      <c r="J470" s="30" t="str">
        <f t="shared" si="18"/>
        <v>AUT_PA_BC_Invoices_InvoiceInformation_Bill Date</v>
      </c>
      <c r="K470" s="30">
        <v>1</v>
      </c>
      <c r="L470" s="69">
        <v>44572</v>
      </c>
      <c r="M470" s="30">
        <v>8</v>
      </c>
      <c r="N470" s="30"/>
      <c r="O470" s="30"/>
      <c r="P470" s="41" t="s">
        <v>701</v>
      </c>
      <c r="Q470" t="s">
        <v>702</v>
      </c>
      <c r="R470" s="9" t="str">
        <f t="shared" si="17"/>
        <v>&lt;include name=AUT_PA_BC_Invoices_InvoiceInformation_Bill Date"/&gt;</v>
      </c>
    </row>
    <row r="471" spans="1:18" hidden="1" x14ac:dyDescent="0.25">
      <c r="A471" s="30" t="s">
        <v>216</v>
      </c>
      <c r="B471" s="30" t="s">
        <v>448</v>
      </c>
      <c r="C471" s="30" t="s">
        <v>128</v>
      </c>
      <c r="D471" s="41" t="s">
        <v>511</v>
      </c>
      <c r="E471" s="30">
        <v>14</v>
      </c>
      <c r="F471" s="41" t="s">
        <v>512</v>
      </c>
      <c r="G471" s="30" t="s">
        <v>35</v>
      </c>
      <c r="H471" s="30" t="s">
        <v>220</v>
      </c>
      <c r="I471" s="30" t="s">
        <v>44</v>
      </c>
      <c r="J471" s="30" t="str">
        <f t="shared" si="18"/>
        <v>AUT_PA_BC_Invoices_InvoiceInformation_Invoices_Due Date</v>
      </c>
      <c r="K471" s="30">
        <v>1</v>
      </c>
      <c r="L471" s="69">
        <v>44573</v>
      </c>
      <c r="M471" s="30">
        <v>8</v>
      </c>
      <c r="N471" s="30"/>
      <c r="O471" s="30"/>
      <c r="P471" s="41" t="s">
        <v>701</v>
      </c>
      <c r="Q471" t="s">
        <v>702</v>
      </c>
      <c r="R471" s="9" t="str">
        <f t="shared" si="17"/>
        <v>&lt;include name=AUT_PA_BC_Invoices_InvoiceInformation_Invoices_Due Date"/&gt;</v>
      </c>
    </row>
    <row r="472" spans="1:18" hidden="1" x14ac:dyDescent="0.25">
      <c r="A472" s="30" t="s">
        <v>216</v>
      </c>
      <c r="B472" s="30" t="s">
        <v>448</v>
      </c>
      <c r="C472" s="30" t="s">
        <v>128</v>
      </c>
      <c r="D472" s="41" t="s">
        <v>511</v>
      </c>
      <c r="E472" s="30">
        <v>15</v>
      </c>
      <c r="F472" s="41" t="s">
        <v>513</v>
      </c>
      <c r="G472" s="30" t="s">
        <v>38</v>
      </c>
      <c r="H472" s="30" t="s">
        <v>220</v>
      </c>
      <c r="I472" s="30" t="s">
        <v>44</v>
      </c>
      <c r="J472" s="30" t="str">
        <f t="shared" si="18"/>
        <v>AUT_PA_BC_Invoices_InvoiceInformation_Invoices_Status</v>
      </c>
      <c r="K472" s="30">
        <v>1</v>
      </c>
      <c r="L472" s="69">
        <v>44574</v>
      </c>
      <c r="M472" s="30">
        <v>8</v>
      </c>
      <c r="N472" s="30"/>
      <c r="O472" s="30"/>
      <c r="P472" s="41" t="s">
        <v>701</v>
      </c>
      <c r="Q472" t="s">
        <v>702</v>
      </c>
      <c r="R472" s="9" t="str">
        <f t="shared" si="17"/>
        <v>&lt;include name=AUT_PA_BC_Invoices_InvoiceInformation_Invoices_Status"/&gt;</v>
      </c>
    </row>
    <row r="473" spans="1:18" hidden="1" x14ac:dyDescent="0.25">
      <c r="A473" s="30" t="s">
        <v>216</v>
      </c>
      <c r="B473" s="30" t="s">
        <v>448</v>
      </c>
      <c r="C473" s="30" t="s">
        <v>128</v>
      </c>
      <c r="D473" s="41" t="s">
        <v>514</v>
      </c>
      <c r="E473" s="30">
        <v>16</v>
      </c>
      <c r="F473" s="41" t="s">
        <v>515</v>
      </c>
      <c r="G473" s="30" t="s">
        <v>40</v>
      </c>
      <c r="H473" s="30" t="s">
        <v>220</v>
      </c>
      <c r="I473" s="30" t="s">
        <v>44</v>
      </c>
      <c r="J473" s="30" t="str">
        <f t="shared" si="18"/>
        <v>AUT_PA_BC_Invoices_Amounts(asofbilldate)_Amount Due on Previous Invoice</v>
      </c>
      <c r="K473" s="30">
        <v>1</v>
      </c>
      <c r="L473" s="69">
        <v>44575</v>
      </c>
      <c r="M473" s="30">
        <v>8</v>
      </c>
      <c r="N473" s="30"/>
      <c r="O473" s="30"/>
      <c r="P473" s="41" t="s">
        <v>701</v>
      </c>
      <c r="Q473" t="s">
        <v>702</v>
      </c>
      <c r="R473" s="9" t="str">
        <f t="shared" si="17"/>
        <v>&lt;include name=AUT_PA_BC_Invoices_Amounts(asofbilldate)_Amount Due on Previous Invoice"/&gt;</v>
      </c>
    </row>
    <row r="474" spans="1:18" hidden="1" x14ac:dyDescent="0.25">
      <c r="A474" s="30" t="s">
        <v>216</v>
      </c>
      <c r="B474" s="30" t="s">
        <v>448</v>
      </c>
      <c r="C474" s="30" t="s">
        <v>128</v>
      </c>
      <c r="D474" s="41" t="s">
        <v>514</v>
      </c>
      <c r="E474" s="30">
        <v>17</v>
      </c>
      <c r="F474" s="41" t="s">
        <v>516</v>
      </c>
      <c r="G474" s="30" t="s">
        <v>35</v>
      </c>
      <c r="H474" s="30" t="s">
        <v>220</v>
      </c>
      <c r="I474" s="30" t="s">
        <v>44</v>
      </c>
      <c r="J474" s="30" t="str">
        <f t="shared" si="18"/>
        <v>AUT_PA_BC_Invoices_Amounts(asofbilldate)_Total Charges</v>
      </c>
      <c r="K474" s="30">
        <v>1</v>
      </c>
      <c r="L474" s="69">
        <v>44576</v>
      </c>
      <c r="M474" s="30">
        <v>8</v>
      </c>
      <c r="N474" s="30"/>
      <c r="O474" s="30"/>
      <c r="P474" s="41" t="s">
        <v>701</v>
      </c>
      <c r="Q474" t="s">
        <v>702</v>
      </c>
      <c r="R474" s="9" t="str">
        <f t="shared" si="17"/>
        <v>&lt;include name=AUT_PA_BC_Invoices_Amounts(asofbilldate)_Total Charges"/&gt;</v>
      </c>
    </row>
    <row r="475" spans="1:18" hidden="1" x14ac:dyDescent="0.25">
      <c r="A475" s="30" t="s">
        <v>216</v>
      </c>
      <c r="B475" s="30" t="s">
        <v>448</v>
      </c>
      <c r="C475" s="30" t="s">
        <v>128</v>
      </c>
      <c r="D475" s="41" t="s">
        <v>514</v>
      </c>
      <c r="E475" s="30">
        <v>18</v>
      </c>
      <c r="F475" s="41" t="s">
        <v>517</v>
      </c>
      <c r="G475" s="30" t="s">
        <v>38</v>
      </c>
      <c r="H475" s="30" t="s">
        <v>220</v>
      </c>
      <c r="I475" s="30" t="s">
        <v>44</v>
      </c>
      <c r="J475" s="30" t="str">
        <f t="shared" si="18"/>
        <v>AUT_PA_BC_Invoices_Amounts(asofbilldate)_Total Amount Due</v>
      </c>
      <c r="K475" s="30">
        <v>1</v>
      </c>
      <c r="L475" s="69">
        <v>44577</v>
      </c>
      <c r="M475" s="30">
        <v>8</v>
      </c>
      <c r="N475" s="30"/>
      <c r="O475" s="30"/>
      <c r="P475" s="41" t="s">
        <v>701</v>
      </c>
      <c r="Q475" t="s">
        <v>702</v>
      </c>
      <c r="R475" s="9" t="str">
        <f t="shared" si="17"/>
        <v>&lt;include name=AUT_PA_BC_Invoices_Amounts(asofbilldate)_Total Amount Due"/&gt;</v>
      </c>
    </row>
    <row r="476" spans="1:18" hidden="1" x14ac:dyDescent="0.25">
      <c r="A476" s="30" t="s">
        <v>216</v>
      </c>
      <c r="B476" s="30" t="s">
        <v>448</v>
      </c>
      <c r="C476" s="30" t="s">
        <v>130</v>
      </c>
      <c r="D476" s="41" t="s">
        <v>518</v>
      </c>
      <c r="E476" s="30">
        <v>1</v>
      </c>
      <c r="F476" s="41" t="s">
        <v>519</v>
      </c>
      <c r="G476" s="30" t="s">
        <v>40</v>
      </c>
      <c r="H476" s="30" t="s">
        <v>220</v>
      </c>
      <c r="I476" s="30" t="s">
        <v>44</v>
      </c>
      <c r="J476" s="30" t="str">
        <f t="shared" si="18"/>
        <v>AUT_PA_BC_InvoiceItems_Installment</v>
      </c>
      <c r="K476" s="30">
        <v>1</v>
      </c>
      <c r="L476" s="69">
        <v>44578</v>
      </c>
      <c r="M476" s="30">
        <v>8</v>
      </c>
      <c r="N476" s="30"/>
      <c r="O476" s="30"/>
      <c r="P476" s="41" t="s">
        <v>701</v>
      </c>
      <c r="Q476" t="s">
        <v>702</v>
      </c>
      <c r="R476" s="9" t="str">
        <f t="shared" si="17"/>
        <v>&lt;include name=AUT_PA_BC_InvoiceItems_Installment"/&gt;</v>
      </c>
    </row>
    <row r="477" spans="1:18" hidden="1" x14ac:dyDescent="0.25">
      <c r="A477" s="30" t="s">
        <v>216</v>
      </c>
      <c r="B477" s="30" t="s">
        <v>448</v>
      </c>
      <c r="C477" s="30" t="s">
        <v>130</v>
      </c>
      <c r="D477" s="41" t="s">
        <v>518</v>
      </c>
      <c r="E477" s="30">
        <v>2</v>
      </c>
      <c r="F477" s="41" t="s">
        <v>520</v>
      </c>
      <c r="G477" s="30" t="s">
        <v>35</v>
      </c>
      <c r="H477" s="30" t="s">
        <v>220</v>
      </c>
      <c r="I477" s="30" t="s">
        <v>44</v>
      </c>
      <c r="J477" s="30" t="str">
        <f t="shared" si="18"/>
        <v>AUT_PA_BC_InvoiceItems_Placement Date</v>
      </c>
      <c r="K477" s="30">
        <v>1</v>
      </c>
      <c r="L477" s="69">
        <v>44579</v>
      </c>
      <c r="M477" s="30">
        <v>8</v>
      </c>
      <c r="N477" s="30"/>
      <c r="O477" s="30"/>
      <c r="P477" s="41" t="s">
        <v>701</v>
      </c>
      <c r="Q477" t="s">
        <v>702</v>
      </c>
      <c r="R477" s="9" t="str">
        <f t="shared" si="17"/>
        <v>&lt;include name=AUT_PA_BC_InvoiceItems_Placement Date"/&gt;</v>
      </c>
    </row>
    <row r="478" spans="1:18" hidden="1" x14ac:dyDescent="0.25">
      <c r="A478" s="30" t="s">
        <v>216</v>
      </c>
      <c r="B478" s="30" t="s">
        <v>448</v>
      </c>
      <c r="C478" s="30" t="s">
        <v>130</v>
      </c>
      <c r="D478" s="41" t="s">
        <v>518</v>
      </c>
      <c r="E478" s="30">
        <v>3</v>
      </c>
      <c r="F478" s="41" t="s">
        <v>521</v>
      </c>
      <c r="G478" s="30" t="s">
        <v>38</v>
      </c>
      <c r="H478" s="30" t="s">
        <v>220</v>
      </c>
      <c r="I478" s="30" t="s">
        <v>44</v>
      </c>
      <c r="J478" s="30" t="str">
        <f t="shared" si="18"/>
        <v>AUT_PA_BC_InvoiceItems_Policy</v>
      </c>
      <c r="K478" s="30">
        <v>1</v>
      </c>
      <c r="L478" s="69">
        <v>44580</v>
      </c>
      <c r="M478" s="30">
        <v>8</v>
      </c>
      <c r="N478" s="30"/>
      <c r="O478" s="30"/>
      <c r="P478" s="41" t="s">
        <v>701</v>
      </c>
      <c r="Q478" t="s">
        <v>702</v>
      </c>
      <c r="R478" s="9" t="str">
        <f t="shared" si="17"/>
        <v>&lt;include name=AUT_PA_BC_InvoiceItems_Policy"/&gt;</v>
      </c>
    </row>
    <row r="479" spans="1:18" hidden="1" x14ac:dyDescent="0.25">
      <c r="A479" s="30" t="s">
        <v>216</v>
      </c>
      <c r="B479" s="30" t="s">
        <v>448</v>
      </c>
      <c r="C479" s="30" t="s">
        <v>130</v>
      </c>
      <c r="D479" s="41" t="s">
        <v>518</v>
      </c>
      <c r="E479" s="30">
        <v>4</v>
      </c>
      <c r="F479" s="41" t="s">
        <v>522</v>
      </c>
      <c r="G479" s="30" t="s">
        <v>40</v>
      </c>
      <c r="H479" s="30" t="s">
        <v>220</v>
      </c>
      <c r="I479" s="30" t="s">
        <v>44</v>
      </c>
      <c r="J479" s="30" t="str">
        <f t="shared" si="18"/>
        <v>AUT_PA_BC_InvoiceItems_Category</v>
      </c>
      <c r="K479" s="30">
        <v>1</v>
      </c>
      <c r="L479" s="69">
        <v>44581</v>
      </c>
      <c r="M479" s="30">
        <v>8</v>
      </c>
      <c r="N479" s="30"/>
      <c r="O479" s="30"/>
      <c r="P479" s="41" t="s">
        <v>701</v>
      </c>
      <c r="Q479" t="s">
        <v>702</v>
      </c>
      <c r="R479" s="9" t="str">
        <f t="shared" si="17"/>
        <v>&lt;include name=AUT_PA_BC_InvoiceItems_Category"/&gt;</v>
      </c>
    </row>
    <row r="480" spans="1:18" hidden="1" x14ac:dyDescent="0.25">
      <c r="A480" s="30" t="s">
        <v>216</v>
      </c>
      <c r="B480" s="30" t="s">
        <v>448</v>
      </c>
      <c r="C480" s="30" t="s">
        <v>130</v>
      </c>
      <c r="D480" s="41" t="s">
        <v>518</v>
      </c>
      <c r="E480" s="30">
        <v>5</v>
      </c>
      <c r="F480" s="41" t="s">
        <v>523</v>
      </c>
      <c r="G480" s="30" t="s">
        <v>35</v>
      </c>
      <c r="H480" s="30" t="s">
        <v>220</v>
      </c>
      <c r="I480" s="30" t="s">
        <v>44</v>
      </c>
      <c r="J480" s="30" t="str">
        <f t="shared" si="18"/>
        <v>AUT_PA_BC_InvoiceItems_Billing Instruction</v>
      </c>
      <c r="K480" s="30">
        <v>1</v>
      </c>
      <c r="L480" s="69">
        <v>44582</v>
      </c>
      <c r="M480" s="30">
        <v>8</v>
      </c>
      <c r="N480" s="30"/>
      <c r="O480" s="30"/>
      <c r="P480" s="41" t="s">
        <v>701</v>
      </c>
      <c r="Q480" t="s">
        <v>702</v>
      </c>
      <c r="R480" s="9" t="str">
        <f t="shared" si="17"/>
        <v>&lt;include name=AUT_PA_BC_InvoiceItems_Billing Instruction"/&gt;</v>
      </c>
    </row>
    <row r="481" spans="1:18" hidden="1" x14ac:dyDescent="0.25">
      <c r="A481" s="30" t="s">
        <v>216</v>
      </c>
      <c r="B481" s="30" t="s">
        <v>448</v>
      </c>
      <c r="C481" s="30" t="s">
        <v>130</v>
      </c>
      <c r="D481" s="41" t="s">
        <v>518</v>
      </c>
      <c r="E481" s="30">
        <v>6</v>
      </c>
      <c r="F481" s="41" t="s">
        <v>524</v>
      </c>
      <c r="G481" s="30" t="s">
        <v>38</v>
      </c>
      <c r="H481" s="30" t="s">
        <v>220</v>
      </c>
      <c r="I481" s="30" t="s">
        <v>44</v>
      </c>
      <c r="J481" s="30" t="str">
        <f t="shared" si="18"/>
        <v>AUT_PA_BC_InvoiceItems_Description</v>
      </c>
      <c r="K481" s="30">
        <v>1</v>
      </c>
      <c r="L481" s="69">
        <v>44583</v>
      </c>
      <c r="M481" s="30">
        <v>8</v>
      </c>
      <c r="N481" s="30"/>
      <c r="O481" s="30"/>
      <c r="P481" s="41" t="s">
        <v>701</v>
      </c>
      <c r="Q481" t="s">
        <v>702</v>
      </c>
      <c r="R481" s="9" t="str">
        <f t="shared" si="17"/>
        <v>&lt;include name=AUT_PA_BC_InvoiceItems_Description"/&gt;</v>
      </c>
    </row>
    <row r="482" spans="1:18" hidden="1" x14ac:dyDescent="0.25">
      <c r="A482" s="30" t="s">
        <v>216</v>
      </c>
      <c r="B482" s="30" t="s">
        <v>448</v>
      </c>
      <c r="C482" s="30" t="s">
        <v>130</v>
      </c>
      <c r="D482" s="41" t="s">
        <v>518</v>
      </c>
      <c r="E482" s="30">
        <v>7</v>
      </c>
      <c r="F482" s="41" t="s">
        <v>525</v>
      </c>
      <c r="G482" s="30" t="s">
        <v>40</v>
      </c>
      <c r="H482" s="30" t="s">
        <v>220</v>
      </c>
      <c r="I482" s="30" t="s">
        <v>44</v>
      </c>
      <c r="J482" s="30" t="str">
        <f t="shared" si="18"/>
        <v>AUT_PA_BC_InvoiceItems_Product</v>
      </c>
      <c r="K482" s="30">
        <v>1</v>
      </c>
      <c r="L482" s="69">
        <v>44584</v>
      </c>
      <c r="M482" s="30">
        <v>8</v>
      </c>
      <c r="N482" s="30"/>
      <c r="O482" s="30"/>
      <c r="P482" s="41" t="s">
        <v>701</v>
      </c>
      <c r="Q482" t="s">
        <v>702</v>
      </c>
      <c r="R482" s="9" t="str">
        <f t="shared" si="17"/>
        <v>&lt;include name=AUT_PA_BC_InvoiceItems_Product"/&gt;</v>
      </c>
    </row>
    <row r="483" spans="1:18" hidden="1" x14ac:dyDescent="0.25">
      <c r="A483" s="30" t="s">
        <v>216</v>
      </c>
      <c r="B483" s="30" t="s">
        <v>448</v>
      </c>
      <c r="C483" s="30" t="s">
        <v>130</v>
      </c>
      <c r="D483" s="41" t="s">
        <v>518</v>
      </c>
      <c r="E483" s="30">
        <v>8</v>
      </c>
      <c r="F483" s="41" t="s">
        <v>504</v>
      </c>
      <c r="G483" s="30" t="s">
        <v>35</v>
      </c>
      <c r="H483" s="30" t="s">
        <v>220</v>
      </c>
      <c r="I483" s="30" t="s">
        <v>44</v>
      </c>
      <c r="J483" s="30" t="str">
        <f t="shared" si="18"/>
        <v>AUT_PA_BC_InvoiceItems_Amount</v>
      </c>
      <c r="K483" s="30">
        <v>1</v>
      </c>
      <c r="L483" s="69">
        <v>44585</v>
      </c>
      <c r="M483" s="30">
        <v>8</v>
      </c>
      <c r="N483" s="30"/>
      <c r="O483" s="30"/>
      <c r="P483" s="41" t="s">
        <v>701</v>
      </c>
      <c r="Q483" t="s">
        <v>702</v>
      </c>
      <c r="R483" s="9" t="str">
        <f t="shared" si="17"/>
        <v>&lt;include name=AUT_PA_BC_InvoiceItems_Amount"/&gt;</v>
      </c>
    </row>
    <row r="484" spans="1:18" hidden="1" x14ac:dyDescent="0.25">
      <c r="A484" s="30" t="s">
        <v>216</v>
      </c>
      <c r="B484" s="30" t="s">
        <v>448</v>
      </c>
      <c r="C484" s="30" t="s">
        <v>130</v>
      </c>
      <c r="D484" s="41" t="s">
        <v>518</v>
      </c>
      <c r="E484" s="30">
        <v>9</v>
      </c>
      <c r="F484" s="41" t="s">
        <v>526</v>
      </c>
      <c r="G484" s="30" t="s">
        <v>38</v>
      </c>
      <c r="H484" s="30" t="s">
        <v>220</v>
      </c>
      <c r="I484" s="30" t="s">
        <v>44</v>
      </c>
      <c r="J484" s="30" t="str">
        <f t="shared" si="18"/>
        <v>AUT_PA_BC_InvoiceItems_Paid Amount</v>
      </c>
      <c r="K484" s="30">
        <v>1</v>
      </c>
      <c r="L484" s="69">
        <v>44586</v>
      </c>
      <c r="M484" s="30">
        <v>8</v>
      </c>
      <c r="N484" s="30"/>
      <c r="O484" s="30"/>
      <c r="P484" s="41" t="s">
        <v>701</v>
      </c>
      <c r="Q484" t="s">
        <v>702</v>
      </c>
      <c r="R484" s="9" t="str">
        <f t="shared" si="17"/>
        <v>&lt;include name=AUT_PA_BC_InvoiceItems_Paid Amount"/&gt;</v>
      </c>
    </row>
    <row r="485" spans="1:18" hidden="1" x14ac:dyDescent="0.25">
      <c r="A485" s="30" t="s">
        <v>216</v>
      </c>
      <c r="B485" s="30" t="s">
        <v>448</v>
      </c>
      <c r="C485" s="30" t="s">
        <v>130</v>
      </c>
      <c r="D485" s="41" t="s">
        <v>518</v>
      </c>
      <c r="E485" s="30">
        <v>10</v>
      </c>
      <c r="F485" s="41" t="s">
        <v>69</v>
      </c>
      <c r="G485" s="30" t="s">
        <v>40</v>
      </c>
      <c r="H485" s="30" t="s">
        <v>220</v>
      </c>
      <c r="I485" s="30" t="s">
        <v>44</v>
      </c>
      <c r="J485" s="30" t="str">
        <f t="shared" si="18"/>
        <v>AUT_PA_BC_InvoiceItems_Total</v>
      </c>
      <c r="K485" s="30">
        <v>1</v>
      </c>
      <c r="L485" s="69">
        <v>44587</v>
      </c>
      <c r="M485" s="30">
        <v>8</v>
      </c>
      <c r="N485" s="30"/>
      <c r="O485" s="30"/>
      <c r="P485" s="41" t="s">
        <v>701</v>
      </c>
      <c r="Q485" t="s">
        <v>702</v>
      </c>
      <c r="R485" s="9" t="str">
        <f t="shared" si="17"/>
        <v>&lt;include name=AUT_PA_BC_InvoiceItems_Total"/&gt;</v>
      </c>
    </row>
    <row r="486" spans="1:18" hidden="1" x14ac:dyDescent="0.25">
      <c r="A486" s="30" t="s">
        <v>216</v>
      </c>
      <c r="B486" s="30" t="s">
        <v>448</v>
      </c>
      <c r="C486" s="30" t="s">
        <v>132</v>
      </c>
      <c r="D486" s="41" t="s">
        <v>455</v>
      </c>
      <c r="E486" s="30">
        <v>1</v>
      </c>
      <c r="F486" s="41" t="s">
        <v>30</v>
      </c>
      <c r="G486" s="30" t="s">
        <v>35</v>
      </c>
      <c r="H486" s="30" t="s">
        <v>220</v>
      </c>
      <c r="I486" s="30" t="s">
        <v>44</v>
      </c>
      <c r="J486" s="30" t="str">
        <f t="shared" si="18"/>
        <v>AUT_PA_BC_Deliquencies_Status</v>
      </c>
      <c r="K486" s="30">
        <v>1</v>
      </c>
      <c r="L486" s="69">
        <v>44588</v>
      </c>
      <c r="M486" s="30">
        <v>8</v>
      </c>
      <c r="N486" s="30"/>
      <c r="O486" s="30"/>
      <c r="P486" s="41" t="s">
        <v>701</v>
      </c>
      <c r="Q486" t="s">
        <v>702</v>
      </c>
      <c r="R486" s="9" t="str">
        <f t="shared" si="17"/>
        <v>&lt;include name=AUT_PA_BC_Deliquencies_Status"/&gt;</v>
      </c>
    </row>
    <row r="487" spans="1:18" hidden="1" x14ac:dyDescent="0.25">
      <c r="A487" s="30" t="s">
        <v>216</v>
      </c>
      <c r="B487" s="30" t="s">
        <v>448</v>
      </c>
      <c r="C487" s="30" t="s">
        <v>132</v>
      </c>
      <c r="D487" s="41" t="s">
        <v>455</v>
      </c>
      <c r="E487" s="30">
        <v>2</v>
      </c>
      <c r="F487" s="41" t="s">
        <v>527</v>
      </c>
      <c r="G487" s="30" t="s">
        <v>38</v>
      </c>
      <c r="H487" s="30" t="s">
        <v>220</v>
      </c>
      <c r="I487" s="30" t="s">
        <v>44</v>
      </c>
      <c r="J487" s="30" t="str">
        <f t="shared" si="18"/>
        <v>AUT_PA_BC_Deliquencies_Deliquency Reason</v>
      </c>
      <c r="K487" s="30">
        <v>1</v>
      </c>
      <c r="L487" s="69">
        <v>44589</v>
      </c>
      <c r="M487" s="30">
        <v>8</v>
      </c>
      <c r="N487" s="30"/>
      <c r="O487" s="30"/>
      <c r="P487" s="41" t="s">
        <v>701</v>
      </c>
      <c r="Q487" t="s">
        <v>702</v>
      </c>
      <c r="R487" s="9" t="str">
        <f t="shared" si="17"/>
        <v>&lt;include name=AUT_PA_BC_Deliquencies_Deliquency Reason"/&gt;</v>
      </c>
    </row>
    <row r="488" spans="1:18" hidden="1" x14ac:dyDescent="0.25">
      <c r="A488" s="30" t="s">
        <v>216</v>
      </c>
      <c r="B488" s="30" t="s">
        <v>448</v>
      </c>
      <c r="C488" s="30" t="s">
        <v>132</v>
      </c>
      <c r="D488" s="41" t="s">
        <v>455</v>
      </c>
      <c r="E488" s="30">
        <v>3</v>
      </c>
      <c r="F488" s="41" t="s">
        <v>528</v>
      </c>
      <c r="G488" s="30" t="s">
        <v>40</v>
      </c>
      <c r="H488" s="30" t="s">
        <v>220</v>
      </c>
      <c r="I488" s="30" t="s">
        <v>44</v>
      </c>
      <c r="J488" s="30" t="str">
        <f t="shared" si="18"/>
        <v>AUT_PA_BC_Deliquencies_Deliquency Target</v>
      </c>
      <c r="K488" s="30">
        <v>1</v>
      </c>
      <c r="L488" s="69">
        <v>44590</v>
      </c>
      <c r="M488" s="30">
        <v>8</v>
      </c>
      <c r="N488" s="30"/>
      <c r="O488" s="30"/>
      <c r="P488" s="41" t="s">
        <v>701</v>
      </c>
      <c r="Q488" t="s">
        <v>702</v>
      </c>
      <c r="R488" s="9" t="str">
        <f t="shared" si="17"/>
        <v>&lt;include name=AUT_PA_BC_Deliquencies_Deliquency Target"/&gt;</v>
      </c>
    </row>
    <row r="489" spans="1:18" hidden="1" x14ac:dyDescent="0.25">
      <c r="A489" s="30" t="s">
        <v>216</v>
      </c>
      <c r="B489" s="30" t="s">
        <v>448</v>
      </c>
      <c r="C489" s="30" t="s">
        <v>132</v>
      </c>
      <c r="D489" s="41" t="s">
        <v>455</v>
      </c>
      <c r="E489" s="30">
        <v>4</v>
      </c>
      <c r="F489" s="41" t="s">
        <v>71</v>
      </c>
      <c r="G489" s="30" t="s">
        <v>35</v>
      </c>
      <c r="H489" s="30" t="s">
        <v>220</v>
      </c>
      <c r="I489" s="30" t="s">
        <v>44</v>
      </c>
      <c r="J489" s="30" t="str">
        <f t="shared" si="18"/>
        <v>AUT_PA_BC_Deliquencies_Start Date</v>
      </c>
      <c r="K489" s="30">
        <v>1</v>
      </c>
      <c r="L489" s="69">
        <v>44591</v>
      </c>
      <c r="M489" s="30">
        <v>8</v>
      </c>
      <c r="N489" s="30"/>
      <c r="O489" s="30"/>
      <c r="P489" s="41" t="s">
        <v>701</v>
      </c>
      <c r="Q489" t="s">
        <v>702</v>
      </c>
      <c r="R489" s="9" t="str">
        <f t="shared" si="17"/>
        <v>&lt;include name=AUT_PA_BC_Deliquencies_Start Date"/&gt;</v>
      </c>
    </row>
    <row r="490" spans="1:18" hidden="1" x14ac:dyDescent="0.25">
      <c r="A490" s="30" t="s">
        <v>216</v>
      </c>
      <c r="B490" s="30" t="s">
        <v>448</v>
      </c>
      <c r="C490" s="30" t="s">
        <v>134</v>
      </c>
      <c r="D490" s="41" t="s">
        <v>138</v>
      </c>
      <c r="E490" s="30">
        <v>1</v>
      </c>
      <c r="F490" s="41" t="s">
        <v>529</v>
      </c>
      <c r="G490" s="30" t="s">
        <v>38</v>
      </c>
      <c r="H490" s="30" t="s">
        <v>220</v>
      </c>
      <c r="I490" s="30" t="s">
        <v>44</v>
      </c>
      <c r="J490" s="30" t="str">
        <f t="shared" si="18"/>
        <v>AUT_PA_BC_Payments_Payment Date</v>
      </c>
      <c r="K490" s="30">
        <v>1</v>
      </c>
      <c r="L490" s="69">
        <v>44592</v>
      </c>
      <c r="M490" s="30">
        <v>8</v>
      </c>
      <c r="N490" s="30"/>
      <c r="O490" s="30"/>
      <c r="P490" s="41" t="s">
        <v>701</v>
      </c>
      <c r="Q490" t="s">
        <v>702</v>
      </c>
      <c r="R490" s="9" t="str">
        <f t="shared" si="17"/>
        <v>&lt;include name=AUT_PA_BC_Payments_Payment Date"/&gt;</v>
      </c>
    </row>
    <row r="491" spans="1:18" hidden="1" x14ac:dyDescent="0.25">
      <c r="A491" s="30" t="s">
        <v>216</v>
      </c>
      <c r="B491" s="30" t="s">
        <v>448</v>
      </c>
      <c r="C491" s="30" t="s">
        <v>134</v>
      </c>
      <c r="D491" s="41" t="s">
        <v>138</v>
      </c>
      <c r="E491" s="30">
        <v>2</v>
      </c>
      <c r="F491" s="41" t="s">
        <v>530</v>
      </c>
      <c r="G491" s="30" t="s">
        <v>40</v>
      </c>
      <c r="H491" s="30" t="s">
        <v>220</v>
      </c>
      <c r="I491" s="30" t="s">
        <v>44</v>
      </c>
      <c r="J491" s="30" t="str">
        <f t="shared" si="18"/>
        <v>AUT_PA_BC_Payments_Reversed</v>
      </c>
      <c r="K491" s="30">
        <v>1</v>
      </c>
      <c r="L491" s="69">
        <v>44593</v>
      </c>
      <c r="M491" s="30">
        <v>8</v>
      </c>
      <c r="N491" s="30"/>
      <c r="O491" s="30"/>
      <c r="P491" s="41" t="s">
        <v>701</v>
      </c>
      <c r="Q491" t="s">
        <v>702</v>
      </c>
      <c r="R491" s="9" t="str">
        <f t="shared" si="17"/>
        <v>&lt;include name=AUT_PA_BC_Payments_Reversed"/&gt;</v>
      </c>
    </row>
    <row r="492" spans="1:18" hidden="1" x14ac:dyDescent="0.25">
      <c r="A492" s="30" t="s">
        <v>216</v>
      </c>
      <c r="B492" s="30" t="s">
        <v>448</v>
      </c>
      <c r="C492" s="30" t="s">
        <v>134</v>
      </c>
      <c r="D492" s="41" t="s">
        <v>138</v>
      </c>
      <c r="E492" s="30">
        <v>3</v>
      </c>
      <c r="F492" s="41" t="s">
        <v>457</v>
      </c>
      <c r="G492" s="30" t="s">
        <v>35</v>
      </c>
      <c r="H492" s="30" t="s">
        <v>220</v>
      </c>
      <c r="I492" s="30" t="s">
        <v>44</v>
      </c>
      <c r="J492" s="30" t="str">
        <f t="shared" si="18"/>
        <v>AUT_PA_BC_Payments_Payment Instrument</v>
      </c>
      <c r="K492" s="30">
        <v>1</v>
      </c>
      <c r="L492" s="69">
        <v>44594</v>
      </c>
      <c r="M492" s="30">
        <v>8</v>
      </c>
      <c r="N492" s="30"/>
      <c r="O492" s="30"/>
      <c r="P492" s="41" t="s">
        <v>701</v>
      </c>
      <c r="Q492" t="s">
        <v>702</v>
      </c>
      <c r="R492" s="9" t="str">
        <f t="shared" si="17"/>
        <v>&lt;include name=AUT_PA_BC_Payments_Payment Instrument"/&gt;</v>
      </c>
    </row>
    <row r="493" spans="1:18" hidden="1" x14ac:dyDescent="0.25">
      <c r="A493" s="30" t="s">
        <v>216</v>
      </c>
      <c r="B493" s="30" t="s">
        <v>448</v>
      </c>
      <c r="C493" s="30" t="s">
        <v>134</v>
      </c>
      <c r="D493" s="41" t="s">
        <v>138</v>
      </c>
      <c r="E493" s="30">
        <v>4</v>
      </c>
      <c r="F493" s="41" t="s">
        <v>531</v>
      </c>
      <c r="G493" s="30" t="s">
        <v>38</v>
      </c>
      <c r="H493" s="30" t="s">
        <v>220</v>
      </c>
      <c r="I493" s="30" t="s">
        <v>44</v>
      </c>
      <c r="J493" s="30" t="str">
        <f t="shared" si="18"/>
        <v>AUT_PA_BC_Payments_Check/Ref #</v>
      </c>
      <c r="K493" s="30">
        <v>1</v>
      </c>
      <c r="L493" s="69">
        <v>44595</v>
      </c>
      <c r="M493" s="30">
        <v>8</v>
      </c>
      <c r="N493" s="30"/>
      <c r="O493" s="30"/>
      <c r="P493" s="41" t="s">
        <v>701</v>
      </c>
      <c r="Q493" t="s">
        <v>702</v>
      </c>
      <c r="R493" s="9" t="str">
        <f t="shared" ref="R493:R556" si="19">P493&amp;J493&amp;Q493</f>
        <v>&lt;include name=AUT_PA_BC_Payments_Check/Ref #"/&gt;</v>
      </c>
    </row>
    <row r="494" spans="1:18" hidden="1" x14ac:dyDescent="0.25">
      <c r="A494" s="30" t="s">
        <v>216</v>
      </c>
      <c r="B494" s="30" t="s">
        <v>448</v>
      </c>
      <c r="C494" s="30" t="s">
        <v>134</v>
      </c>
      <c r="D494" s="41" t="s">
        <v>138</v>
      </c>
      <c r="E494" s="30">
        <v>5</v>
      </c>
      <c r="F494" s="41" t="s">
        <v>532</v>
      </c>
      <c r="G494" s="30" t="s">
        <v>40</v>
      </c>
      <c r="H494" s="30" t="s">
        <v>220</v>
      </c>
      <c r="I494" s="30" t="s">
        <v>44</v>
      </c>
      <c r="J494" s="30" t="str">
        <f t="shared" si="18"/>
        <v>AUT_PA_BC_Payments_Unapplied Fund</v>
      </c>
      <c r="K494" s="30">
        <v>1</v>
      </c>
      <c r="L494" s="69">
        <v>44596</v>
      </c>
      <c r="M494" s="30">
        <v>8</v>
      </c>
      <c r="N494" s="30"/>
      <c r="O494" s="30"/>
      <c r="P494" s="41" t="s">
        <v>701</v>
      </c>
      <c r="Q494" t="s">
        <v>702</v>
      </c>
      <c r="R494" s="9" t="str">
        <f t="shared" si="19"/>
        <v>&lt;include name=AUT_PA_BC_Payments_Unapplied Fund"/&gt;</v>
      </c>
    </row>
    <row r="495" spans="1:18" hidden="1" x14ac:dyDescent="0.25">
      <c r="A495" s="30" t="s">
        <v>216</v>
      </c>
      <c r="B495" s="30" t="s">
        <v>448</v>
      </c>
      <c r="C495" s="30" t="s">
        <v>134</v>
      </c>
      <c r="D495" s="41" t="s">
        <v>138</v>
      </c>
      <c r="E495" s="30">
        <v>6</v>
      </c>
      <c r="F495" s="41" t="s">
        <v>504</v>
      </c>
      <c r="G495" s="30" t="s">
        <v>35</v>
      </c>
      <c r="H495" s="30" t="s">
        <v>220</v>
      </c>
      <c r="I495" s="30" t="s">
        <v>44</v>
      </c>
      <c r="J495" s="30" t="str">
        <f t="shared" si="18"/>
        <v>AUT_PA_BC_Payments_Amount</v>
      </c>
      <c r="K495" s="30">
        <v>1</v>
      </c>
      <c r="L495" s="69">
        <v>44597</v>
      </c>
      <c r="M495" s="30">
        <v>8</v>
      </c>
      <c r="N495" s="30"/>
      <c r="O495" s="30"/>
      <c r="P495" s="41" t="s">
        <v>701</v>
      </c>
      <c r="Q495" t="s">
        <v>702</v>
      </c>
      <c r="R495" s="9" t="str">
        <f t="shared" si="19"/>
        <v>&lt;include name=AUT_PA_BC_Payments_Amount"/&gt;</v>
      </c>
    </row>
    <row r="496" spans="1:18" hidden="1" x14ac:dyDescent="0.25">
      <c r="A496" s="30" t="s">
        <v>216</v>
      </c>
      <c r="B496" s="30" t="s">
        <v>448</v>
      </c>
      <c r="C496" s="30" t="s">
        <v>134</v>
      </c>
      <c r="D496" s="41" t="s">
        <v>138</v>
      </c>
      <c r="E496" s="30">
        <v>7</v>
      </c>
      <c r="F496" s="41" t="s">
        <v>533</v>
      </c>
      <c r="G496" s="30" t="s">
        <v>38</v>
      </c>
      <c r="H496" s="30" t="s">
        <v>220</v>
      </c>
      <c r="I496" s="30" t="s">
        <v>44</v>
      </c>
      <c r="J496" s="30" t="str">
        <f t="shared" si="18"/>
        <v>AUT_PA_BC_Payments_Amount Distributed</v>
      </c>
      <c r="K496" s="30">
        <v>1</v>
      </c>
      <c r="L496" s="69">
        <v>44598</v>
      </c>
      <c r="M496" s="30">
        <v>8</v>
      </c>
      <c r="N496" s="30"/>
      <c r="O496" s="30"/>
      <c r="P496" s="41" t="s">
        <v>701</v>
      </c>
      <c r="Q496" t="s">
        <v>702</v>
      </c>
      <c r="R496" s="9" t="str">
        <f t="shared" si="19"/>
        <v>&lt;include name=AUT_PA_BC_Payments_Amount Distributed"/&gt;</v>
      </c>
    </row>
    <row r="497" spans="1:18" hidden="1" x14ac:dyDescent="0.25">
      <c r="A497" s="30" t="s">
        <v>216</v>
      </c>
      <c r="B497" s="30" t="s">
        <v>448</v>
      </c>
      <c r="C497" s="30" t="s">
        <v>134</v>
      </c>
      <c r="D497" s="41" t="s">
        <v>138</v>
      </c>
      <c r="E497" s="30">
        <v>8</v>
      </c>
      <c r="F497" s="41" t="s">
        <v>521</v>
      </c>
      <c r="G497" s="30" t="s">
        <v>40</v>
      </c>
      <c r="H497" s="30" t="s">
        <v>220</v>
      </c>
      <c r="I497" s="30" t="s">
        <v>44</v>
      </c>
      <c r="J497" s="30" t="str">
        <f t="shared" si="18"/>
        <v>AUT_PA_BC_Payments_Policy</v>
      </c>
      <c r="K497" s="30">
        <v>1</v>
      </c>
      <c r="L497" s="69">
        <v>44599</v>
      </c>
      <c r="M497" s="30">
        <v>8</v>
      </c>
      <c r="N497" s="30"/>
      <c r="O497" s="30"/>
      <c r="P497" s="41" t="s">
        <v>701</v>
      </c>
      <c r="Q497" t="s">
        <v>702</v>
      </c>
      <c r="R497" s="9" t="str">
        <f t="shared" si="19"/>
        <v>&lt;include name=AUT_PA_BC_Payments_Policy"/&gt;</v>
      </c>
    </row>
    <row r="498" spans="1:18" hidden="1" x14ac:dyDescent="0.25">
      <c r="A498" s="30" t="s">
        <v>216</v>
      </c>
      <c r="B498" s="30" t="s">
        <v>448</v>
      </c>
      <c r="C498" s="30" t="s">
        <v>134</v>
      </c>
      <c r="D498" s="41" t="s">
        <v>138</v>
      </c>
      <c r="E498" s="30">
        <v>9</v>
      </c>
      <c r="F498" s="41" t="s">
        <v>534</v>
      </c>
      <c r="G498" s="30" t="s">
        <v>35</v>
      </c>
      <c r="H498" s="30" t="s">
        <v>220</v>
      </c>
      <c r="I498" s="30" t="s">
        <v>44</v>
      </c>
      <c r="J498" s="30" t="str">
        <f t="shared" si="18"/>
        <v>AUT_PA_BC_Payments_Invoice</v>
      </c>
      <c r="K498" s="30">
        <v>1</v>
      </c>
      <c r="L498" s="69">
        <v>44600</v>
      </c>
      <c r="M498" s="30">
        <v>8</v>
      </c>
      <c r="N498" s="30"/>
      <c r="O498" s="30"/>
      <c r="P498" s="41" t="s">
        <v>701</v>
      </c>
      <c r="Q498" t="s">
        <v>702</v>
      </c>
      <c r="R498" s="9" t="str">
        <f t="shared" si="19"/>
        <v>&lt;include name=AUT_PA_BC_Payments_Invoice"/&gt;</v>
      </c>
    </row>
    <row r="499" spans="1:18" hidden="1" x14ac:dyDescent="0.25">
      <c r="A499" s="30" t="s">
        <v>216</v>
      </c>
      <c r="B499" s="30" t="s">
        <v>448</v>
      </c>
      <c r="C499" s="30" t="s">
        <v>134</v>
      </c>
      <c r="D499" s="41" t="s">
        <v>138</v>
      </c>
      <c r="E499" s="30">
        <v>10</v>
      </c>
      <c r="F499" s="41" t="s">
        <v>535</v>
      </c>
      <c r="G499" s="30" t="s">
        <v>38</v>
      </c>
      <c r="H499" s="30" t="s">
        <v>220</v>
      </c>
      <c r="I499" s="30" t="s">
        <v>44</v>
      </c>
      <c r="J499" s="30" t="str">
        <f t="shared" si="18"/>
        <v>AUT_PA_BC_Payments_Suspense</v>
      </c>
      <c r="K499" s="30">
        <v>1</v>
      </c>
      <c r="L499" s="69">
        <v>44601</v>
      </c>
      <c r="M499" s="30">
        <v>8</v>
      </c>
      <c r="N499" s="30"/>
      <c r="O499" s="30"/>
      <c r="P499" s="41" t="s">
        <v>701</v>
      </c>
      <c r="Q499" t="s">
        <v>702</v>
      </c>
      <c r="R499" s="9" t="str">
        <f t="shared" si="19"/>
        <v>&lt;include name=AUT_PA_BC_Payments_Suspense"/&gt;</v>
      </c>
    </row>
    <row r="500" spans="1:18" hidden="1" x14ac:dyDescent="0.25">
      <c r="A500" s="30" t="s">
        <v>216</v>
      </c>
      <c r="B500" s="30" t="s">
        <v>448</v>
      </c>
      <c r="C500" s="30" t="s">
        <v>134</v>
      </c>
      <c r="D500" s="41" t="s">
        <v>138</v>
      </c>
      <c r="E500" s="30">
        <v>11</v>
      </c>
      <c r="F500" s="41" t="s">
        <v>536</v>
      </c>
      <c r="G500" s="30" t="s">
        <v>40</v>
      </c>
      <c r="H500" s="30" t="s">
        <v>220</v>
      </c>
      <c r="I500" s="30" t="s">
        <v>44</v>
      </c>
      <c r="J500" s="30" t="str">
        <f t="shared" si="18"/>
        <v>AUT_PA_BC_Payments_Collateral</v>
      </c>
      <c r="K500" s="30">
        <v>1</v>
      </c>
      <c r="L500" s="69">
        <v>44602</v>
      </c>
      <c r="M500" s="30">
        <v>8</v>
      </c>
      <c r="N500" s="30"/>
      <c r="O500" s="30"/>
      <c r="P500" s="41" t="s">
        <v>701</v>
      </c>
      <c r="Q500" t="s">
        <v>702</v>
      </c>
      <c r="R500" s="9" t="str">
        <f t="shared" si="19"/>
        <v>&lt;include name=AUT_PA_BC_Payments_Collateral"/&gt;</v>
      </c>
    </row>
    <row r="501" spans="1:18" hidden="1" x14ac:dyDescent="0.25">
      <c r="A501" s="30" t="s">
        <v>216</v>
      </c>
      <c r="B501" s="30" t="s">
        <v>448</v>
      </c>
      <c r="C501" s="30" t="s">
        <v>134</v>
      </c>
      <c r="D501" s="41" t="s">
        <v>138</v>
      </c>
      <c r="E501" s="30">
        <v>12</v>
      </c>
      <c r="F501" s="41" t="s">
        <v>537</v>
      </c>
      <c r="G501" s="30" t="s">
        <v>35</v>
      </c>
      <c r="H501" s="30" t="s">
        <v>220</v>
      </c>
      <c r="I501" s="30" t="s">
        <v>44</v>
      </c>
      <c r="J501" s="30" t="str">
        <f t="shared" si="18"/>
        <v>AUT_PA_BC_Payments_Payment Details</v>
      </c>
      <c r="K501" s="30">
        <v>1</v>
      </c>
      <c r="L501" s="69">
        <v>44603</v>
      </c>
      <c r="M501" s="30">
        <v>8</v>
      </c>
      <c r="N501" s="30"/>
      <c r="O501" s="30"/>
      <c r="P501" s="41" t="s">
        <v>701</v>
      </c>
      <c r="Q501" t="s">
        <v>702</v>
      </c>
      <c r="R501" s="9" t="str">
        <f t="shared" si="19"/>
        <v>&lt;include name=AUT_PA_BC_Payments_Payment Details"/&gt;</v>
      </c>
    </row>
    <row r="502" spans="1:18" hidden="1" x14ac:dyDescent="0.25">
      <c r="A502" s="30" t="s">
        <v>216</v>
      </c>
      <c r="B502" s="30" t="s">
        <v>448</v>
      </c>
      <c r="C502" s="30" t="s">
        <v>134</v>
      </c>
      <c r="D502" s="41" t="s">
        <v>138</v>
      </c>
      <c r="E502" s="30">
        <v>13</v>
      </c>
      <c r="F502" s="41" t="s">
        <v>538</v>
      </c>
      <c r="G502" s="30" t="s">
        <v>38</v>
      </c>
      <c r="H502" s="30" t="s">
        <v>220</v>
      </c>
      <c r="I502" s="30" t="s">
        <v>44</v>
      </c>
      <c r="J502" s="30" t="str">
        <f t="shared" si="18"/>
        <v>AUT_PA_BC_Payments_Suspense Items</v>
      </c>
      <c r="K502" s="30">
        <v>1</v>
      </c>
      <c r="L502" s="69">
        <v>44604</v>
      </c>
      <c r="M502" s="30">
        <v>8</v>
      </c>
      <c r="N502" s="30"/>
      <c r="O502" s="30"/>
      <c r="P502" s="41" t="s">
        <v>701</v>
      </c>
      <c r="Q502" t="s">
        <v>702</v>
      </c>
      <c r="R502" s="9" t="str">
        <f t="shared" si="19"/>
        <v>&lt;include name=AUT_PA_BC_Payments_Suspense Items"/&gt;</v>
      </c>
    </row>
    <row r="503" spans="1:18" hidden="1" x14ac:dyDescent="0.25">
      <c r="A503" s="30" t="s">
        <v>216</v>
      </c>
      <c r="B503" s="30" t="s">
        <v>448</v>
      </c>
      <c r="C503" s="30" t="s">
        <v>134</v>
      </c>
      <c r="D503" s="41" t="s">
        <v>138</v>
      </c>
      <c r="E503" s="30">
        <v>14</v>
      </c>
      <c r="F503" s="41" t="s">
        <v>539</v>
      </c>
      <c r="G503" s="30" t="s">
        <v>40</v>
      </c>
      <c r="H503" s="30" t="s">
        <v>220</v>
      </c>
      <c r="I503" s="30" t="s">
        <v>44</v>
      </c>
      <c r="J503" s="30" t="str">
        <f t="shared" si="18"/>
        <v>AUT_PA_BC_Payments_Previous Versions</v>
      </c>
      <c r="K503" s="30">
        <v>1</v>
      </c>
      <c r="L503" s="69">
        <v>44605</v>
      </c>
      <c r="M503" s="30">
        <v>8</v>
      </c>
      <c r="N503" s="30"/>
      <c r="O503" s="30"/>
      <c r="P503" s="41" t="s">
        <v>701</v>
      </c>
      <c r="Q503" t="s">
        <v>702</v>
      </c>
      <c r="R503" s="9" t="str">
        <f t="shared" si="19"/>
        <v>&lt;include name=AUT_PA_BC_Payments_Previous Versions"/&gt;</v>
      </c>
    </row>
    <row r="504" spans="1:18" hidden="1" x14ac:dyDescent="0.25">
      <c r="A504" s="30" t="s">
        <v>216</v>
      </c>
      <c r="B504" s="30" t="s">
        <v>448</v>
      </c>
      <c r="C504" s="30" t="s">
        <v>154</v>
      </c>
      <c r="D504" s="41" t="s">
        <v>540</v>
      </c>
      <c r="E504" s="30">
        <v>1</v>
      </c>
      <c r="F504" s="41" t="s">
        <v>504</v>
      </c>
      <c r="G504" s="30" t="s">
        <v>35</v>
      </c>
      <c r="H504" s="30" t="s">
        <v>220</v>
      </c>
      <c r="I504" s="30" t="s">
        <v>44</v>
      </c>
      <c r="J504" s="30" t="str">
        <f t="shared" si="18"/>
        <v>AUT_PA_BC_Actions_NewPayment_NewDirectBillPayment_Amount</v>
      </c>
      <c r="K504" s="30">
        <v>1</v>
      </c>
      <c r="L504" s="69">
        <v>44606</v>
      </c>
      <c r="M504" s="30">
        <v>8</v>
      </c>
      <c r="N504" s="30"/>
      <c r="O504" s="30"/>
      <c r="P504" s="41" t="s">
        <v>701</v>
      </c>
      <c r="Q504" t="s">
        <v>702</v>
      </c>
      <c r="R504" s="9" t="str">
        <f t="shared" si="19"/>
        <v>&lt;include name=AUT_PA_BC_Actions_NewPayment_NewDirectBillPayment_Amount"/&gt;</v>
      </c>
    </row>
    <row r="505" spans="1:18" hidden="1" x14ac:dyDescent="0.25">
      <c r="A505" s="30" t="s">
        <v>216</v>
      </c>
      <c r="B505" s="30" t="s">
        <v>448</v>
      </c>
      <c r="C505" s="30" t="s">
        <v>154</v>
      </c>
      <c r="D505" s="41" t="s">
        <v>540</v>
      </c>
      <c r="E505" s="30">
        <v>2</v>
      </c>
      <c r="F505" s="41" t="s">
        <v>532</v>
      </c>
      <c r="G505" s="30" t="s">
        <v>38</v>
      </c>
      <c r="H505" s="30" t="s">
        <v>220</v>
      </c>
      <c r="I505" s="30" t="s">
        <v>44</v>
      </c>
      <c r="J505" s="30" t="str">
        <f t="shared" si="18"/>
        <v>AUT_PA_BC_Actions_NewPayment_NewDirectBillPayment_Unapplied Fund</v>
      </c>
      <c r="K505" s="30">
        <v>1</v>
      </c>
      <c r="L505" s="69">
        <v>44607</v>
      </c>
      <c r="M505" s="30">
        <v>8</v>
      </c>
      <c r="N505" s="30"/>
      <c r="O505" s="30"/>
      <c r="P505" s="41" t="s">
        <v>701</v>
      </c>
      <c r="Q505" t="s">
        <v>702</v>
      </c>
      <c r="R505" s="9" t="str">
        <f t="shared" si="19"/>
        <v>&lt;include name=AUT_PA_BC_Actions_NewPayment_NewDirectBillPayment_Unapplied Fund"/&gt;</v>
      </c>
    </row>
    <row r="506" spans="1:18" hidden="1" x14ac:dyDescent="0.25">
      <c r="A506" s="30" t="s">
        <v>216</v>
      </c>
      <c r="B506" s="30" t="s">
        <v>448</v>
      </c>
      <c r="C506" s="30" t="s">
        <v>154</v>
      </c>
      <c r="D506" s="41" t="s">
        <v>540</v>
      </c>
      <c r="E506" s="30">
        <v>3</v>
      </c>
      <c r="F506" s="41" t="s">
        <v>457</v>
      </c>
      <c r="G506" s="30" t="s">
        <v>40</v>
      </c>
      <c r="H506" s="30" t="s">
        <v>220</v>
      </c>
      <c r="I506" s="30" t="s">
        <v>44</v>
      </c>
      <c r="J506" s="30" t="str">
        <f t="shared" si="18"/>
        <v>AUT_PA_BC_Actions_NewPayment_NewDirectBillPayment_Payment Instrument</v>
      </c>
      <c r="K506" s="30">
        <v>1</v>
      </c>
      <c r="L506" s="69">
        <v>44608</v>
      </c>
      <c r="M506" s="30">
        <v>8</v>
      </c>
      <c r="N506" s="30"/>
      <c r="O506" s="30"/>
      <c r="P506" s="41" t="s">
        <v>701</v>
      </c>
      <c r="Q506" t="s">
        <v>702</v>
      </c>
      <c r="R506" s="9" t="str">
        <f t="shared" si="19"/>
        <v>&lt;include name=AUT_PA_BC_Actions_NewPayment_NewDirectBillPayment_Payment Instrument"/&gt;</v>
      </c>
    </row>
    <row r="507" spans="1:18" hidden="1" x14ac:dyDescent="0.25">
      <c r="A507" s="30" t="s">
        <v>216</v>
      </c>
      <c r="B507" s="30" t="s">
        <v>448</v>
      </c>
      <c r="C507" s="30" t="s">
        <v>154</v>
      </c>
      <c r="D507" s="41" t="s">
        <v>540</v>
      </c>
      <c r="E507" s="30">
        <v>4</v>
      </c>
      <c r="F507" s="41" t="s">
        <v>541</v>
      </c>
      <c r="G507" s="30" t="s">
        <v>35</v>
      </c>
      <c r="H507" s="30" t="s">
        <v>220</v>
      </c>
      <c r="I507" s="30" t="s">
        <v>44</v>
      </c>
      <c r="J507" s="30" t="str">
        <f t="shared" si="18"/>
        <v>AUT_PA_BC_Actions_NewPayment_NewDirectBillPayment_New</v>
      </c>
      <c r="K507" s="30">
        <v>1</v>
      </c>
      <c r="L507" s="69">
        <v>44609</v>
      </c>
      <c r="M507" s="30">
        <v>8</v>
      </c>
      <c r="N507" s="30"/>
      <c r="O507" s="30"/>
      <c r="P507" s="41" t="s">
        <v>701</v>
      </c>
      <c r="Q507" t="s">
        <v>702</v>
      </c>
      <c r="R507" s="9" t="str">
        <f t="shared" si="19"/>
        <v>&lt;include name=AUT_PA_BC_Actions_NewPayment_NewDirectBillPayment_New"/&gt;</v>
      </c>
    </row>
    <row r="508" spans="1:18" hidden="1" x14ac:dyDescent="0.25">
      <c r="A508" s="30" t="s">
        <v>216</v>
      </c>
      <c r="B508" s="30" t="s">
        <v>448</v>
      </c>
      <c r="C508" s="30" t="s">
        <v>154</v>
      </c>
      <c r="D508" s="41" t="s">
        <v>540</v>
      </c>
      <c r="E508" s="30">
        <v>5</v>
      </c>
      <c r="F508" s="41" t="s">
        <v>542</v>
      </c>
      <c r="G508" s="30" t="s">
        <v>38</v>
      </c>
      <c r="H508" s="30" t="s">
        <v>220</v>
      </c>
      <c r="I508" s="30" t="s">
        <v>44</v>
      </c>
      <c r="J508" s="30" t="str">
        <f t="shared" si="18"/>
        <v>AUT_PA_BC_Actions_NewPayment_NewDirectBillPayment_Cancel</v>
      </c>
      <c r="K508" s="30">
        <v>1</v>
      </c>
      <c r="L508" s="69">
        <v>44610</v>
      </c>
      <c r="M508" s="30">
        <v>8</v>
      </c>
      <c r="N508" s="30"/>
      <c r="O508" s="30"/>
      <c r="P508" s="41" t="s">
        <v>701</v>
      </c>
      <c r="Q508" t="s">
        <v>702</v>
      </c>
      <c r="R508" s="9" t="str">
        <f t="shared" si="19"/>
        <v>&lt;include name=AUT_PA_BC_Actions_NewPayment_NewDirectBillPayment_Cancel"/&gt;</v>
      </c>
    </row>
    <row r="509" spans="1:18" hidden="1" x14ac:dyDescent="0.25">
      <c r="A509" s="30" t="s">
        <v>216</v>
      </c>
      <c r="B509" s="30" t="s">
        <v>448</v>
      </c>
      <c r="C509" s="30" t="s">
        <v>154</v>
      </c>
      <c r="D509" s="41" t="s">
        <v>540</v>
      </c>
      <c r="E509" s="30">
        <v>6</v>
      </c>
      <c r="F509" s="41" t="s">
        <v>543</v>
      </c>
      <c r="G509" s="30" t="s">
        <v>40</v>
      </c>
      <c r="H509" s="30" t="s">
        <v>220</v>
      </c>
      <c r="I509" s="30" t="s">
        <v>44</v>
      </c>
      <c r="J509" s="30" t="str">
        <f t="shared" si="18"/>
        <v>AUT_PA_BC_Actions_NewPayment_NewDirectBillPayment_Execute Without Distribution</v>
      </c>
      <c r="K509" s="30">
        <v>1</v>
      </c>
      <c r="L509" s="69">
        <v>44611</v>
      </c>
      <c r="M509" s="30">
        <v>8</v>
      </c>
      <c r="N509" s="30"/>
      <c r="O509" s="30"/>
      <c r="P509" s="41" t="s">
        <v>701</v>
      </c>
      <c r="Q509" t="s">
        <v>702</v>
      </c>
      <c r="R509" s="9" t="str">
        <f t="shared" si="19"/>
        <v>&lt;include name=AUT_PA_BC_Actions_NewPayment_NewDirectBillPayment_Execute Without Distribution"/&gt;</v>
      </c>
    </row>
    <row r="510" spans="1:18" hidden="1" x14ac:dyDescent="0.25">
      <c r="A510" s="30" t="s">
        <v>216</v>
      </c>
      <c r="B510" s="30" t="s">
        <v>448</v>
      </c>
      <c r="C510" s="30" t="s">
        <v>154</v>
      </c>
      <c r="D510" s="41" t="s">
        <v>540</v>
      </c>
      <c r="E510" s="30">
        <v>7</v>
      </c>
      <c r="F510" s="41" t="s">
        <v>544</v>
      </c>
      <c r="G510" s="30" t="s">
        <v>35</v>
      </c>
      <c r="H510" s="30" t="s">
        <v>220</v>
      </c>
      <c r="I510" s="30" t="s">
        <v>44</v>
      </c>
      <c r="J510" s="30" t="str">
        <f t="shared" si="18"/>
        <v>AUT_PA_BC_Actions_NewPayment_NewDirectBillPayment_Override Distribution</v>
      </c>
      <c r="K510" s="30">
        <v>1</v>
      </c>
      <c r="L510" s="69">
        <v>44612</v>
      </c>
      <c r="M510" s="30">
        <v>8</v>
      </c>
      <c r="N510" s="30"/>
      <c r="O510" s="30"/>
      <c r="P510" s="41" t="s">
        <v>701</v>
      </c>
      <c r="Q510" t="s">
        <v>702</v>
      </c>
      <c r="R510" s="9" t="str">
        <f t="shared" si="19"/>
        <v>&lt;include name=AUT_PA_BC_Actions_NewPayment_NewDirectBillPayment_Override Distribution"/&gt;</v>
      </c>
    </row>
    <row r="511" spans="1:18" hidden="1" x14ac:dyDescent="0.25">
      <c r="A511" s="30" t="s">
        <v>216</v>
      </c>
      <c r="B511" s="30" t="s">
        <v>448</v>
      </c>
      <c r="C511" s="30" t="s">
        <v>154</v>
      </c>
      <c r="D511" s="41" t="s">
        <v>540</v>
      </c>
      <c r="E511" s="30">
        <v>8</v>
      </c>
      <c r="F511" s="41" t="s">
        <v>545</v>
      </c>
      <c r="G511" s="30" t="s">
        <v>38</v>
      </c>
      <c r="H511" s="30" t="s">
        <v>220</v>
      </c>
      <c r="I511" s="30" t="s">
        <v>44</v>
      </c>
      <c r="J511" s="30" t="str">
        <f t="shared" si="18"/>
        <v>AUT_PA_BC_Actions_NewPayment_NewDirectBillPayment_Go</v>
      </c>
      <c r="K511" s="30">
        <v>1</v>
      </c>
      <c r="L511" s="69">
        <v>44613</v>
      </c>
      <c r="M511" s="30">
        <v>8</v>
      </c>
      <c r="N511" s="30"/>
      <c r="O511" s="30"/>
      <c r="P511" s="41" t="s">
        <v>701</v>
      </c>
      <c r="Q511" t="s">
        <v>702</v>
      </c>
      <c r="R511" s="9" t="str">
        <f t="shared" si="19"/>
        <v>&lt;include name=AUT_PA_BC_Actions_NewPayment_NewDirectBillPayment_Go"/&gt;</v>
      </c>
    </row>
    <row r="512" spans="1:18" hidden="1" x14ac:dyDescent="0.25">
      <c r="A512" s="30" t="s">
        <v>216</v>
      </c>
      <c r="B512" s="30" t="s">
        <v>448</v>
      </c>
      <c r="C512" s="30" t="s">
        <v>154</v>
      </c>
      <c r="D512" s="41" t="s">
        <v>540</v>
      </c>
      <c r="E512" s="30">
        <v>9</v>
      </c>
      <c r="F512" s="41" t="s">
        <v>546</v>
      </c>
      <c r="G512" s="30" t="s">
        <v>40</v>
      </c>
      <c r="H512" s="30" t="s">
        <v>220</v>
      </c>
      <c r="I512" s="30" t="s">
        <v>44</v>
      </c>
      <c r="J512" s="30" t="str">
        <f t="shared" si="18"/>
        <v>AUT_PA_BC_Actions_NewPayment_NewDirectBillPayment_Clear</v>
      </c>
      <c r="K512" s="30">
        <v>1</v>
      </c>
      <c r="L512" s="69">
        <v>44614</v>
      </c>
      <c r="M512" s="30">
        <v>8</v>
      </c>
      <c r="N512" s="30"/>
      <c r="O512" s="30"/>
      <c r="P512" s="41" t="s">
        <v>701</v>
      </c>
      <c r="Q512" t="s">
        <v>702</v>
      </c>
      <c r="R512" s="9" t="str">
        <f t="shared" si="19"/>
        <v>&lt;include name=AUT_PA_BC_Actions_NewPayment_NewDirectBillPayment_Clear"/&gt;</v>
      </c>
    </row>
    <row r="513" spans="1:18" hidden="1" x14ac:dyDescent="0.25">
      <c r="A513" s="30" t="s">
        <v>216</v>
      </c>
      <c r="B513" s="30" t="s">
        <v>448</v>
      </c>
      <c r="C513" s="30" t="s">
        <v>154</v>
      </c>
      <c r="D513" s="41" t="s">
        <v>540</v>
      </c>
      <c r="E513" s="30">
        <v>10</v>
      </c>
      <c r="F513" s="41" t="s">
        <v>547</v>
      </c>
      <c r="G513" s="30" t="s">
        <v>35</v>
      </c>
      <c r="H513" s="30" t="s">
        <v>220</v>
      </c>
      <c r="I513" s="30" t="s">
        <v>44</v>
      </c>
      <c r="J513" s="30" t="str">
        <f t="shared" si="18"/>
        <v>AUT_PA_BC_Actions_NewPayment_NewDirectBillPayment_Select Items where the</v>
      </c>
      <c r="K513" s="30">
        <v>1</v>
      </c>
      <c r="L513" s="69">
        <v>44615</v>
      </c>
      <c r="M513" s="30">
        <v>8</v>
      </c>
      <c r="N513" s="30"/>
      <c r="O513" s="30"/>
      <c r="P513" s="41" t="s">
        <v>701</v>
      </c>
      <c r="Q513" t="s">
        <v>702</v>
      </c>
      <c r="R513" s="9" t="str">
        <f t="shared" si="19"/>
        <v>&lt;include name=AUT_PA_BC_Actions_NewPayment_NewDirectBillPayment_Select Items where the"/&gt;</v>
      </c>
    </row>
    <row r="514" spans="1:18" hidden="1" x14ac:dyDescent="0.25">
      <c r="A514" s="30" t="s">
        <v>216</v>
      </c>
      <c r="B514" s="30" t="s">
        <v>448</v>
      </c>
      <c r="C514" s="30" t="s">
        <v>154</v>
      </c>
      <c r="D514" s="41" t="s">
        <v>540</v>
      </c>
      <c r="E514" s="30">
        <v>11</v>
      </c>
      <c r="F514" s="41" t="s">
        <v>548</v>
      </c>
      <c r="G514" s="30" t="s">
        <v>38</v>
      </c>
      <c r="H514" s="30" t="s">
        <v>220</v>
      </c>
      <c r="I514" s="30" t="s">
        <v>44</v>
      </c>
      <c r="J514" s="30" t="str">
        <f t="shared" si="18"/>
        <v>AUT_PA_BC_Actions_NewPayment_NewDirectBillPayment_Is</v>
      </c>
      <c r="K514" s="30">
        <v>1</v>
      </c>
      <c r="L514" s="69">
        <v>44616</v>
      </c>
      <c r="M514" s="30">
        <v>8</v>
      </c>
      <c r="N514" s="30"/>
      <c r="O514" s="30"/>
      <c r="P514" s="41" t="s">
        <v>701</v>
      </c>
      <c r="Q514" t="s">
        <v>702</v>
      </c>
      <c r="R514" s="9" t="str">
        <f t="shared" si="19"/>
        <v>&lt;include name=AUT_PA_BC_Actions_NewPayment_NewDirectBillPayment_Is"/&gt;</v>
      </c>
    </row>
    <row r="515" spans="1:18" hidden="1" x14ac:dyDescent="0.25">
      <c r="A515" s="30" t="s">
        <v>216</v>
      </c>
      <c r="B515" s="30" t="s">
        <v>448</v>
      </c>
      <c r="C515" s="30" t="s">
        <v>154</v>
      </c>
      <c r="D515" s="41" t="s">
        <v>540</v>
      </c>
      <c r="E515" s="30">
        <v>12</v>
      </c>
      <c r="F515" s="41" t="s">
        <v>549</v>
      </c>
      <c r="G515" s="30" t="s">
        <v>40</v>
      </c>
      <c r="H515" s="30" t="s">
        <v>220</v>
      </c>
      <c r="I515" s="30" t="s">
        <v>44</v>
      </c>
      <c r="J515" s="30" t="str">
        <f t="shared" ref="J515:J578" si="20">"AUT_"&amp;A515 &amp; "_" &amp;B515 &amp; "_" &amp;D515 &amp;"_" &amp;F515</f>
        <v>AUT_PA_BC_Actions_NewPayment_NewDirectBillPayment_Include Only</v>
      </c>
      <c r="K515" s="30">
        <v>1</v>
      </c>
      <c r="L515" s="69">
        <v>44617</v>
      </c>
      <c r="M515" s="30">
        <v>8</v>
      </c>
      <c r="N515" s="30"/>
      <c r="O515" s="30"/>
      <c r="P515" s="41" t="s">
        <v>701</v>
      </c>
      <c r="Q515" t="s">
        <v>702</v>
      </c>
      <c r="R515" s="9" t="str">
        <f t="shared" si="19"/>
        <v>&lt;include name=AUT_PA_BC_Actions_NewPayment_NewDirectBillPayment_Include Only"/&gt;</v>
      </c>
    </row>
    <row r="516" spans="1:18" hidden="1" x14ac:dyDescent="0.25">
      <c r="A516" s="30" t="s">
        <v>216</v>
      </c>
      <c r="B516" s="30" t="s">
        <v>448</v>
      </c>
      <c r="C516" s="30" t="s">
        <v>154</v>
      </c>
      <c r="D516" s="41" t="s">
        <v>540</v>
      </c>
      <c r="E516" s="30">
        <v>13</v>
      </c>
      <c r="F516" s="41" t="s">
        <v>550</v>
      </c>
      <c r="G516" s="30" t="s">
        <v>35</v>
      </c>
      <c r="H516" s="30" t="s">
        <v>220</v>
      </c>
      <c r="I516" s="30" t="s">
        <v>44</v>
      </c>
      <c r="J516" s="30" t="str">
        <f t="shared" si="20"/>
        <v>AUT_PA_BC_Actions_NewPayment_NewDirectBillPayment_Add Items</v>
      </c>
      <c r="K516" s="30">
        <v>1</v>
      </c>
      <c r="L516" s="69">
        <v>44618</v>
      </c>
      <c r="M516" s="30">
        <v>8</v>
      </c>
      <c r="N516" s="30"/>
      <c r="O516" s="30"/>
      <c r="P516" s="41" t="s">
        <v>701</v>
      </c>
      <c r="Q516" t="s">
        <v>702</v>
      </c>
      <c r="R516" s="9" t="str">
        <f t="shared" si="19"/>
        <v>&lt;include name=AUT_PA_BC_Actions_NewPayment_NewDirectBillPayment_Add Items"/&gt;</v>
      </c>
    </row>
    <row r="517" spans="1:18" hidden="1" x14ac:dyDescent="0.25">
      <c r="A517" s="30" t="s">
        <v>216</v>
      </c>
      <c r="B517" s="30" t="s">
        <v>448</v>
      </c>
      <c r="C517" s="30" t="s">
        <v>439</v>
      </c>
      <c r="D517" s="41" t="s">
        <v>551</v>
      </c>
      <c r="E517" s="30">
        <v>1</v>
      </c>
      <c r="F517" s="41" t="s">
        <v>552</v>
      </c>
      <c r="G517" s="30" t="s">
        <v>38</v>
      </c>
      <c r="H517" s="30" t="s">
        <v>220</v>
      </c>
      <c r="I517" s="30" t="s">
        <v>44</v>
      </c>
      <c r="J517" s="30" t="str">
        <f t="shared" si="20"/>
        <v>AUT_PA_BC_AddItems_Payer is</v>
      </c>
      <c r="K517" s="30">
        <v>1</v>
      </c>
      <c r="L517" s="69">
        <v>44619</v>
      </c>
      <c r="M517" s="30">
        <v>8</v>
      </c>
      <c r="N517" s="30"/>
      <c r="O517" s="30"/>
      <c r="P517" s="41" t="s">
        <v>701</v>
      </c>
      <c r="Q517" t="s">
        <v>702</v>
      </c>
      <c r="R517" s="9" t="str">
        <f t="shared" si="19"/>
        <v>&lt;include name=AUT_PA_BC_AddItems_Payer is"/&gt;</v>
      </c>
    </row>
    <row r="518" spans="1:18" hidden="1" x14ac:dyDescent="0.25">
      <c r="A518" s="30" t="s">
        <v>216</v>
      </c>
      <c r="B518" s="30" t="s">
        <v>448</v>
      </c>
      <c r="C518" s="30" t="s">
        <v>439</v>
      </c>
      <c r="D518" s="41" t="s">
        <v>551</v>
      </c>
      <c r="E518" s="30">
        <v>2</v>
      </c>
      <c r="F518" s="41" t="s">
        <v>553</v>
      </c>
      <c r="G518" s="30" t="s">
        <v>40</v>
      </c>
      <c r="H518" s="30" t="s">
        <v>220</v>
      </c>
      <c r="I518" s="30" t="s">
        <v>44</v>
      </c>
      <c r="J518" s="30" t="str">
        <f t="shared" si="20"/>
        <v>AUT_PA_BC_AddItems_Payer Account</v>
      </c>
      <c r="K518" s="30">
        <v>1</v>
      </c>
      <c r="L518" s="69">
        <v>44620</v>
      </c>
      <c r="M518" s="30">
        <v>8</v>
      </c>
      <c r="N518" s="30"/>
      <c r="O518" s="30"/>
      <c r="P518" s="41" t="s">
        <v>701</v>
      </c>
      <c r="Q518" t="s">
        <v>702</v>
      </c>
      <c r="R518" s="9" t="str">
        <f t="shared" si="19"/>
        <v>&lt;include name=AUT_PA_BC_AddItems_Payer Account"/&gt;</v>
      </c>
    </row>
    <row r="519" spans="1:18" hidden="1" x14ac:dyDescent="0.25">
      <c r="A519" s="30" t="s">
        <v>216</v>
      </c>
      <c r="B519" s="30" t="s">
        <v>448</v>
      </c>
      <c r="C519" s="30" t="s">
        <v>439</v>
      </c>
      <c r="D519" s="41" t="s">
        <v>551</v>
      </c>
      <c r="E519" s="30">
        <v>3</v>
      </c>
      <c r="F519" s="41" t="s">
        <v>450</v>
      </c>
      <c r="G519" s="30" t="s">
        <v>35</v>
      </c>
      <c r="H519" s="30" t="s">
        <v>220</v>
      </c>
      <c r="I519" s="30" t="s">
        <v>44</v>
      </c>
      <c r="J519" s="30" t="str">
        <f t="shared" si="20"/>
        <v>AUT_PA_BC_AddItems_Search</v>
      </c>
      <c r="K519" s="30">
        <v>1</v>
      </c>
      <c r="L519" s="69">
        <v>44621</v>
      </c>
      <c r="M519" s="30">
        <v>8</v>
      </c>
      <c r="N519" s="30"/>
      <c r="O519" s="30"/>
      <c r="P519" s="41" t="s">
        <v>701</v>
      </c>
      <c r="Q519" t="s">
        <v>702</v>
      </c>
      <c r="R519" s="9" t="str">
        <f t="shared" si="19"/>
        <v>&lt;include name=AUT_PA_BC_AddItems_Search"/&gt;</v>
      </c>
    </row>
    <row r="520" spans="1:18" hidden="1" x14ac:dyDescent="0.25">
      <c r="A520" s="30" t="s">
        <v>216</v>
      </c>
      <c r="B520" s="30" t="s">
        <v>448</v>
      </c>
      <c r="C520" s="30" t="s">
        <v>439</v>
      </c>
      <c r="D520" s="41" t="s">
        <v>540</v>
      </c>
      <c r="E520" s="30">
        <v>4</v>
      </c>
      <c r="F520" s="41" t="s">
        <v>554</v>
      </c>
      <c r="G520" s="30" t="s">
        <v>38</v>
      </c>
      <c r="H520" s="30" t="s">
        <v>220</v>
      </c>
      <c r="I520" s="30" t="s">
        <v>44</v>
      </c>
      <c r="J520" s="30" t="str">
        <f t="shared" si="20"/>
        <v>AUT_PA_BC_Actions_NewPayment_NewDirectBillPayment_Execute</v>
      </c>
      <c r="K520" s="30">
        <v>1</v>
      </c>
      <c r="L520" s="69">
        <v>44622</v>
      </c>
      <c r="M520" s="30">
        <v>8</v>
      </c>
      <c r="N520" s="30"/>
      <c r="O520" s="30"/>
      <c r="P520" s="41" t="s">
        <v>701</v>
      </c>
      <c r="Q520" t="s">
        <v>702</v>
      </c>
      <c r="R520" s="9" t="str">
        <f t="shared" si="19"/>
        <v>&lt;include name=AUT_PA_BC_Actions_NewPayment_NewDirectBillPayment_Execute"/&gt;</v>
      </c>
    </row>
    <row r="521" spans="1:18" hidden="1" x14ac:dyDescent="0.25">
      <c r="A521" s="30" t="s">
        <v>216</v>
      </c>
      <c r="B521" s="30" t="s">
        <v>448</v>
      </c>
      <c r="C521" s="30" t="s">
        <v>439</v>
      </c>
      <c r="D521" s="41" t="s">
        <v>138</v>
      </c>
      <c r="E521" s="30">
        <v>5</v>
      </c>
      <c r="F521" s="41" t="s">
        <v>555</v>
      </c>
      <c r="G521" s="30" t="s">
        <v>40</v>
      </c>
      <c r="H521" s="30" t="s">
        <v>220</v>
      </c>
      <c r="I521" s="30" t="s">
        <v>44</v>
      </c>
      <c r="J521" s="30" t="str">
        <f t="shared" si="20"/>
        <v>AUT_PA_BC_Payments_Actions</v>
      </c>
      <c r="K521" s="30">
        <v>1</v>
      </c>
      <c r="L521" s="69">
        <v>44623</v>
      </c>
      <c r="M521" s="30">
        <v>8</v>
      </c>
      <c r="N521" s="30"/>
      <c r="O521" s="30"/>
      <c r="P521" s="41" t="s">
        <v>701</v>
      </c>
      <c r="Q521" t="s">
        <v>702</v>
      </c>
      <c r="R521" s="9" t="str">
        <f t="shared" si="19"/>
        <v>&lt;include name=AUT_PA_BC_Payments_Actions"/&gt;</v>
      </c>
    </row>
    <row r="522" spans="1:18" hidden="1" x14ac:dyDescent="0.25">
      <c r="A522" s="30" t="s">
        <v>216</v>
      </c>
      <c r="B522" s="30" t="s">
        <v>448</v>
      </c>
      <c r="C522" s="30" t="s">
        <v>439</v>
      </c>
      <c r="D522" s="41" t="s">
        <v>556</v>
      </c>
      <c r="E522" s="30">
        <v>6</v>
      </c>
      <c r="F522" s="41" t="s">
        <v>557</v>
      </c>
      <c r="G522" s="30" t="s">
        <v>35</v>
      </c>
      <c r="H522" s="30" t="s">
        <v>220</v>
      </c>
      <c r="I522" s="30" t="s">
        <v>44</v>
      </c>
      <c r="J522" s="30" t="str">
        <f t="shared" si="20"/>
        <v>AUT_PA_BC_Disbursements_dropdown_All</v>
      </c>
      <c r="K522" s="30">
        <v>1</v>
      </c>
      <c r="L522" s="69">
        <v>44624</v>
      </c>
      <c r="M522" s="30">
        <v>8</v>
      </c>
      <c r="N522" s="30"/>
      <c r="O522" s="30"/>
      <c r="P522" s="41" t="s">
        <v>701</v>
      </c>
      <c r="Q522" t="s">
        <v>702</v>
      </c>
      <c r="R522" s="9" t="str">
        <f t="shared" si="19"/>
        <v>&lt;include name=AUT_PA_BC_Disbursements_dropdown_All"/&gt;</v>
      </c>
    </row>
    <row r="523" spans="1:18" x14ac:dyDescent="0.25">
      <c r="A523" s="30" t="s">
        <v>216</v>
      </c>
      <c r="B523" s="30" t="s">
        <v>558</v>
      </c>
      <c r="C523" s="30" t="s">
        <v>113</v>
      </c>
      <c r="D523" s="41" t="s">
        <v>559</v>
      </c>
      <c r="E523" s="30">
        <v>1</v>
      </c>
      <c r="F523" s="41" t="s">
        <v>560</v>
      </c>
      <c r="G523" s="30" t="s">
        <v>38</v>
      </c>
      <c r="H523" s="30" t="s">
        <v>220</v>
      </c>
      <c r="I523" s="30" t="s">
        <v>44</v>
      </c>
      <c r="J523" s="30" t="str">
        <f t="shared" si="20"/>
        <v>AUT_PA_CC_FNOL_VerifiedPolicy_Newclaim</v>
      </c>
      <c r="K523" s="30">
        <v>1</v>
      </c>
      <c r="L523" s="69">
        <v>44625</v>
      </c>
      <c r="M523" s="30">
        <v>8</v>
      </c>
      <c r="N523" s="30"/>
      <c r="O523" s="30"/>
      <c r="P523" s="41" t="s">
        <v>701</v>
      </c>
      <c r="Q523" t="s">
        <v>702</v>
      </c>
      <c r="R523" s="9" t="str">
        <f t="shared" si="19"/>
        <v>&lt;include name=AUT_PA_CC_FNOL_VerifiedPolicy_Newclaim"/&gt;</v>
      </c>
    </row>
    <row r="524" spans="1:18" x14ac:dyDescent="0.25">
      <c r="A524" s="30" t="s">
        <v>216</v>
      </c>
      <c r="B524" s="30" t="s">
        <v>558</v>
      </c>
      <c r="C524" s="30" t="s">
        <v>113</v>
      </c>
      <c r="D524" s="41" t="s">
        <v>559</v>
      </c>
      <c r="E524" s="30">
        <v>2</v>
      </c>
      <c r="F524" s="41" t="s">
        <v>561</v>
      </c>
      <c r="G524" s="30" t="s">
        <v>40</v>
      </c>
      <c r="H524" s="30" t="s">
        <v>220</v>
      </c>
      <c r="I524" s="30" t="s">
        <v>44</v>
      </c>
      <c r="J524" s="30" t="str">
        <f t="shared" si="20"/>
        <v>AUT_PA_CC_FNOL_VerifiedPolicy_FindPolicy</v>
      </c>
      <c r="K524" s="30">
        <v>1</v>
      </c>
      <c r="L524" s="69">
        <v>44626</v>
      </c>
      <c r="M524" s="30">
        <v>8</v>
      </c>
      <c r="N524" s="30"/>
      <c r="O524" s="30"/>
      <c r="P524" s="41" t="s">
        <v>701</v>
      </c>
      <c r="Q524" t="s">
        <v>702</v>
      </c>
      <c r="R524" s="9" t="str">
        <f t="shared" si="19"/>
        <v>&lt;include name=AUT_PA_CC_FNOL_VerifiedPolicy_FindPolicy"/&gt;</v>
      </c>
    </row>
    <row r="525" spans="1:18" x14ac:dyDescent="0.25">
      <c r="A525" s="30" t="s">
        <v>216</v>
      </c>
      <c r="B525" s="30" t="s">
        <v>558</v>
      </c>
      <c r="C525" s="30" t="s">
        <v>113</v>
      </c>
      <c r="D525" s="41" t="s">
        <v>559</v>
      </c>
      <c r="E525" s="30">
        <v>3</v>
      </c>
      <c r="F525" s="41" t="s">
        <v>562</v>
      </c>
      <c r="G525" s="30" t="s">
        <v>35</v>
      </c>
      <c r="H525" s="30" t="s">
        <v>220</v>
      </c>
      <c r="I525" s="30" t="s">
        <v>44</v>
      </c>
      <c r="J525" s="30" t="str">
        <f t="shared" si="20"/>
        <v>AUT_PA_CC_FNOL_VerifiedPolicy_TypeofClaim</v>
      </c>
      <c r="K525" s="30">
        <v>1</v>
      </c>
      <c r="L525" s="69">
        <v>44627</v>
      </c>
      <c r="M525" s="30">
        <v>8</v>
      </c>
      <c r="N525" s="30"/>
      <c r="O525" s="30"/>
      <c r="P525" s="41" t="s">
        <v>701</v>
      </c>
      <c r="Q525" t="s">
        <v>702</v>
      </c>
      <c r="R525" s="9" t="str">
        <f t="shared" si="19"/>
        <v>&lt;include name=AUT_PA_CC_FNOL_VerifiedPolicy_TypeofClaim"/&gt;</v>
      </c>
    </row>
    <row r="526" spans="1:18" x14ac:dyDescent="0.25">
      <c r="A526" s="30" t="s">
        <v>216</v>
      </c>
      <c r="B526" s="30" t="s">
        <v>558</v>
      </c>
      <c r="C526" s="30" t="s">
        <v>113</v>
      </c>
      <c r="D526" s="41" t="s">
        <v>559</v>
      </c>
      <c r="E526" s="30">
        <v>4</v>
      </c>
      <c r="F526" s="41" t="s">
        <v>563</v>
      </c>
      <c r="G526" s="30" t="s">
        <v>38</v>
      </c>
      <c r="H526" s="30" t="s">
        <v>220</v>
      </c>
      <c r="I526" s="30" t="s">
        <v>44</v>
      </c>
      <c r="J526" s="30" t="str">
        <f t="shared" si="20"/>
        <v>AUT_PA_CC_FNOL_VerifiedPolicy_Basicinfo</v>
      </c>
      <c r="K526" s="30">
        <v>1</v>
      </c>
      <c r="L526" s="69">
        <v>44628</v>
      </c>
      <c r="M526" s="30">
        <v>8</v>
      </c>
      <c r="N526" s="30"/>
      <c r="O526" s="30"/>
      <c r="P526" s="41" t="s">
        <v>701</v>
      </c>
      <c r="Q526" t="s">
        <v>702</v>
      </c>
      <c r="R526" s="9" t="str">
        <f t="shared" si="19"/>
        <v>&lt;include name=AUT_PA_CC_FNOL_VerifiedPolicy_Basicinfo"/&gt;</v>
      </c>
    </row>
    <row r="527" spans="1:18" x14ac:dyDescent="0.25">
      <c r="A527" s="30" t="s">
        <v>216</v>
      </c>
      <c r="B527" s="30" t="s">
        <v>558</v>
      </c>
      <c r="C527" s="30" t="s">
        <v>113</v>
      </c>
      <c r="D527" s="41" t="s">
        <v>559</v>
      </c>
      <c r="E527" s="30">
        <v>5</v>
      </c>
      <c r="F527" s="41" t="s">
        <v>564</v>
      </c>
      <c r="G527" s="30" t="s">
        <v>40</v>
      </c>
      <c r="H527" s="30" t="s">
        <v>220</v>
      </c>
      <c r="I527" s="30" t="s">
        <v>44</v>
      </c>
      <c r="J527" s="30" t="str">
        <f t="shared" si="20"/>
        <v>AUT_PA_CC_FNOL_VerifiedPolicy_NameSearch</v>
      </c>
      <c r="K527" s="30">
        <v>1</v>
      </c>
      <c r="L527" s="69">
        <v>44629</v>
      </c>
      <c r="M527" s="30">
        <v>8</v>
      </c>
      <c r="N527" s="30"/>
      <c r="O527" s="30"/>
      <c r="P527" s="41" t="s">
        <v>701</v>
      </c>
      <c r="Q527" t="s">
        <v>702</v>
      </c>
      <c r="R527" s="9" t="str">
        <f t="shared" si="19"/>
        <v>&lt;include name=AUT_PA_CC_FNOL_VerifiedPolicy_NameSearch"/&gt;</v>
      </c>
    </row>
    <row r="528" spans="1:18" x14ac:dyDescent="0.25">
      <c r="A528" s="30" t="s">
        <v>216</v>
      </c>
      <c r="B528" s="30" t="s">
        <v>558</v>
      </c>
      <c r="C528" s="30" t="s">
        <v>113</v>
      </c>
      <c r="D528" s="41" t="s">
        <v>559</v>
      </c>
      <c r="E528" s="30">
        <v>6</v>
      </c>
      <c r="F528" s="41" t="s">
        <v>565</v>
      </c>
      <c r="G528" s="30" t="s">
        <v>35</v>
      </c>
      <c r="H528" s="30" t="s">
        <v>220</v>
      </c>
      <c r="I528" s="30" t="s">
        <v>44</v>
      </c>
      <c r="J528" s="30" t="str">
        <f t="shared" si="20"/>
        <v>AUT_PA_CC_FNOL_VerifiedPolicy_EditContact</v>
      </c>
      <c r="K528" s="30">
        <v>1</v>
      </c>
      <c r="L528" s="69">
        <v>44630</v>
      </c>
      <c r="M528" s="30">
        <v>8</v>
      </c>
      <c r="N528" s="30"/>
      <c r="O528" s="30"/>
      <c r="P528" s="41" t="s">
        <v>701</v>
      </c>
      <c r="Q528" t="s">
        <v>702</v>
      </c>
      <c r="R528" s="9" t="str">
        <f t="shared" si="19"/>
        <v>&lt;include name=AUT_PA_CC_FNOL_VerifiedPolicy_EditContact"/&gt;</v>
      </c>
    </row>
    <row r="529" spans="1:18" x14ac:dyDescent="0.25">
      <c r="A529" s="30" t="s">
        <v>216</v>
      </c>
      <c r="B529" s="30" t="s">
        <v>558</v>
      </c>
      <c r="C529" s="30" t="s">
        <v>113</v>
      </c>
      <c r="D529" s="41" t="s">
        <v>559</v>
      </c>
      <c r="E529" s="30">
        <v>7</v>
      </c>
      <c r="F529" s="41" t="s">
        <v>566</v>
      </c>
      <c r="G529" s="30" t="s">
        <v>38</v>
      </c>
      <c r="H529" s="30" t="s">
        <v>220</v>
      </c>
      <c r="I529" s="30" t="s">
        <v>44</v>
      </c>
      <c r="J529" s="30" t="str">
        <f t="shared" si="20"/>
        <v>AUT_PA_CC_FNOL_VerifiedPolicy_Insured</v>
      </c>
      <c r="K529" s="30">
        <v>1</v>
      </c>
      <c r="L529" s="69">
        <v>44631</v>
      </c>
      <c r="M529" s="30">
        <v>8</v>
      </c>
      <c r="N529" s="30"/>
      <c r="O529" s="30"/>
      <c r="P529" s="41" t="s">
        <v>701</v>
      </c>
      <c r="Q529" t="s">
        <v>702</v>
      </c>
      <c r="R529" s="9" t="str">
        <f t="shared" si="19"/>
        <v>&lt;include name=AUT_PA_CC_FNOL_VerifiedPolicy_Insured"/&gt;</v>
      </c>
    </row>
    <row r="530" spans="1:18" x14ac:dyDescent="0.25">
      <c r="A530" s="30" t="s">
        <v>216</v>
      </c>
      <c r="B530" s="30" t="s">
        <v>558</v>
      </c>
      <c r="C530" s="30" t="s">
        <v>113</v>
      </c>
      <c r="D530" s="41" t="s">
        <v>559</v>
      </c>
      <c r="E530" s="30">
        <v>8</v>
      </c>
      <c r="F530" s="41" t="s">
        <v>567</v>
      </c>
      <c r="G530" s="30" t="s">
        <v>40</v>
      </c>
      <c r="H530" s="30" t="s">
        <v>220</v>
      </c>
      <c r="I530" s="30" t="s">
        <v>44</v>
      </c>
      <c r="J530" s="30" t="str">
        <f t="shared" si="20"/>
        <v>AUT_PA_CC_FNOL_VerifiedPolicy_Bank_Add</v>
      </c>
      <c r="K530" s="30">
        <v>1</v>
      </c>
      <c r="L530" s="69">
        <v>44632</v>
      </c>
      <c r="M530" s="30">
        <v>8</v>
      </c>
      <c r="N530" s="30"/>
      <c r="O530" s="30"/>
      <c r="P530" s="41" t="s">
        <v>701</v>
      </c>
      <c r="Q530" t="s">
        <v>702</v>
      </c>
      <c r="R530" s="9" t="str">
        <f t="shared" si="19"/>
        <v>&lt;include name=AUT_PA_CC_FNOL_VerifiedPolicy_Bank_Add"/&gt;</v>
      </c>
    </row>
    <row r="531" spans="1:18" x14ac:dyDescent="0.25">
      <c r="A531" s="30" t="s">
        <v>216</v>
      </c>
      <c r="B531" s="30" t="s">
        <v>558</v>
      </c>
      <c r="C531" s="30" t="s">
        <v>113</v>
      </c>
      <c r="D531" s="41" t="s">
        <v>559</v>
      </c>
      <c r="E531" s="30">
        <v>9</v>
      </c>
      <c r="F531" s="41" t="s">
        <v>568</v>
      </c>
      <c r="G531" s="30" t="s">
        <v>35</v>
      </c>
      <c r="H531" s="30" t="s">
        <v>220</v>
      </c>
      <c r="I531" s="30" t="s">
        <v>44</v>
      </c>
      <c r="J531" s="30" t="str">
        <f t="shared" si="20"/>
        <v>AUT_PA_CC_FNOL_VerifiedPolicy_InvolvedVehicle</v>
      </c>
      <c r="K531" s="30">
        <v>1</v>
      </c>
      <c r="L531" s="69">
        <v>44633</v>
      </c>
      <c r="M531" s="30">
        <v>8</v>
      </c>
      <c r="N531" s="30"/>
      <c r="O531" s="30"/>
      <c r="P531" s="41" t="s">
        <v>701</v>
      </c>
      <c r="Q531" t="s">
        <v>702</v>
      </c>
      <c r="R531" s="9" t="str">
        <f t="shared" si="19"/>
        <v>&lt;include name=AUT_PA_CC_FNOL_VerifiedPolicy_InvolvedVehicle"/&gt;</v>
      </c>
    </row>
    <row r="532" spans="1:18" x14ac:dyDescent="0.25">
      <c r="A532" s="30" t="s">
        <v>216</v>
      </c>
      <c r="B532" s="30" t="s">
        <v>558</v>
      </c>
      <c r="C532" s="30" t="s">
        <v>113</v>
      </c>
      <c r="D532" s="41" t="s">
        <v>559</v>
      </c>
      <c r="E532" s="30">
        <v>10</v>
      </c>
      <c r="F532" s="41" t="s">
        <v>569</v>
      </c>
      <c r="G532" s="30" t="s">
        <v>38</v>
      </c>
      <c r="H532" s="30" t="s">
        <v>220</v>
      </c>
      <c r="I532" s="30" t="s">
        <v>44</v>
      </c>
      <c r="J532" s="30" t="str">
        <f t="shared" si="20"/>
        <v>AUT_PA_CC_FNOL_VerifiedPolicy_Addclaiminformation</v>
      </c>
      <c r="K532" s="30">
        <v>1</v>
      </c>
      <c r="L532" s="69">
        <v>44634</v>
      </c>
      <c r="M532" s="30">
        <v>8</v>
      </c>
      <c r="N532" s="30"/>
      <c r="O532" s="30"/>
      <c r="P532" s="41" t="s">
        <v>701</v>
      </c>
      <c r="Q532" t="s">
        <v>702</v>
      </c>
      <c r="R532" s="9" t="str">
        <f t="shared" si="19"/>
        <v>&lt;include name=AUT_PA_CC_FNOL_VerifiedPolicy_Addclaiminformation"/&gt;</v>
      </c>
    </row>
    <row r="533" spans="1:18" x14ac:dyDescent="0.25">
      <c r="A533" s="30" t="s">
        <v>216</v>
      </c>
      <c r="B533" s="30" t="s">
        <v>558</v>
      </c>
      <c r="C533" s="30" t="s">
        <v>113</v>
      </c>
      <c r="D533" s="41" t="s">
        <v>559</v>
      </c>
      <c r="E533" s="30">
        <v>11</v>
      </c>
      <c r="F533" s="41" t="s">
        <v>570</v>
      </c>
      <c r="G533" s="30" t="s">
        <v>40</v>
      </c>
      <c r="H533" s="30" t="s">
        <v>220</v>
      </c>
      <c r="I533" s="30" t="s">
        <v>44</v>
      </c>
      <c r="J533" s="30" t="str">
        <f t="shared" si="20"/>
        <v>AUT_PA_CC_FNOL_VerifiedPolicy_Loss_Cause</v>
      </c>
      <c r="K533" s="30">
        <v>1</v>
      </c>
      <c r="L533" s="69">
        <v>44635</v>
      </c>
      <c r="M533" s="30">
        <v>8</v>
      </c>
      <c r="N533" s="30"/>
      <c r="O533" s="30"/>
      <c r="P533" s="41" t="s">
        <v>701</v>
      </c>
      <c r="Q533" t="s">
        <v>702</v>
      </c>
      <c r="R533" s="9" t="str">
        <f t="shared" si="19"/>
        <v>&lt;include name=AUT_PA_CC_FNOL_VerifiedPolicy_Loss_Cause"/&gt;</v>
      </c>
    </row>
    <row r="534" spans="1:18" x14ac:dyDescent="0.25">
      <c r="A534" s="30" t="s">
        <v>216</v>
      </c>
      <c r="B534" s="30" t="s">
        <v>558</v>
      </c>
      <c r="C534" s="30" t="s">
        <v>113</v>
      </c>
      <c r="D534" s="41" t="s">
        <v>559</v>
      </c>
      <c r="E534" s="30">
        <v>12</v>
      </c>
      <c r="F534" s="41" t="s">
        <v>571</v>
      </c>
      <c r="G534" s="30" t="s">
        <v>35</v>
      </c>
      <c r="H534" s="30" t="s">
        <v>220</v>
      </c>
      <c r="I534" s="30" t="s">
        <v>44</v>
      </c>
      <c r="J534" s="30" t="str">
        <f t="shared" si="20"/>
        <v>AUT_PA_CC_FNOL_VerifiedPolicy_Location</v>
      </c>
      <c r="K534" s="30">
        <v>1</v>
      </c>
      <c r="L534" s="69">
        <v>44636</v>
      </c>
      <c r="M534" s="30">
        <v>8</v>
      </c>
      <c r="N534" s="30"/>
      <c r="O534" s="30"/>
      <c r="P534" s="41" t="s">
        <v>701</v>
      </c>
      <c r="Q534" t="s">
        <v>702</v>
      </c>
      <c r="R534" s="9" t="str">
        <f t="shared" si="19"/>
        <v>&lt;include name=AUT_PA_CC_FNOL_VerifiedPolicy_Location"/&gt;</v>
      </c>
    </row>
    <row r="535" spans="1:18" x14ac:dyDescent="0.25">
      <c r="A535" s="30" t="s">
        <v>216</v>
      </c>
      <c r="B535" s="30" t="s">
        <v>558</v>
      </c>
      <c r="C535" s="30" t="s">
        <v>113</v>
      </c>
      <c r="D535" s="41" t="s">
        <v>559</v>
      </c>
      <c r="E535" s="30">
        <v>13</v>
      </c>
      <c r="F535" s="41" t="s">
        <v>572</v>
      </c>
      <c r="G535" s="30" t="s">
        <v>38</v>
      </c>
      <c r="H535" s="30" t="s">
        <v>220</v>
      </c>
      <c r="I535" s="30" t="s">
        <v>44</v>
      </c>
      <c r="J535" s="30" t="str">
        <f t="shared" si="20"/>
        <v>AUT_PA_CC_FNOL_VerifiedPolicy_Vehicle_Add</v>
      </c>
      <c r="K535" s="30">
        <v>1</v>
      </c>
      <c r="L535" s="69">
        <v>44637</v>
      </c>
      <c r="M535" s="30">
        <v>8</v>
      </c>
      <c r="N535" s="30"/>
      <c r="O535" s="30"/>
      <c r="P535" s="41" t="s">
        <v>701</v>
      </c>
      <c r="Q535" t="s">
        <v>702</v>
      </c>
      <c r="R535" s="9" t="str">
        <f t="shared" si="19"/>
        <v>&lt;include name=AUT_PA_CC_FNOL_VerifiedPolicy_Vehicle_Add"/&gt;</v>
      </c>
    </row>
    <row r="536" spans="1:18" x14ac:dyDescent="0.25">
      <c r="A536" s="30" t="s">
        <v>216</v>
      </c>
      <c r="B536" s="30" t="s">
        <v>558</v>
      </c>
      <c r="C536" s="30" t="s">
        <v>113</v>
      </c>
      <c r="D536" s="41" t="s">
        <v>559</v>
      </c>
      <c r="E536" s="30">
        <v>14</v>
      </c>
      <c r="F536" s="41" t="s">
        <v>573</v>
      </c>
      <c r="G536" s="30" t="s">
        <v>40</v>
      </c>
      <c r="H536" s="30" t="s">
        <v>220</v>
      </c>
      <c r="I536" s="30" t="s">
        <v>44</v>
      </c>
      <c r="J536" s="30" t="str">
        <f t="shared" si="20"/>
        <v>AUT_PA_CC_FNOL_VerifiedPolicy_Pedestrian_Add</v>
      </c>
      <c r="K536" s="30">
        <v>1</v>
      </c>
      <c r="L536" s="69">
        <v>44638</v>
      </c>
      <c r="M536" s="30">
        <v>8</v>
      </c>
      <c r="N536" s="30"/>
      <c r="O536" s="30"/>
      <c r="P536" s="41" t="s">
        <v>701</v>
      </c>
      <c r="Q536" t="s">
        <v>702</v>
      </c>
      <c r="R536" s="9" t="str">
        <f t="shared" si="19"/>
        <v>&lt;include name=AUT_PA_CC_FNOL_VerifiedPolicy_Pedestrian_Add"/&gt;</v>
      </c>
    </row>
    <row r="537" spans="1:18" x14ac:dyDescent="0.25">
      <c r="A537" s="30" t="s">
        <v>216</v>
      </c>
      <c r="B537" s="30" t="s">
        <v>558</v>
      </c>
      <c r="C537" s="30" t="s">
        <v>113</v>
      </c>
      <c r="D537" s="41" t="s">
        <v>559</v>
      </c>
      <c r="E537" s="30">
        <v>15</v>
      </c>
      <c r="F537" s="41" t="s">
        <v>574</v>
      </c>
      <c r="G537" s="30" t="s">
        <v>35</v>
      </c>
      <c r="H537" s="30" t="s">
        <v>220</v>
      </c>
      <c r="I537" s="30" t="s">
        <v>44</v>
      </c>
      <c r="J537" s="30" t="str">
        <f t="shared" si="20"/>
        <v>AUT_PA_CC_FNOL_VerifiedPolicy_PropertyDamage_Add</v>
      </c>
      <c r="K537" s="30">
        <v>1</v>
      </c>
      <c r="L537" s="69">
        <v>44639</v>
      </c>
      <c r="M537" s="30">
        <v>8</v>
      </c>
      <c r="N537" s="30"/>
      <c r="O537" s="30"/>
      <c r="P537" s="41" t="s">
        <v>701</v>
      </c>
      <c r="Q537" t="s">
        <v>702</v>
      </c>
      <c r="R537" s="9" t="str">
        <f t="shared" si="19"/>
        <v>&lt;include name=AUT_PA_CC_FNOL_VerifiedPolicy_PropertyDamage_Add"/&gt;</v>
      </c>
    </row>
    <row r="538" spans="1:18" x14ac:dyDescent="0.25">
      <c r="A538" s="30" t="s">
        <v>216</v>
      </c>
      <c r="B538" s="30" t="s">
        <v>558</v>
      </c>
      <c r="C538" s="30" t="s">
        <v>113</v>
      </c>
      <c r="D538" s="41" t="s">
        <v>559</v>
      </c>
      <c r="E538" s="30">
        <v>16</v>
      </c>
      <c r="F538" s="41" t="s">
        <v>575</v>
      </c>
      <c r="G538" s="30" t="s">
        <v>38</v>
      </c>
      <c r="H538" s="30" t="s">
        <v>220</v>
      </c>
      <c r="I538" s="30" t="s">
        <v>44</v>
      </c>
      <c r="J538" s="30" t="str">
        <f t="shared" si="20"/>
        <v>AUT_PA_CC_FNOL_VerifiedPolicy_Witness_Add</v>
      </c>
      <c r="K538" s="30">
        <v>1</v>
      </c>
      <c r="L538" s="69">
        <v>44640</v>
      </c>
      <c r="M538" s="30">
        <v>8</v>
      </c>
      <c r="N538" s="30"/>
      <c r="O538" s="30"/>
      <c r="P538" s="41" t="s">
        <v>701</v>
      </c>
      <c r="Q538" t="s">
        <v>702</v>
      </c>
      <c r="R538" s="9" t="str">
        <f t="shared" si="19"/>
        <v>&lt;include name=AUT_PA_CC_FNOL_VerifiedPolicy_Witness_Add"/&gt;</v>
      </c>
    </row>
    <row r="539" spans="1:18" x14ac:dyDescent="0.25">
      <c r="A539" s="30" t="s">
        <v>216</v>
      </c>
      <c r="B539" s="30" t="s">
        <v>558</v>
      </c>
      <c r="C539" s="30" t="s">
        <v>113</v>
      </c>
      <c r="D539" s="41" t="s">
        <v>559</v>
      </c>
      <c r="E539" s="30">
        <v>17</v>
      </c>
      <c r="F539" s="41" t="s">
        <v>576</v>
      </c>
      <c r="G539" s="30" t="s">
        <v>40</v>
      </c>
      <c r="H539" s="30" t="s">
        <v>220</v>
      </c>
      <c r="I539" s="30" t="s">
        <v>44</v>
      </c>
      <c r="J539" s="30" t="str">
        <f t="shared" si="20"/>
        <v>AUT_PA_CC_FNOL_VerifiedPolicy_Officials_Add</v>
      </c>
      <c r="K539" s="30">
        <v>1</v>
      </c>
      <c r="L539" s="69">
        <v>44641</v>
      </c>
      <c r="M539" s="30">
        <v>8</v>
      </c>
      <c r="N539" s="30"/>
      <c r="O539" s="30"/>
      <c r="P539" s="41" t="s">
        <v>701</v>
      </c>
      <c r="Q539" t="s">
        <v>702</v>
      </c>
      <c r="R539" s="9" t="str">
        <f t="shared" si="19"/>
        <v>&lt;include name=AUT_PA_CC_FNOL_VerifiedPolicy_Officials_Add"/&gt;</v>
      </c>
    </row>
    <row r="540" spans="1:18" x14ac:dyDescent="0.25">
      <c r="A540" s="30" t="s">
        <v>216</v>
      </c>
      <c r="B540" s="30" t="s">
        <v>558</v>
      </c>
      <c r="C540" s="30" t="s">
        <v>113</v>
      </c>
      <c r="D540" s="41" t="s">
        <v>559</v>
      </c>
      <c r="E540" s="30">
        <v>18</v>
      </c>
      <c r="F540" s="41" t="s">
        <v>577</v>
      </c>
      <c r="G540" s="30" t="s">
        <v>35</v>
      </c>
      <c r="H540" s="30" t="s">
        <v>220</v>
      </c>
      <c r="I540" s="30" t="s">
        <v>44</v>
      </c>
      <c r="J540" s="30" t="str">
        <f t="shared" si="20"/>
        <v>AUT_PA_CC_FNOL_VerifiedPolicy_Policereports_Add</v>
      </c>
      <c r="K540" s="30">
        <v>1</v>
      </c>
      <c r="L540" s="69">
        <v>44642</v>
      </c>
      <c r="M540" s="30">
        <v>8</v>
      </c>
      <c r="N540" s="30"/>
      <c r="O540" s="30"/>
      <c r="P540" s="41" t="s">
        <v>701</v>
      </c>
      <c r="Q540" t="s">
        <v>702</v>
      </c>
      <c r="R540" s="9" t="str">
        <f t="shared" si="19"/>
        <v>&lt;include name=AUT_PA_CC_FNOL_VerifiedPolicy_Policereports_Add"/&gt;</v>
      </c>
    </row>
    <row r="541" spans="1:18" x14ac:dyDescent="0.25">
      <c r="A541" s="30" t="s">
        <v>216</v>
      </c>
      <c r="B541" s="30" t="s">
        <v>558</v>
      </c>
      <c r="C541" s="30" t="s">
        <v>113</v>
      </c>
      <c r="D541" s="41" t="s">
        <v>559</v>
      </c>
      <c r="E541" s="30">
        <v>19</v>
      </c>
      <c r="F541" s="41" t="s">
        <v>578</v>
      </c>
      <c r="G541" s="30" t="s">
        <v>38</v>
      </c>
      <c r="H541" s="30" t="s">
        <v>220</v>
      </c>
      <c r="I541" s="30" t="s">
        <v>44</v>
      </c>
      <c r="J541" s="30" t="str">
        <f t="shared" si="20"/>
        <v>AUT_PA_CC_FNOL_VerifiedPolicy_Services</v>
      </c>
      <c r="K541" s="30">
        <v>1</v>
      </c>
      <c r="L541" s="69">
        <v>44643</v>
      </c>
      <c r="M541" s="30">
        <v>8</v>
      </c>
      <c r="N541" s="30"/>
      <c r="O541" s="30"/>
      <c r="P541" s="41" t="s">
        <v>701</v>
      </c>
      <c r="Q541" t="s">
        <v>702</v>
      </c>
      <c r="R541" s="9" t="str">
        <f t="shared" si="19"/>
        <v>&lt;include name=AUT_PA_CC_FNOL_VerifiedPolicy_Services"/&gt;</v>
      </c>
    </row>
    <row r="542" spans="1:18" x14ac:dyDescent="0.25">
      <c r="A542" s="30" t="s">
        <v>216</v>
      </c>
      <c r="B542" s="30" t="s">
        <v>558</v>
      </c>
      <c r="C542" s="30" t="s">
        <v>113</v>
      </c>
      <c r="D542" s="41" t="s">
        <v>559</v>
      </c>
      <c r="E542" s="30">
        <v>20</v>
      </c>
      <c r="F542" s="41" t="s">
        <v>579</v>
      </c>
      <c r="G542" s="30" t="s">
        <v>40</v>
      </c>
      <c r="H542" s="30" t="s">
        <v>220</v>
      </c>
      <c r="I542" s="30" t="s">
        <v>44</v>
      </c>
      <c r="J542" s="30" t="str">
        <f t="shared" si="20"/>
        <v>AUT_PA_CC_FNOL_VerifiedPolicy_SaveandAssignClaim</v>
      </c>
      <c r="K542" s="30">
        <v>1</v>
      </c>
      <c r="L542" s="69">
        <v>44644</v>
      </c>
      <c r="M542" s="30">
        <v>8</v>
      </c>
      <c r="N542" s="30"/>
      <c r="O542" s="30"/>
      <c r="P542" s="41" t="s">
        <v>701</v>
      </c>
      <c r="Q542" t="s">
        <v>702</v>
      </c>
      <c r="R542" s="9" t="str">
        <f t="shared" si="19"/>
        <v>&lt;include name=AUT_PA_CC_FNOL_VerifiedPolicy_SaveandAssignClaim"/&gt;</v>
      </c>
    </row>
    <row r="543" spans="1:18" x14ac:dyDescent="0.25">
      <c r="A543" s="30" t="s">
        <v>216</v>
      </c>
      <c r="B543" s="30" t="s">
        <v>558</v>
      </c>
      <c r="C543" s="30" t="s">
        <v>113</v>
      </c>
      <c r="D543" s="41" t="s">
        <v>559</v>
      </c>
      <c r="E543" s="30">
        <v>21</v>
      </c>
      <c r="F543" s="41" t="s">
        <v>580</v>
      </c>
      <c r="G543" s="30" t="s">
        <v>35</v>
      </c>
      <c r="H543" s="30" t="s">
        <v>220</v>
      </c>
      <c r="I543" s="30" t="s">
        <v>44</v>
      </c>
      <c r="J543" s="30" t="str">
        <f t="shared" si="20"/>
        <v>AUT_PA_CC_FNOL_VerifiedPolicy_NewExposure</v>
      </c>
      <c r="K543" s="30">
        <v>1</v>
      </c>
      <c r="L543" s="69">
        <v>44645</v>
      </c>
      <c r="M543" s="30">
        <v>8</v>
      </c>
      <c r="N543" s="30"/>
      <c r="O543" s="30"/>
      <c r="P543" s="41" t="s">
        <v>701</v>
      </c>
      <c r="Q543" t="s">
        <v>702</v>
      </c>
      <c r="R543" s="9" t="str">
        <f t="shared" si="19"/>
        <v>&lt;include name=AUT_PA_CC_FNOL_VerifiedPolicy_NewExposure"/&gt;</v>
      </c>
    </row>
    <row r="544" spans="1:18" x14ac:dyDescent="0.25">
      <c r="A544" s="30" t="s">
        <v>216</v>
      </c>
      <c r="B544" s="30" t="s">
        <v>558</v>
      </c>
      <c r="C544" s="30" t="s">
        <v>113</v>
      </c>
      <c r="D544" s="41" t="s">
        <v>559</v>
      </c>
      <c r="E544" s="30">
        <v>22</v>
      </c>
      <c r="F544" s="41" t="s">
        <v>581</v>
      </c>
      <c r="G544" s="30" t="s">
        <v>38</v>
      </c>
      <c r="H544" s="30" t="s">
        <v>220</v>
      </c>
      <c r="I544" s="30" t="s">
        <v>44</v>
      </c>
      <c r="J544" s="30" t="str">
        <f t="shared" si="20"/>
        <v>AUT_PA_CC_FNOL_VerifiedPolicy_NewClaimconfirmation</v>
      </c>
      <c r="K544" s="30">
        <v>1</v>
      </c>
      <c r="L544" s="69">
        <v>44646</v>
      </c>
      <c r="M544" s="30">
        <v>8</v>
      </c>
      <c r="N544" s="30"/>
      <c r="O544" s="30"/>
      <c r="P544" s="41" t="s">
        <v>701</v>
      </c>
      <c r="Q544" t="s">
        <v>702</v>
      </c>
      <c r="R544" s="9" t="str">
        <f t="shared" si="19"/>
        <v>&lt;include name=AUT_PA_CC_FNOL_VerifiedPolicy_NewClaimconfirmation"/&gt;</v>
      </c>
    </row>
    <row r="545" spans="1:18" x14ac:dyDescent="0.25">
      <c r="A545" s="30" t="s">
        <v>216</v>
      </c>
      <c r="B545" s="30" t="s">
        <v>558</v>
      </c>
      <c r="C545" s="30" t="s">
        <v>115</v>
      </c>
      <c r="D545" s="41" t="s">
        <v>582</v>
      </c>
      <c r="E545" s="30">
        <v>1</v>
      </c>
      <c r="F545" s="41" t="s">
        <v>583</v>
      </c>
      <c r="G545" s="30" t="s">
        <v>40</v>
      </c>
      <c r="H545" s="30" t="s">
        <v>220</v>
      </c>
      <c r="I545" s="30" t="s">
        <v>44</v>
      </c>
      <c r="J545" s="30" t="str">
        <f t="shared" si="20"/>
        <v>AUT_PA_CC_FNOL_UnverifiedPolicy_CreatePolicy</v>
      </c>
      <c r="K545" s="30">
        <v>1</v>
      </c>
      <c r="L545" s="69">
        <v>44647</v>
      </c>
      <c r="M545" s="30">
        <v>8</v>
      </c>
      <c r="N545" s="30"/>
      <c r="O545" s="30"/>
      <c r="P545" s="41" t="s">
        <v>701</v>
      </c>
      <c r="Q545" t="s">
        <v>702</v>
      </c>
      <c r="R545" s="9" t="str">
        <f t="shared" si="19"/>
        <v>&lt;include name=AUT_PA_CC_FNOL_UnverifiedPolicy_CreatePolicy"/&gt;</v>
      </c>
    </row>
    <row r="546" spans="1:18" x14ac:dyDescent="0.25">
      <c r="A546" s="30" t="s">
        <v>216</v>
      </c>
      <c r="B546" s="30" t="s">
        <v>558</v>
      </c>
      <c r="C546" s="30" t="s">
        <v>115</v>
      </c>
      <c r="D546" s="41" t="s">
        <v>582</v>
      </c>
      <c r="E546" s="30">
        <v>2</v>
      </c>
      <c r="F546" s="41" t="s">
        <v>584</v>
      </c>
      <c r="G546" s="30" t="s">
        <v>35</v>
      </c>
      <c r="H546" s="30" t="s">
        <v>220</v>
      </c>
      <c r="I546" s="30" t="s">
        <v>44</v>
      </c>
      <c r="J546" s="30" t="str">
        <f t="shared" si="20"/>
        <v>AUT_PA_CC_FNOL_UnverifiedPolicy_AdditionalInsured_Add</v>
      </c>
      <c r="K546" s="30">
        <v>1</v>
      </c>
      <c r="L546" s="69">
        <v>44648</v>
      </c>
      <c r="M546" s="30">
        <v>8</v>
      </c>
      <c r="N546" s="30"/>
      <c r="O546" s="30"/>
      <c r="P546" s="41" t="s">
        <v>701</v>
      </c>
      <c r="Q546" t="s">
        <v>702</v>
      </c>
      <c r="R546" s="9" t="str">
        <f t="shared" si="19"/>
        <v>&lt;include name=AUT_PA_CC_FNOL_UnverifiedPolicy_AdditionalInsured_Add"/&gt;</v>
      </c>
    </row>
    <row r="547" spans="1:18" x14ac:dyDescent="0.25">
      <c r="A547" s="30" t="s">
        <v>216</v>
      </c>
      <c r="B547" s="30" t="s">
        <v>558</v>
      </c>
      <c r="C547" s="30" t="s">
        <v>115</v>
      </c>
      <c r="D547" s="41" t="s">
        <v>582</v>
      </c>
      <c r="E547" s="30">
        <v>3</v>
      </c>
      <c r="F547" s="41" t="s">
        <v>585</v>
      </c>
      <c r="G547" s="30" t="s">
        <v>38</v>
      </c>
      <c r="H547" s="30" t="s">
        <v>220</v>
      </c>
      <c r="I547" s="30" t="s">
        <v>44</v>
      </c>
      <c r="J547" s="30" t="str">
        <f t="shared" si="20"/>
        <v>AUT_PA_CC_FNOL_UnverifiedPolicy_ExcludedParties_Add</v>
      </c>
      <c r="K547" s="30">
        <v>1</v>
      </c>
      <c r="L547" s="69">
        <v>44649</v>
      </c>
      <c r="M547" s="30">
        <v>8</v>
      </c>
      <c r="N547" s="30"/>
      <c r="O547" s="30"/>
      <c r="P547" s="41" t="s">
        <v>701</v>
      </c>
      <c r="Q547" t="s">
        <v>702</v>
      </c>
      <c r="R547" s="9" t="str">
        <f t="shared" si="19"/>
        <v>&lt;include name=AUT_PA_CC_FNOL_UnverifiedPolicy_ExcludedParties_Add"/&gt;</v>
      </c>
    </row>
    <row r="548" spans="1:18" x14ac:dyDescent="0.25">
      <c r="A548" s="30" t="s">
        <v>216</v>
      </c>
      <c r="B548" s="30" t="s">
        <v>558</v>
      </c>
      <c r="C548" s="30" t="s">
        <v>115</v>
      </c>
      <c r="D548" s="41" t="s">
        <v>582</v>
      </c>
      <c r="E548" s="30">
        <v>4</v>
      </c>
      <c r="F548" s="41" t="s">
        <v>586</v>
      </c>
      <c r="G548" s="30" t="s">
        <v>40</v>
      </c>
      <c r="H548" s="30" t="s">
        <v>220</v>
      </c>
      <c r="I548" s="30" t="s">
        <v>44</v>
      </c>
      <c r="J548" s="30" t="str">
        <f t="shared" si="20"/>
        <v>AUT_PA_CC_FNOL_UnverifiedPolicy_Insured_Add</v>
      </c>
      <c r="K548" s="30">
        <v>1</v>
      </c>
      <c r="L548" s="69">
        <v>44650</v>
      </c>
      <c r="M548" s="30">
        <v>8</v>
      </c>
      <c r="N548" s="30"/>
      <c r="O548" s="30"/>
      <c r="P548" s="41" t="s">
        <v>701</v>
      </c>
      <c r="Q548" t="s">
        <v>702</v>
      </c>
      <c r="R548" s="9" t="str">
        <f t="shared" si="19"/>
        <v>&lt;include name=AUT_PA_CC_FNOL_UnverifiedPolicy_Insured_Add"/&gt;</v>
      </c>
    </row>
    <row r="549" spans="1:18" x14ac:dyDescent="0.25">
      <c r="A549" s="30" t="s">
        <v>216</v>
      </c>
      <c r="B549" s="30" t="s">
        <v>558</v>
      </c>
      <c r="C549" s="30" t="s">
        <v>115</v>
      </c>
      <c r="D549" s="41" t="s">
        <v>582</v>
      </c>
      <c r="E549" s="30">
        <v>5</v>
      </c>
      <c r="F549" s="41" t="s">
        <v>587</v>
      </c>
      <c r="G549" s="30" t="s">
        <v>35</v>
      </c>
      <c r="H549" s="30" t="s">
        <v>220</v>
      </c>
      <c r="I549" s="30" t="s">
        <v>44</v>
      </c>
      <c r="J549" s="30" t="str">
        <f t="shared" si="20"/>
        <v>AUT_PA_CC_FNOL_UnverifiedPolicy_Agent_Add</v>
      </c>
      <c r="K549" s="30">
        <v>1</v>
      </c>
      <c r="L549" s="69">
        <v>44651</v>
      </c>
      <c r="M549" s="30">
        <v>8</v>
      </c>
      <c r="N549" s="30"/>
      <c r="O549" s="30"/>
      <c r="P549" s="41" t="s">
        <v>701</v>
      </c>
      <c r="Q549" t="s">
        <v>702</v>
      </c>
      <c r="R549" s="9" t="str">
        <f t="shared" si="19"/>
        <v>&lt;include name=AUT_PA_CC_FNOL_UnverifiedPolicy_Agent_Add"/&gt;</v>
      </c>
    </row>
    <row r="550" spans="1:18" x14ac:dyDescent="0.25">
      <c r="A550" s="30" t="s">
        <v>216</v>
      </c>
      <c r="B550" s="30" t="s">
        <v>558</v>
      </c>
      <c r="C550" s="30" t="s">
        <v>115</v>
      </c>
      <c r="D550" s="41" t="s">
        <v>582</v>
      </c>
      <c r="E550" s="30">
        <v>6</v>
      </c>
      <c r="F550" s="41" t="s">
        <v>588</v>
      </c>
      <c r="G550" s="30" t="s">
        <v>38</v>
      </c>
      <c r="H550" s="30" t="s">
        <v>220</v>
      </c>
      <c r="I550" s="30" t="s">
        <v>44</v>
      </c>
      <c r="J550" s="30" t="str">
        <f t="shared" si="20"/>
        <v>AUT_PA_CC_FNOL_UnverifiedPolicy_Underwriting_Add</v>
      </c>
      <c r="K550" s="30">
        <v>1</v>
      </c>
      <c r="L550" s="69">
        <v>44652</v>
      </c>
      <c r="M550" s="30">
        <v>8</v>
      </c>
      <c r="N550" s="30"/>
      <c r="O550" s="30"/>
      <c r="P550" s="41" t="s">
        <v>701</v>
      </c>
      <c r="Q550" t="s">
        <v>702</v>
      </c>
      <c r="R550" s="9" t="str">
        <f t="shared" si="19"/>
        <v>&lt;include name=AUT_PA_CC_FNOL_UnverifiedPolicy_Underwriting_Add"/&gt;</v>
      </c>
    </row>
    <row r="551" spans="1:18" x14ac:dyDescent="0.25">
      <c r="A551" s="30" t="s">
        <v>216</v>
      </c>
      <c r="B551" s="30" t="s">
        <v>558</v>
      </c>
      <c r="C551" s="30" t="s">
        <v>115</v>
      </c>
      <c r="D551" s="41" t="s">
        <v>582</v>
      </c>
      <c r="E551" s="30">
        <v>7</v>
      </c>
      <c r="F551" s="41" t="s">
        <v>589</v>
      </c>
      <c r="G551" s="30" t="s">
        <v>40</v>
      </c>
      <c r="H551" s="30" t="s">
        <v>220</v>
      </c>
      <c r="I551" s="30" t="s">
        <v>44</v>
      </c>
      <c r="J551" s="30" t="str">
        <f t="shared" si="20"/>
        <v>AUT_PA_CC_FNOL_UnverifiedPolicy_Other</v>
      </c>
      <c r="K551" s="30">
        <v>1</v>
      </c>
      <c r="L551" s="69">
        <v>44653</v>
      </c>
      <c r="M551" s="30">
        <v>8</v>
      </c>
      <c r="N551" s="30"/>
      <c r="O551" s="30"/>
      <c r="P551" s="41" t="s">
        <v>701</v>
      </c>
      <c r="Q551" t="s">
        <v>702</v>
      </c>
      <c r="R551" s="9" t="str">
        <f t="shared" si="19"/>
        <v>&lt;include name=AUT_PA_CC_FNOL_UnverifiedPolicy_Other"/&gt;</v>
      </c>
    </row>
    <row r="552" spans="1:18" x14ac:dyDescent="0.25">
      <c r="A552" s="30" t="s">
        <v>216</v>
      </c>
      <c r="B552" s="30" t="s">
        <v>558</v>
      </c>
      <c r="C552" s="30" t="s">
        <v>115</v>
      </c>
      <c r="D552" s="41" t="s">
        <v>582</v>
      </c>
      <c r="E552" s="30">
        <v>8</v>
      </c>
      <c r="F552" s="41" t="s">
        <v>590</v>
      </c>
      <c r="G552" s="30" t="s">
        <v>35</v>
      </c>
      <c r="H552" s="30" t="s">
        <v>220</v>
      </c>
      <c r="I552" s="30" t="s">
        <v>44</v>
      </c>
      <c r="J552" s="30" t="str">
        <f t="shared" si="20"/>
        <v>AUT_PA_CC_FNOL_UnverifiedPolicy_PolicyLevelCoverages</v>
      </c>
      <c r="K552" s="30">
        <v>1</v>
      </c>
      <c r="L552" s="69">
        <v>44654</v>
      </c>
      <c r="M552" s="30">
        <v>8</v>
      </c>
      <c r="N552" s="30"/>
      <c r="O552" s="30"/>
      <c r="P552" s="41" t="s">
        <v>701</v>
      </c>
      <c r="Q552" t="s">
        <v>702</v>
      </c>
      <c r="R552" s="9" t="str">
        <f t="shared" si="19"/>
        <v>&lt;include name=AUT_PA_CC_FNOL_UnverifiedPolicy_PolicyLevelCoverages"/&gt;</v>
      </c>
    </row>
    <row r="553" spans="1:18" x14ac:dyDescent="0.25">
      <c r="A553" s="30" t="s">
        <v>216</v>
      </c>
      <c r="B553" s="30" t="s">
        <v>558</v>
      </c>
      <c r="C553" s="30" t="s">
        <v>115</v>
      </c>
      <c r="D553" s="41" t="s">
        <v>582</v>
      </c>
      <c r="E553" s="30">
        <v>9</v>
      </c>
      <c r="F553" s="41" t="s">
        <v>572</v>
      </c>
      <c r="G553" s="30" t="s">
        <v>38</v>
      </c>
      <c r="H553" s="30" t="s">
        <v>220</v>
      </c>
      <c r="I553" s="30" t="s">
        <v>44</v>
      </c>
      <c r="J553" s="30" t="str">
        <f t="shared" si="20"/>
        <v>AUT_PA_CC_FNOL_UnverifiedPolicy_Vehicle_Add</v>
      </c>
      <c r="K553" s="30">
        <v>1</v>
      </c>
      <c r="L553" s="69">
        <v>44655</v>
      </c>
      <c r="M553" s="30">
        <v>8</v>
      </c>
      <c r="N553" s="30"/>
      <c r="O553" s="30"/>
      <c r="P553" s="41" t="s">
        <v>701</v>
      </c>
      <c r="Q553" t="s">
        <v>702</v>
      </c>
      <c r="R553" s="9" t="str">
        <f t="shared" si="19"/>
        <v>&lt;include name=AUT_PA_CC_FNOL_UnverifiedPolicy_Vehicle_Add"/&gt;</v>
      </c>
    </row>
    <row r="554" spans="1:18" x14ac:dyDescent="0.25">
      <c r="A554" s="30" t="s">
        <v>216</v>
      </c>
      <c r="B554" s="30" t="s">
        <v>558</v>
      </c>
      <c r="C554" s="30" t="s">
        <v>115</v>
      </c>
      <c r="D554" s="41" t="s">
        <v>582</v>
      </c>
      <c r="E554" s="30">
        <v>10</v>
      </c>
      <c r="F554" s="41" t="s">
        <v>591</v>
      </c>
      <c r="G554" s="30" t="s">
        <v>40</v>
      </c>
      <c r="H554" s="30" t="s">
        <v>220</v>
      </c>
      <c r="I554" s="30" t="s">
        <v>44</v>
      </c>
      <c r="J554" s="30" t="str">
        <f t="shared" si="20"/>
        <v>AUT_PA_CC_FNOL_UnverifiedPolicy_Endorsement_Add</v>
      </c>
      <c r="K554" s="30">
        <v>1</v>
      </c>
      <c r="L554" s="69">
        <v>44656</v>
      </c>
      <c r="M554" s="30">
        <v>8</v>
      </c>
      <c r="N554" s="30"/>
      <c r="O554" s="30"/>
      <c r="P554" s="41" t="s">
        <v>701</v>
      </c>
      <c r="Q554" t="s">
        <v>702</v>
      </c>
      <c r="R554" s="9" t="str">
        <f t="shared" si="19"/>
        <v>&lt;include name=AUT_PA_CC_FNOL_UnverifiedPolicy_Endorsement_Add"/&gt;</v>
      </c>
    </row>
    <row r="555" spans="1:18" x14ac:dyDescent="0.25">
      <c r="A555" s="30" t="s">
        <v>216</v>
      </c>
      <c r="B555" s="30" t="s">
        <v>558</v>
      </c>
      <c r="C555" s="30" t="s">
        <v>115</v>
      </c>
      <c r="D555" s="41" t="s">
        <v>582</v>
      </c>
      <c r="E555" s="30">
        <v>11</v>
      </c>
      <c r="F555" s="41" t="s">
        <v>563</v>
      </c>
      <c r="G555" s="30" t="s">
        <v>35</v>
      </c>
      <c r="H555" s="30" t="s">
        <v>220</v>
      </c>
      <c r="I555" s="30" t="s">
        <v>44</v>
      </c>
      <c r="J555" s="30" t="str">
        <f t="shared" si="20"/>
        <v>AUT_PA_CC_FNOL_UnverifiedPolicy_Basicinfo</v>
      </c>
      <c r="K555" s="30">
        <v>1</v>
      </c>
      <c r="L555" s="69">
        <v>44657</v>
      </c>
      <c r="M555" s="30">
        <v>8</v>
      </c>
      <c r="N555" s="30"/>
      <c r="O555" s="30"/>
      <c r="P555" s="41" t="s">
        <v>701</v>
      </c>
      <c r="Q555" t="s">
        <v>702</v>
      </c>
      <c r="R555" s="9" t="str">
        <f t="shared" si="19"/>
        <v>&lt;include name=AUT_PA_CC_FNOL_UnverifiedPolicy_Basicinfo"/&gt;</v>
      </c>
    </row>
    <row r="556" spans="1:18" x14ac:dyDescent="0.25">
      <c r="A556" s="30" t="s">
        <v>216</v>
      </c>
      <c r="B556" s="30" t="s">
        <v>558</v>
      </c>
      <c r="C556" s="30" t="s">
        <v>115</v>
      </c>
      <c r="D556" s="41" t="s">
        <v>582</v>
      </c>
      <c r="E556" s="30">
        <v>12</v>
      </c>
      <c r="F556" s="41" t="s">
        <v>564</v>
      </c>
      <c r="G556" s="30" t="s">
        <v>38</v>
      </c>
      <c r="H556" s="30" t="s">
        <v>220</v>
      </c>
      <c r="I556" s="30" t="s">
        <v>44</v>
      </c>
      <c r="J556" s="30" t="str">
        <f t="shared" si="20"/>
        <v>AUT_PA_CC_FNOL_UnverifiedPolicy_NameSearch</v>
      </c>
      <c r="K556" s="30">
        <v>1</v>
      </c>
      <c r="L556" s="69">
        <v>44658</v>
      </c>
      <c r="M556" s="30">
        <v>8</v>
      </c>
      <c r="N556" s="30"/>
      <c r="O556" s="30"/>
      <c r="P556" s="41" t="s">
        <v>701</v>
      </c>
      <c r="Q556" t="s">
        <v>702</v>
      </c>
      <c r="R556" s="9" t="str">
        <f t="shared" si="19"/>
        <v>&lt;include name=AUT_PA_CC_FNOL_UnverifiedPolicy_NameSearch"/&gt;</v>
      </c>
    </row>
    <row r="557" spans="1:18" x14ac:dyDescent="0.25">
      <c r="A557" s="30" t="s">
        <v>216</v>
      </c>
      <c r="B557" s="30" t="s">
        <v>558</v>
      </c>
      <c r="C557" s="30" t="s">
        <v>115</v>
      </c>
      <c r="D557" s="41" t="s">
        <v>582</v>
      </c>
      <c r="E557" s="30">
        <v>13</v>
      </c>
      <c r="F557" s="41" t="s">
        <v>565</v>
      </c>
      <c r="G557" s="30" t="s">
        <v>40</v>
      </c>
      <c r="H557" s="30" t="s">
        <v>220</v>
      </c>
      <c r="I557" s="30" t="s">
        <v>44</v>
      </c>
      <c r="J557" s="30" t="str">
        <f t="shared" si="20"/>
        <v>AUT_PA_CC_FNOL_UnverifiedPolicy_EditContact</v>
      </c>
      <c r="K557" s="30">
        <v>1</v>
      </c>
      <c r="L557" s="69">
        <v>44659</v>
      </c>
      <c r="M557" s="30">
        <v>8</v>
      </c>
      <c r="N557" s="30"/>
      <c r="O557" s="30"/>
      <c r="P557" s="41" t="s">
        <v>701</v>
      </c>
      <c r="Q557" t="s">
        <v>702</v>
      </c>
      <c r="R557" s="9" t="str">
        <f t="shared" ref="R557:R607" si="21">P557&amp;J557&amp;Q557</f>
        <v>&lt;include name=AUT_PA_CC_FNOL_UnverifiedPolicy_EditContact"/&gt;</v>
      </c>
    </row>
    <row r="558" spans="1:18" x14ac:dyDescent="0.25">
      <c r="A558" s="30" t="s">
        <v>216</v>
      </c>
      <c r="B558" s="30" t="s">
        <v>558</v>
      </c>
      <c r="C558" s="30" t="s">
        <v>115</v>
      </c>
      <c r="D558" s="41" t="s">
        <v>582</v>
      </c>
      <c r="E558" s="30">
        <v>14</v>
      </c>
      <c r="F558" s="41" t="s">
        <v>566</v>
      </c>
      <c r="G558" s="30" t="s">
        <v>35</v>
      </c>
      <c r="H558" s="30" t="s">
        <v>220</v>
      </c>
      <c r="I558" s="30" t="s">
        <v>44</v>
      </c>
      <c r="J558" s="30" t="str">
        <f t="shared" si="20"/>
        <v>AUT_PA_CC_FNOL_UnverifiedPolicy_Insured</v>
      </c>
      <c r="K558" s="30">
        <v>1</v>
      </c>
      <c r="L558" s="69">
        <v>44660</v>
      </c>
      <c r="M558" s="30">
        <v>8</v>
      </c>
      <c r="N558" s="30"/>
      <c r="O558" s="30"/>
      <c r="P558" s="41" t="s">
        <v>701</v>
      </c>
      <c r="Q558" t="s">
        <v>702</v>
      </c>
      <c r="R558" s="9" t="str">
        <f t="shared" si="21"/>
        <v>&lt;include name=AUT_PA_CC_FNOL_UnverifiedPolicy_Insured"/&gt;</v>
      </c>
    </row>
    <row r="559" spans="1:18" x14ac:dyDescent="0.25">
      <c r="A559" s="30" t="s">
        <v>216</v>
      </c>
      <c r="B559" s="30" t="s">
        <v>558</v>
      </c>
      <c r="C559" s="30" t="s">
        <v>115</v>
      </c>
      <c r="D559" s="41" t="s">
        <v>582</v>
      </c>
      <c r="E559" s="30">
        <v>15</v>
      </c>
      <c r="F559" s="41" t="s">
        <v>567</v>
      </c>
      <c r="G559" s="30" t="s">
        <v>38</v>
      </c>
      <c r="H559" s="30" t="s">
        <v>220</v>
      </c>
      <c r="I559" s="30" t="s">
        <v>44</v>
      </c>
      <c r="J559" s="30" t="str">
        <f t="shared" si="20"/>
        <v>AUT_PA_CC_FNOL_UnverifiedPolicy_Bank_Add</v>
      </c>
      <c r="K559" s="30">
        <v>1</v>
      </c>
      <c r="L559" s="69">
        <v>44661</v>
      </c>
      <c r="M559" s="30">
        <v>8</v>
      </c>
      <c r="N559" s="30"/>
      <c r="O559" s="30"/>
      <c r="P559" s="41" t="s">
        <v>701</v>
      </c>
      <c r="Q559" t="s">
        <v>702</v>
      </c>
      <c r="R559" s="9" t="str">
        <f t="shared" si="21"/>
        <v>&lt;include name=AUT_PA_CC_FNOL_UnverifiedPolicy_Bank_Add"/&gt;</v>
      </c>
    </row>
    <row r="560" spans="1:18" x14ac:dyDescent="0.25">
      <c r="A560" s="30" t="s">
        <v>216</v>
      </c>
      <c r="B560" s="30" t="s">
        <v>558</v>
      </c>
      <c r="C560" s="30" t="s">
        <v>115</v>
      </c>
      <c r="D560" s="41" t="s">
        <v>582</v>
      </c>
      <c r="E560" s="30">
        <v>16</v>
      </c>
      <c r="F560" s="41" t="s">
        <v>568</v>
      </c>
      <c r="G560" s="30" t="s">
        <v>40</v>
      </c>
      <c r="H560" s="30" t="s">
        <v>220</v>
      </c>
      <c r="I560" s="30" t="s">
        <v>44</v>
      </c>
      <c r="J560" s="30" t="str">
        <f t="shared" si="20"/>
        <v>AUT_PA_CC_FNOL_UnverifiedPolicy_InvolvedVehicle</v>
      </c>
      <c r="K560" s="30">
        <v>1</v>
      </c>
      <c r="L560" s="69">
        <v>44662</v>
      </c>
      <c r="M560" s="30">
        <v>8</v>
      </c>
      <c r="N560" s="30"/>
      <c r="O560" s="30"/>
      <c r="P560" s="41" t="s">
        <v>701</v>
      </c>
      <c r="Q560" t="s">
        <v>702</v>
      </c>
      <c r="R560" s="9" t="str">
        <f t="shared" si="21"/>
        <v>&lt;include name=AUT_PA_CC_FNOL_UnverifiedPolicy_InvolvedVehicle"/&gt;</v>
      </c>
    </row>
    <row r="561" spans="1:18" x14ac:dyDescent="0.25">
      <c r="A561" s="30" t="s">
        <v>216</v>
      </c>
      <c r="B561" s="30" t="s">
        <v>558</v>
      </c>
      <c r="C561" s="30" t="s">
        <v>115</v>
      </c>
      <c r="D561" s="41" t="s">
        <v>582</v>
      </c>
      <c r="E561" s="30">
        <v>17</v>
      </c>
      <c r="F561" s="41" t="s">
        <v>569</v>
      </c>
      <c r="G561" s="30" t="s">
        <v>35</v>
      </c>
      <c r="H561" s="30" t="s">
        <v>220</v>
      </c>
      <c r="I561" s="30" t="s">
        <v>44</v>
      </c>
      <c r="J561" s="30" t="str">
        <f t="shared" si="20"/>
        <v>AUT_PA_CC_FNOL_UnverifiedPolicy_Addclaiminformation</v>
      </c>
      <c r="K561" s="30">
        <v>1</v>
      </c>
      <c r="L561" s="69">
        <v>44663</v>
      </c>
      <c r="M561" s="30">
        <v>8</v>
      </c>
      <c r="N561" s="30"/>
      <c r="O561" s="30"/>
      <c r="P561" s="41" t="s">
        <v>701</v>
      </c>
      <c r="Q561" t="s">
        <v>702</v>
      </c>
      <c r="R561" s="9" t="str">
        <f t="shared" si="21"/>
        <v>&lt;include name=AUT_PA_CC_FNOL_UnverifiedPolicy_Addclaiminformation"/&gt;</v>
      </c>
    </row>
    <row r="562" spans="1:18" x14ac:dyDescent="0.25">
      <c r="A562" s="30" t="s">
        <v>216</v>
      </c>
      <c r="B562" s="30" t="s">
        <v>558</v>
      </c>
      <c r="C562" s="30" t="s">
        <v>115</v>
      </c>
      <c r="D562" s="41" t="s">
        <v>582</v>
      </c>
      <c r="E562" s="30">
        <v>18</v>
      </c>
      <c r="F562" s="41" t="s">
        <v>570</v>
      </c>
      <c r="G562" s="30" t="s">
        <v>38</v>
      </c>
      <c r="H562" s="30" t="s">
        <v>220</v>
      </c>
      <c r="I562" s="30" t="s">
        <v>44</v>
      </c>
      <c r="J562" s="30" t="str">
        <f t="shared" si="20"/>
        <v>AUT_PA_CC_FNOL_UnverifiedPolicy_Loss_Cause</v>
      </c>
      <c r="K562" s="30">
        <v>1</v>
      </c>
      <c r="L562" s="69">
        <v>44664</v>
      </c>
      <c r="M562" s="30">
        <v>8</v>
      </c>
      <c r="N562" s="30"/>
      <c r="O562" s="30"/>
      <c r="P562" s="41" t="s">
        <v>701</v>
      </c>
      <c r="Q562" t="s">
        <v>702</v>
      </c>
      <c r="R562" s="9" t="str">
        <f t="shared" si="21"/>
        <v>&lt;include name=AUT_PA_CC_FNOL_UnverifiedPolicy_Loss_Cause"/&gt;</v>
      </c>
    </row>
    <row r="563" spans="1:18" x14ac:dyDescent="0.25">
      <c r="A563" s="30" t="s">
        <v>216</v>
      </c>
      <c r="B563" s="30" t="s">
        <v>558</v>
      </c>
      <c r="C563" s="30" t="s">
        <v>115</v>
      </c>
      <c r="D563" s="41" t="s">
        <v>582</v>
      </c>
      <c r="E563" s="30">
        <v>19</v>
      </c>
      <c r="F563" s="41" t="s">
        <v>571</v>
      </c>
      <c r="G563" s="30" t="s">
        <v>40</v>
      </c>
      <c r="H563" s="30" t="s">
        <v>220</v>
      </c>
      <c r="I563" s="30" t="s">
        <v>44</v>
      </c>
      <c r="J563" s="30" t="str">
        <f t="shared" si="20"/>
        <v>AUT_PA_CC_FNOL_UnverifiedPolicy_Location</v>
      </c>
      <c r="K563" s="30">
        <v>1</v>
      </c>
      <c r="L563" s="69">
        <v>44665</v>
      </c>
      <c r="M563" s="30">
        <v>8</v>
      </c>
      <c r="N563" s="30"/>
      <c r="O563" s="30"/>
      <c r="P563" s="41" t="s">
        <v>701</v>
      </c>
      <c r="Q563" t="s">
        <v>702</v>
      </c>
      <c r="R563" s="9" t="str">
        <f t="shared" si="21"/>
        <v>&lt;include name=AUT_PA_CC_FNOL_UnverifiedPolicy_Location"/&gt;</v>
      </c>
    </row>
    <row r="564" spans="1:18" x14ac:dyDescent="0.25">
      <c r="A564" s="30" t="s">
        <v>216</v>
      </c>
      <c r="B564" s="30" t="s">
        <v>558</v>
      </c>
      <c r="C564" s="30" t="s">
        <v>115</v>
      </c>
      <c r="D564" s="41" t="s">
        <v>582</v>
      </c>
      <c r="E564" s="30">
        <v>20</v>
      </c>
      <c r="F564" s="41" t="s">
        <v>572</v>
      </c>
      <c r="G564" s="30" t="s">
        <v>35</v>
      </c>
      <c r="H564" s="30" t="s">
        <v>220</v>
      </c>
      <c r="I564" s="30" t="s">
        <v>44</v>
      </c>
      <c r="J564" s="30" t="str">
        <f t="shared" si="20"/>
        <v>AUT_PA_CC_FNOL_UnverifiedPolicy_Vehicle_Add</v>
      </c>
      <c r="K564" s="30">
        <v>1</v>
      </c>
      <c r="L564" s="69">
        <v>44666</v>
      </c>
      <c r="M564" s="30">
        <v>8</v>
      </c>
      <c r="N564" s="30"/>
      <c r="O564" s="30"/>
      <c r="P564" s="41" t="s">
        <v>701</v>
      </c>
      <c r="Q564" t="s">
        <v>702</v>
      </c>
      <c r="R564" s="9" t="str">
        <f t="shared" si="21"/>
        <v>&lt;include name=AUT_PA_CC_FNOL_UnverifiedPolicy_Vehicle_Add"/&gt;</v>
      </c>
    </row>
    <row r="565" spans="1:18" x14ac:dyDescent="0.25">
      <c r="A565" s="30" t="s">
        <v>216</v>
      </c>
      <c r="B565" s="30" t="s">
        <v>558</v>
      </c>
      <c r="C565" s="30" t="s">
        <v>115</v>
      </c>
      <c r="D565" s="41" t="s">
        <v>582</v>
      </c>
      <c r="E565" s="30">
        <v>21</v>
      </c>
      <c r="F565" s="41" t="s">
        <v>573</v>
      </c>
      <c r="G565" s="30" t="s">
        <v>38</v>
      </c>
      <c r="H565" s="30" t="s">
        <v>220</v>
      </c>
      <c r="I565" s="30" t="s">
        <v>44</v>
      </c>
      <c r="J565" s="30" t="str">
        <f t="shared" si="20"/>
        <v>AUT_PA_CC_FNOL_UnverifiedPolicy_Pedestrian_Add</v>
      </c>
      <c r="K565" s="30">
        <v>1</v>
      </c>
      <c r="L565" s="69">
        <v>44667</v>
      </c>
      <c r="M565" s="30">
        <v>8</v>
      </c>
      <c r="N565" s="30"/>
      <c r="O565" s="30"/>
      <c r="P565" s="41" t="s">
        <v>701</v>
      </c>
      <c r="Q565" t="s">
        <v>702</v>
      </c>
      <c r="R565" s="9" t="str">
        <f t="shared" si="21"/>
        <v>&lt;include name=AUT_PA_CC_FNOL_UnverifiedPolicy_Pedestrian_Add"/&gt;</v>
      </c>
    </row>
    <row r="566" spans="1:18" x14ac:dyDescent="0.25">
      <c r="A566" s="30" t="s">
        <v>216</v>
      </c>
      <c r="B566" s="30" t="s">
        <v>558</v>
      </c>
      <c r="C566" s="30" t="s">
        <v>115</v>
      </c>
      <c r="D566" s="41" t="s">
        <v>582</v>
      </c>
      <c r="E566" s="30">
        <v>22</v>
      </c>
      <c r="F566" s="41" t="s">
        <v>574</v>
      </c>
      <c r="G566" s="30" t="s">
        <v>40</v>
      </c>
      <c r="H566" s="30" t="s">
        <v>220</v>
      </c>
      <c r="I566" s="30" t="s">
        <v>44</v>
      </c>
      <c r="J566" s="30" t="str">
        <f t="shared" si="20"/>
        <v>AUT_PA_CC_FNOL_UnverifiedPolicy_PropertyDamage_Add</v>
      </c>
      <c r="K566" s="30">
        <v>1</v>
      </c>
      <c r="L566" s="69">
        <v>44668</v>
      </c>
      <c r="M566" s="30">
        <v>8</v>
      </c>
      <c r="N566" s="30"/>
      <c r="O566" s="30"/>
      <c r="P566" s="41" t="s">
        <v>701</v>
      </c>
      <c r="Q566" t="s">
        <v>702</v>
      </c>
      <c r="R566" s="9" t="str">
        <f t="shared" si="21"/>
        <v>&lt;include name=AUT_PA_CC_FNOL_UnverifiedPolicy_PropertyDamage_Add"/&gt;</v>
      </c>
    </row>
    <row r="567" spans="1:18" x14ac:dyDescent="0.25">
      <c r="A567" s="30" t="s">
        <v>216</v>
      </c>
      <c r="B567" s="30" t="s">
        <v>558</v>
      </c>
      <c r="C567" s="30" t="s">
        <v>115</v>
      </c>
      <c r="D567" s="41" t="s">
        <v>582</v>
      </c>
      <c r="E567" s="30">
        <v>23</v>
      </c>
      <c r="F567" s="41" t="s">
        <v>575</v>
      </c>
      <c r="G567" s="30" t="s">
        <v>35</v>
      </c>
      <c r="H567" s="30" t="s">
        <v>220</v>
      </c>
      <c r="I567" s="30" t="s">
        <v>44</v>
      </c>
      <c r="J567" s="30" t="str">
        <f t="shared" si="20"/>
        <v>AUT_PA_CC_FNOL_UnverifiedPolicy_Witness_Add</v>
      </c>
      <c r="K567" s="30">
        <v>1</v>
      </c>
      <c r="L567" s="69">
        <v>44669</v>
      </c>
      <c r="M567" s="30">
        <v>8</v>
      </c>
      <c r="N567" s="30"/>
      <c r="O567" s="30"/>
      <c r="P567" s="41" t="s">
        <v>701</v>
      </c>
      <c r="Q567" t="s">
        <v>702</v>
      </c>
      <c r="R567" s="9" t="str">
        <f t="shared" si="21"/>
        <v>&lt;include name=AUT_PA_CC_FNOL_UnverifiedPolicy_Witness_Add"/&gt;</v>
      </c>
    </row>
    <row r="568" spans="1:18" x14ac:dyDescent="0.25">
      <c r="A568" s="30" t="s">
        <v>216</v>
      </c>
      <c r="B568" s="30" t="s">
        <v>558</v>
      </c>
      <c r="C568" s="30" t="s">
        <v>115</v>
      </c>
      <c r="D568" s="41" t="s">
        <v>582</v>
      </c>
      <c r="E568" s="30">
        <v>24</v>
      </c>
      <c r="F568" s="41" t="s">
        <v>576</v>
      </c>
      <c r="G568" s="30" t="s">
        <v>38</v>
      </c>
      <c r="H568" s="30" t="s">
        <v>220</v>
      </c>
      <c r="I568" s="30" t="s">
        <v>44</v>
      </c>
      <c r="J568" s="30" t="str">
        <f t="shared" si="20"/>
        <v>AUT_PA_CC_FNOL_UnverifiedPolicy_Officials_Add</v>
      </c>
      <c r="K568" s="30">
        <v>1</v>
      </c>
      <c r="L568" s="69">
        <v>44670</v>
      </c>
      <c r="M568" s="30">
        <v>8</v>
      </c>
      <c r="N568" s="30"/>
      <c r="O568" s="30"/>
      <c r="P568" s="41" t="s">
        <v>701</v>
      </c>
      <c r="Q568" t="s">
        <v>702</v>
      </c>
      <c r="R568" s="9" t="str">
        <f t="shared" si="21"/>
        <v>&lt;include name=AUT_PA_CC_FNOL_UnverifiedPolicy_Officials_Add"/&gt;</v>
      </c>
    </row>
    <row r="569" spans="1:18" x14ac:dyDescent="0.25">
      <c r="A569" s="30" t="s">
        <v>216</v>
      </c>
      <c r="B569" s="30" t="s">
        <v>558</v>
      </c>
      <c r="C569" s="30" t="s">
        <v>115</v>
      </c>
      <c r="D569" s="41" t="s">
        <v>582</v>
      </c>
      <c r="E569" s="30">
        <v>25</v>
      </c>
      <c r="F569" s="41" t="s">
        <v>577</v>
      </c>
      <c r="G569" s="30" t="s">
        <v>40</v>
      </c>
      <c r="H569" s="30" t="s">
        <v>220</v>
      </c>
      <c r="I569" s="30" t="s">
        <v>44</v>
      </c>
      <c r="J569" s="30" t="str">
        <f t="shared" si="20"/>
        <v>AUT_PA_CC_FNOL_UnverifiedPolicy_Policereports_Add</v>
      </c>
      <c r="K569" s="30">
        <v>1</v>
      </c>
      <c r="L569" s="69">
        <v>44671</v>
      </c>
      <c r="M569" s="30">
        <v>8</v>
      </c>
      <c r="N569" s="30"/>
      <c r="O569" s="30"/>
      <c r="P569" s="41" t="s">
        <v>701</v>
      </c>
      <c r="Q569" t="s">
        <v>702</v>
      </c>
      <c r="R569" s="9" t="str">
        <f t="shared" si="21"/>
        <v>&lt;include name=AUT_PA_CC_FNOL_UnverifiedPolicy_Policereports_Add"/&gt;</v>
      </c>
    </row>
    <row r="570" spans="1:18" x14ac:dyDescent="0.25">
      <c r="A570" s="30" t="s">
        <v>216</v>
      </c>
      <c r="B570" s="30" t="s">
        <v>558</v>
      </c>
      <c r="C570" s="30" t="s">
        <v>115</v>
      </c>
      <c r="D570" s="41" t="s">
        <v>582</v>
      </c>
      <c r="E570" s="30">
        <v>26</v>
      </c>
      <c r="F570" s="41" t="s">
        <v>578</v>
      </c>
      <c r="G570" s="30" t="s">
        <v>35</v>
      </c>
      <c r="H570" s="30" t="s">
        <v>220</v>
      </c>
      <c r="I570" s="30" t="s">
        <v>44</v>
      </c>
      <c r="J570" s="30" t="str">
        <f t="shared" si="20"/>
        <v>AUT_PA_CC_FNOL_UnverifiedPolicy_Services</v>
      </c>
      <c r="K570" s="30">
        <v>1</v>
      </c>
      <c r="L570" s="69">
        <v>44672</v>
      </c>
      <c r="M570" s="30">
        <v>8</v>
      </c>
      <c r="N570" s="30"/>
      <c r="O570" s="30"/>
      <c r="P570" s="41" t="s">
        <v>701</v>
      </c>
      <c r="Q570" t="s">
        <v>702</v>
      </c>
      <c r="R570" s="9" t="str">
        <f t="shared" si="21"/>
        <v>&lt;include name=AUT_PA_CC_FNOL_UnverifiedPolicy_Services"/&gt;</v>
      </c>
    </row>
    <row r="571" spans="1:18" x14ac:dyDescent="0.25">
      <c r="A571" s="30" t="s">
        <v>216</v>
      </c>
      <c r="B571" s="30" t="s">
        <v>558</v>
      </c>
      <c r="C571" s="30" t="s">
        <v>115</v>
      </c>
      <c r="D571" s="41" t="s">
        <v>582</v>
      </c>
      <c r="E571" s="30">
        <v>27</v>
      </c>
      <c r="F571" s="41" t="s">
        <v>579</v>
      </c>
      <c r="G571" s="30" t="s">
        <v>38</v>
      </c>
      <c r="H571" s="30" t="s">
        <v>220</v>
      </c>
      <c r="I571" s="30" t="s">
        <v>44</v>
      </c>
      <c r="J571" s="30" t="str">
        <f t="shared" si="20"/>
        <v>AUT_PA_CC_FNOL_UnverifiedPolicy_SaveandAssignClaim</v>
      </c>
      <c r="K571" s="30">
        <v>1</v>
      </c>
      <c r="L571" s="69">
        <v>44673</v>
      </c>
      <c r="M571" s="30">
        <v>8</v>
      </c>
      <c r="N571" s="30"/>
      <c r="O571" s="30"/>
      <c r="P571" s="41" t="s">
        <v>701</v>
      </c>
      <c r="Q571" t="s">
        <v>702</v>
      </c>
      <c r="R571" s="9" t="str">
        <f t="shared" si="21"/>
        <v>&lt;include name=AUT_PA_CC_FNOL_UnverifiedPolicy_SaveandAssignClaim"/&gt;</v>
      </c>
    </row>
    <row r="572" spans="1:18" x14ac:dyDescent="0.25">
      <c r="A572" s="30" t="s">
        <v>216</v>
      </c>
      <c r="B572" s="30" t="s">
        <v>558</v>
      </c>
      <c r="C572" s="30" t="s">
        <v>115</v>
      </c>
      <c r="D572" s="41" t="s">
        <v>582</v>
      </c>
      <c r="E572" s="30">
        <v>28</v>
      </c>
      <c r="F572" s="41" t="s">
        <v>580</v>
      </c>
      <c r="G572" s="30" t="s">
        <v>40</v>
      </c>
      <c r="H572" s="30" t="s">
        <v>220</v>
      </c>
      <c r="I572" s="30" t="s">
        <v>44</v>
      </c>
      <c r="J572" s="30" t="str">
        <f t="shared" si="20"/>
        <v>AUT_PA_CC_FNOL_UnverifiedPolicy_NewExposure</v>
      </c>
      <c r="K572" s="30">
        <v>1</v>
      </c>
      <c r="L572" s="69">
        <v>44674</v>
      </c>
      <c r="M572" s="30">
        <v>8</v>
      </c>
      <c r="N572" s="30"/>
      <c r="O572" s="30"/>
      <c r="P572" s="41" t="s">
        <v>701</v>
      </c>
      <c r="Q572" t="s">
        <v>702</v>
      </c>
      <c r="R572" s="9" t="str">
        <f t="shared" si="21"/>
        <v>&lt;include name=AUT_PA_CC_FNOL_UnverifiedPolicy_NewExposure"/&gt;</v>
      </c>
    </row>
    <row r="573" spans="1:18" x14ac:dyDescent="0.25">
      <c r="A573" s="30" t="s">
        <v>216</v>
      </c>
      <c r="B573" s="30" t="s">
        <v>558</v>
      </c>
      <c r="C573" s="30" t="s">
        <v>115</v>
      </c>
      <c r="D573" s="41" t="s">
        <v>582</v>
      </c>
      <c r="E573" s="30">
        <v>29</v>
      </c>
      <c r="F573" s="41" t="s">
        <v>581</v>
      </c>
      <c r="G573" s="30" t="s">
        <v>35</v>
      </c>
      <c r="H573" s="30" t="s">
        <v>220</v>
      </c>
      <c r="I573" s="30" t="s">
        <v>44</v>
      </c>
      <c r="J573" s="30" t="str">
        <f t="shared" si="20"/>
        <v>AUT_PA_CC_FNOL_UnverifiedPolicy_NewClaimconfirmation</v>
      </c>
      <c r="K573" s="30">
        <v>1</v>
      </c>
      <c r="L573" s="69">
        <v>44675</v>
      </c>
      <c r="M573" s="30">
        <v>8</v>
      </c>
      <c r="N573" s="30"/>
      <c r="O573" s="30"/>
      <c r="P573" s="41" t="s">
        <v>701</v>
      </c>
      <c r="Q573" t="s">
        <v>702</v>
      </c>
      <c r="R573" s="9" t="str">
        <f t="shared" si="21"/>
        <v>&lt;include name=AUT_PA_CC_FNOL_UnverifiedPolicy_NewClaimconfirmation"/&gt;</v>
      </c>
    </row>
    <row r="574" spans="1:18" x14ac:dyDescent="0.25">
      <c r="A574" s="30" t="s">
        <v>216</v>
      </c>
      <c r="B574" s="30" t="s">
        <v>558</v>
      </c>
      <c r="C574" s="30" t="s">
        <v>116</v>
      </c>
      <c r="D574" s="41" t="s">
        <v>592</v>
      </c>
      <c r="E574" s="30">
        <v>1</v>
      </c>
      <c r="F574" s="41" t="s">
        <v>593</v>
      </c>
      <c r="G574" s="30" t="s">
        <v>38</v>
      </c>
      <c r="H574" s="30" t="s">
        <v>220</v>
      </c>
      <c r="I574" s="30" t="s">
        <v>44</v>
      </c>
      <c r="J574" s="30" t="str">
        <f t="shared" si="20"/>
        <v>AUT_PA_CC_ClaimActions_AssignClaim</v>
      </c>
      <c r="K574" s="30">
        <v>1</v>
      </c>
      <c r="L574" s="69">
        <v>44676</v>
      </c>
      <c r="M574" s="30">
        <v>8</v>
      </c>
      <c r="N574" s="30"/>
      <c r="O574" s="30"/>
      <c r="P574" s="41" t="s">
        <v>701</v>
      </c>
      <c r="Q574" t="s">
        <v>702</v>
      </c>
      <c r="R574" s="9" t="str">
        <f t="shared" si="21"/>
        <v>&lt;include name=AUT_PA_CC_ClaimActions_AssignClaim"/&gt;</v>
      </c>
    </row>
    <row r="575" spans="1:18" x14ac:dyDescent="0.25">
      <c r="A575" s="30" t="s">
        <v>216</v>
      </c>
      <c r="B575" s="30" t="s">
        <v>558</v>
      </c>
      <c r="C575" s="30" t="s">
        <v>116</v>
      </c>
      <c r="D575" s="41" t="s">
        <v>592</v>
      </c>
      <c r="E575" s="30">
        <v>2</v>
      </c>
      <c r="F575" s="41" t="s">
        <v>594</v>
      </c>
      <c r="G575" s="30" t="s">
        <v>40</v>
      </c>
      <c r="H575" s="30" t="s">
        <v>220</v>
      </c>
      <c r="I575" s="30" t="s">
        <v>44</v>
      </c>
      <c r="J575" s="30" t="str">
        <f t="shared" si="20"/>
        <v>AUT_PA_CC_ClaimActions_CloseClaim</v>
      </c>
      <c r="K575" s="30">
        <v>1</v>
      </c>
      <c r="L575" s="69">
        <v>44677</v>
      </c>
      <c r="M575" s="30">
        <v>8</v>
      </c>
      <c r="N575" s="30"/>
      <c r="O575" s="30"/>
      <c r="P575" s="41" t="s">
        <v>701</v>
      </c>
      <c r="Q575" t="s">
        <v>702</v>
      </c>
      <c r="R575" s="9" t="str">
        <f t="shared" si="21"/>
        <v>&lt;include name=AUT_PA_CC_ClaimActions_CloseClaim"/&gt;</v>
      </c>
    </row>
    <row r="576" spans="1:18" x14ac:dyDescent="0.25">
      <c r="A576" s="30" t="s">
        <v>216</v>
      </c>
      <c r="B576" s="30" t="s">
        <v>558</v>
      </c>
      <c r="C576" s="30" t="s">
        <v>116</v>
      </c>
      <c r="D576" s="41" t="s">
        <v>592</v>
      </c>
      <c r="E576" s="30">
        <v>3</v>
      </c>
      <c r="F576" s="41" t="s">
        <v>595</v>
      </c>
      <c r="G576" s="30" t="s">
        <v>35</v>
      </c>
      <c r="H576" s="30" t="s">
        <v>220</v>
      </c>
      <c r="I576" s="30" t="s">
        <v>44</v>
      </c>
      <c r="J576" s="30" t="str">
        <f t="shared" si="20"/>
        <v>AUT_PA_CC_ClaimActions_ReopenClaim</v>
      </c>
      <c r="K576" s="30">
        <v>1</v>
      </c>
      <c r="L576" s="69">
        <v>44678</v>
      </c>
      <c r="M576" s="30">
        <v>8</v>
      </c>
      <c r="N576" s="30"/>
      <c r="O576" s="30"/>
      <c r="P576" s="41" t="s">
        <v>701</v>
      </c>
      <c r="Q576" t="s">
        <v>702</v>
      </c>
      <c r="R576" s="9" t="str">
        <f t="shared" si="21"/>
        <v>&lt;include name=AUT_PA_CC_ClaimActions_ReopenClaim"/&gt;</v>
      </c>
    </row>
    <row r="577" spans="1:18" x14ac:dyDescent="0.25">
      <c r="A577" s="30" t="s">
        <v>216</v>
      </c>
      <c r="B577" s="30" t="s">
        <v>558</v>
      </c>
      <c r="C577" s="30" t="s">
        <v>116</v>
      </c>
      <c r="D577" s="41" t="s">
        <v>592</v>
      </c>
      <c r="E577" s="30">
        <v>4</v>
      </c>
      <c r="F577" s="41" t="s">
        <v>596</v>
      </c>
      <c r="G577" s="30" t="s">
        <v>38</v>
      </c>
      <c r="H577" s="30" t="s">
        <v>220</v>
      </c>
      <c r="I577" s="30" t="s">
        <v>44</v>
      </c>
      <c r="J577" s="30" t="str">
        <f t="shared" si="20"/>
        <v>AUT_PA_CC_ClaimActions_ValidateClaimonly</v>
      </c>
      <c r="K577" s="30">
        <v>1</v>
      </c>
      <c r="L577" s="69">
        <v>44679</v>
      </c>
      <c r="M577" s="30">
        <v>8</v>
      </c>
      <c r="N577" s="30"/>
      <c r="O577" s="30"/>
      <c r="P577" s="41" t="s">
        <v>701</v>
      </c>
      <c r="Q577" t="s">
        <v>702</v>
      </c>
      <c r="R577" s="9" t="str">
        <f t="shared" si="21"/>
        <v>&lt;include name=AUT_PA_CC_ClaimActions_ValidateClaimonly"/&gt;</v>
      </c>
    </row>
    <row r="578" spans="1:18" x14ac:dyDescent="0.25">
      <c r="A578" s="30" t="s">
        <v>216</v>
      </c>
      <c r="B578" s="30" t="s">
        <v>558</v>
      </c>
      <c r="C578" s="30" t="s">
        <v>116</v>
      </c>
      <c r="D578" s="41" t="s">
        <v>592</v>
      </c>
      <c r="E578" s="30">
        <v>5</v>
      </c>
      <c r="F578" s="41" t="s">
        <v>597</v>
      </c>
      <c r="G578" s="30" t="s">
        <v>40</v>
      </c>
      <c r="H578" s="30" t="s">
        <v>220</v>
      </c>
      <c r="I578" s="30" t="s">
        <v>44</v>
      </c>
      <c r="J578" s="30" t="str">
        <f t="shared" si="20"/>
        <v>AUT_PA_CC_ClaimActions_ValidateClaim_Exposure</v>
      </c>
      <c r="K578" s="30">
        <v>1</v>
      </c>
      <c r="L578" s="69">
        <v>44680</v>
      </c>
      <c r="M578" s="30">
        <v>8</v>
      </c>
      <c r="N578" s="30"/>
      <c r="O578" s="30"/>
      <c r="P578" s="41" t="s">
        <v>701</v>
      </c>
      <c r="Q578" t="s">
        <v>702</v>
      </c>
      <c r="R578" s="9" t="str">
        <f t="shared" si="21"/>
        <v>&lt;include name=AUT_PA_CC_ClaimActions_ValidateClaim_Exposure"/&gt;</v>
      </c>
    </row>
    <row r="579" spans="1:18" x14ac:dyDescent="0.25">
      <c r="A579" s="30" t="s">
        <v>216</v>
      </c>
      <c r="B579" s="30" t="s">
        <v>558</v>
      </c>
      <c r="C579" s="30" t="s">
        <v>116</v>
      </c>
      <c r="D579" s="41" t="s">
        <v>592</v>
      </c>
      <c r="E579" s="30">
        <v>6</v>
      </c>
      <c r="F579" s="41" t="s">
        <v>598</v>
      </c>
      <c r="G579" s="30" t="s">
        <v>35</v>
      </c>
      <c r="H579" s="30" t="s">
        <v>220</v>
      </c>
      <c r="I579" s="30" t="s">
        <v>44</v>
      </c>
      <c r="J579" s="30" t="str">
        <f t="shared" ref="J579:J607" si="22">"AUT_"&amp;A579 &amp; "_" &amp;B579 &amp; "_" &amp;D579 &amp;"_" &amp;F579</f>
        <v>AUT_PA_CC_ClaimActions_ValidatePolicy</v>
      </c>
      <c r="K579" s="30">
        <v>1</v>
      </c>
      <c r="L579" s="69">
        <v>44681</v>
      </c>
      <c r="M579" s="30">
        <v>8</v>
      </c>
      <c r="N579" s="30"/>
      <c r="O579" s="30"/>
      <c r="P579" s="41" t="s">
        <v>701</v>
      </c>
      <c r="Q579" t="s">
        <v>702</v>
      </c>
      <c r="R579" s="9" t="str">
        <f t="shared" si="21"/>
        <v>&lt;include name=AUT_PA_CC_ClaimActions_ValidatePolicy"/&gt;</v>
      </c>
    </row>
    <row r="580" spans="1:18" x14ac:dyDescent="0.25">
      <c r="A580" s="30" t="s">
        <v>216</v>
      </c>
      <c r="B580" s="30" t="s">
        <v>558</v>
      </c>
      <c r="C580" s="30" t="s">
        <v>118</v>
      </c>
      <c r="D580" s="41" t="s">
        <v>580</v>
      </c>
      <c r="E580" s="30">
        <v>1</v>
      </c>
      <c r="F580" s="41" t="s">
        <v>599</v>
      </c>
      <c r="G580" s="30" t="s">
        <v>38</v>
      </c>
      <c r="H580" s="30" t="s">
        <v>220</v>
      </c>
      <c r="I580" s="30" t="s">
        <v>44</v>
      </c>
      <c r="J580" s="30" t="str">
        <f t="shared" si="22"/>
        <v>AUT_PA_CC_NewExposure_ChoosebyCoverageType</v>
      </c>
      <c r="K580" s="30">
        <v>1</v>
      </c>
      <c r="L580" s="69">
        <v>44682</v>
      </c>
      <c r="M580" s="30">
        <v>8</v>
      </c>
      <c r="N580" s="30"/>
      <c r="O580" s="30"/>
      <c r="P580" s="41" t="s">
        <v>701</v>
      </c>
      <c r="Q580" t="s">
        <v>702</v>
      </c>
      <c r="R580" s="9" t="str">
        <f t="shared" si="21"/>
        <v>&lt;include name=AUT_PA_CC_NewExposure_ChoosebyCoverageType"/&gt;</v>
      </c>
    </row>
    <row r="581" spans="1:18" x14ac:dyDescent="0.25">
      <c r="A581" s="30" t="s">
        <v>216</v>
      </c>
      <c r="B581" s="30" t="s">
        <v>558</v>
      </c>
      <c r="C581" s="30" t="s">
        <v>118</v>
      </c>
      <c r="D581" s="41" t="s">
        <v>580</v>
      </c>
      <c r="E581" s="30">
        <v>2</v>
      </c>
      <c r="F581" s="41" t="s">
        <v>600</v>
      </c>
      <c r="G581" s="30" t="s">
        <v>40</v>
      </c>
      <c r="H581" s="30" t="s">
        <v>220</v>
      </c>
      <c r="I581" s="30" t="s">
        <v>44</v>
      </c>
      <c r="J581" s="30" t="str">
        <f t="shared" si="22"/>
        <v>AUT_PA_CC_NewExposure_ChoosebyCoverage</v>
      </c>
      <c r="K581" s="30">
        <v>1</v>
      </c>
      <c r="L581" s="69">
        <v>44683</v>
      </c>
      <c r="M581" s="30">
        <v>8</v>
      </c>
      <c r="N581" s="30"/>
      <c r="O581" s="30"/>
      <c r="P581" s="41" t="s">
        <v>701</v>
      </c>
      <c r="Q581" t="s">
        <v>702</v>
      </c>
      <c r="R581" s="9" t="str">
        <f t="shared" si="21"/>
        <v>&lt;include name=AUT_PA_CC_NewExposure_ChoosebyCoverage"/&gt;</v>
      </c>
    </row>
    <row r="582" spans="1:18" x14ac:dyDescent="0.25">
      <c r="A582" s="30" t="s">
        <v>216</v>
      </c>
      <c r="B582" s="30" t="s">
        <v>558</v>
      </c>
      <c r="C582" s="30" t="s">
        <v>120</v>
      </c>
      <c r="D582" s="41" t="s">
        <v>601</v>
      </c>
      <c r="E582" s="30">
        <v>1</v>
      </c>
      <c r="F582" s="41" t="s">
        <v>602</v>
      </c>
      <c r="G582" s="30" t="s">
        <v>35</v>
      </c>
      <c r="H582" s="30" t="s">
        <v>220</v>
      </c>
      <c r="I582" s="30" t="s">
        <v>44</v>
      </c>
      <c r="J582" s="30" t="str">
        <f t="shared" si="22"/>
        <v>AUT_PA_CC_NewTransaction_Reserve</v>
      </c>
      <c r="K582" s="30">
        <v>1</v>
      </c>
      <c r="L582" s="69">
        <v>44684</v>
      </c>
      <c r="M582" s="30">
        <v>8</v>
      </c>
      <c r="N582" s="30"/>
      <c r="O582" s="30"/>
      <c r="P582" s="41" t="s">
        <v>701</v>
      </c>
      <c r="Q582" t="s">
        <v>702</v>
      </c>
      <c r="R582" s="9" t="str">
        <f t="shared" si="21"/>
        <v>&lt;include name=AUT_PA_CC_NewTransaction_Reserve"/&gt;</v>
      </c>
    </row>
    <row r="583" spans="1:18" x14ac:dyDescent="0.25">
      <c r="A583" s="30" t="s">
        <v>216</v>
      </c>
      <c r="B583" s="30" t="s">
        <v>558</v>
      </c>
      <c r="C583" s="30" t="s">
        <v>120</v>
      </c>
      <c r="D583" s="41" t="s">
        <v>601</v>
      </c>
      <c r="E583" s="30">
        <v>2</v>
      </c>
      <c r="F583" s="41" t="s">
        <v>148</v>
      </c>
      <c r="G583" s="30" t="s">
        <v>38</v>
      </c>
      <c r="H583" s="30" t="s">
        <v>220</v>
      </c>
      <c r="I583" s="30" t="s">
        <v>44</v>
      </c>
      <c r="J583" s="30" t="str">
        <f t="shared" si="22"/>
        <v>AUT_PA_CC_NewTransaction_Check</v>
      </c>
      <c r="K583" s="30">
        <v>1</v>
      </c>
      <c r="L583" s="69">
        <v>44685</v>
      </c>
      <c r="M583" s="30">
        <v>8</v>
      </c>
      <c r="N583" s="30"/>
      <c r="O583" s="30"/>
      <c r="P583" s="41" t="s">
        <v>701</v>
      </c>
      <c r="Q583" t="s">
        <v>702</v>
      </c>
      <c r="R583" s="9" t="str">
        <f t="shared" si="21"/>
        <v>&lt;include name=AUT_PA_CC_NewTransaction_Check"/&gt;</v>
      </c>
    </row>
    <row r="584" spans="1:18" x14ac:dyDescent="0.25">
      <c r="A584" s="30" t="s">
        <v>216</v>
      </c>
      <c r="B584" s="30" t="s">
        <v>558</v>
      </c>
      <c r="C584" s="30" t="s">
        <v>120</v>
      </c>
      <c r="D584" s="41" t="s">
        <v>601</v>
      </c>
      <c r="E584" s="30">
        <v>3</v>
      </c>
      <c r="F584" s="41" t="s">
        <v>603</v>
      </c>
      <c r="G584" s="30" t="s">
        <v>40</v>
      </c>
      <c r="H584" s="30" t="s">
        <v>220</v>
      </c>
      <c r="I584" s="30" t="s">
        <v>44</v>
      </c>
      <c r="J584" s="30" t="str">
        <f t="shared" si="22"/>
        <v>AUT_PA_CC_NewTransaction_Other_CreateRecovery</v>
      </c>
      <c r="K584" s="30">
        <v>1</v>
      </c>
      <c r="L584" s="69">
        <v>44686</v>
      </c>
      <c r="M584" s="30">
        <v>8</v>
      </c>
      <c r="N584" s="30"/>
      <c r="O584" s="30"/>
      <c r="P584" s="41" t="s">
        <v>701</v>
      </c>
      <c r="Q584" t="s">
        <v>702</v>
      </c>
      <c r="R584" s="9" t="str">
        <f t="shared" si="21"/>
        <v>&lt;include name=AUT_PA_CC_NewTransaction_Other_CreateRecovery"/&gt;</v>
      </c>
    </row>
    <row r="585" spans="1:18" x14ac:dyDescent="0.25">
      <c r="A585" s="30" t="s">
        <v>216</v>
      </c>
      <c r="B585" s="30" t="s">
        <v>558</v>
      </c>
      <c r="C585" s="30" t="s">
        <v>120</v>
      </c>
      <c r="D585" s="41" t="s">
        <v>601</v>
      </c>
      <c r="E585" s="30">
        <v>4</v>
      </c>
      <c r="F585" s="41" t="s">
        <v>604</v>
      </c>
      <c r="G585" s="30" t="s">
        <v>35</v>
      </c>
      <c r="H585" s="30" t="s">
        <v>220</v>
      </c>
      <c r="I585" s="30" t="s">
        <v>44</v>
      </c>
      <c r="J585" s="30" t="str">
        <f t="shared" si="22"/>
        <v>AUT_PA_CC_NewTransaction_Other_ReverseRecovery</v>
      </c>
      <c r="K585" s="30">
        <v>1</v>
      </c>
      <c r="L585" s="69">
        <v>44687</v>
      </c>
      <c r="M585" s="30">
        <v>8</v>
      </c>
      <c r="N585" s="30"/>
      <c r="O585" s="30"/>
      <c r="P585" s="41" t="s">
        <v>701</v>
      </c>
      <c r="Q585" t="s">
        <v>702</v>
      </c>
      <c r="R585" s="9" t="str">
        <f t="shared" si="21"/>
        <v>&lt;include name=AUT_PA_CC_NewTransaction_Other_ReverseRecovery"/&gt;</v>
      </c>
    </row>
    <row r="586" spans="1:18" x14ac:dyDescent="0.25">
      <c r="A586" s="30" t="s">
        <v>216</v>
      </c>
      <c r="B586" s="30" t="s">
        <v>558</v>
      </c>
      <c r="C586" s="30" t="s">
        <v>120</v>
      </c>
      <c r="D586" s="41" t="s">
        <v>601</v>
      </c>
      <c r="E586" s="30">
        <v>5</v>
      </c>
      <c r="F586" s="41" t="s">
        <v>605</v>
      </c>
      <c r="G586" s="30" t="s">
        <v>38</v>
      </c>
      <c r="H586" s="30" t="s">
        <v>220</v>
      </c>
      <c r="I586" s="30" t="s">
        <v>44</v>
      </c>
      <c r="J586" s="30" t="str">
        <f t="shared" si="22"/>
        <v>AUT_PA_CC_NewTransaction_Other_ManualCheck</v>
      </c>
      <c r="K586" s="30">
        <v>1</v>
      </c>
      <c r="L586" s="69">
        <v>44688</v>
      </c>
      <c r="M586" s="30">
        <v>8</v>
      </c>
      <c r="N586" s="30"/>
      <c r="O586" s="30"/>
      <c r="P586" s="41" t="s">
        <v>701</v>
      </c>
      <c r="Q586" t="s">
        <v>702</v>
      </c>
      <c r="R586" s="9" t="str">
        <f t="shared" si="21"/>
        <v>&lt;include name=AUT_PA_CC_NewTransaction_Other_ManualCheck"/&gt;</v>
      </c>
    </row>
    <row r="587" spans="1:18" x14ac:dyDescent="0.25">
      <c r="A587" s="30" t="s">
        <v>216</v>
      </c>
      <c r="B587" s="30" t="s">
        <v>558</v>
      </c>
      <c r="C587" s="30" t="s">
        <v>120</v>
      </c>
      <c r="D587" s="41" t="s">
        <v>601</v>
      </c>
      <c r="E587" s="30">
        <v>6</v>
      </c>
      <c r="F587" s="41" t="s">
        <v>606</v>
      </c>
      <c r="G587" s="30" t="s">
        <v>40</v>
      </c>
      <c r="H587" s="30" t="s">
        <v>220</v>
      </c>
      <c r="I587" s="30" t="s">
        <v>44</v>
      </c>
      <c r="J587" s="30" t="str">
        <f t="shared" si="22"/>
        <v>AUT_PA_CC_NewTransaction_ManualCheck_EnterPayeeInformation</v>
      </c>
      <c r="K587" s="30">
        <v>1</v>
      </c>
      <c r="L587" s="69">
        <v>44689</v>
      </c>
      <c r="M587" s="30">
        <v>8</v>
      </c>
      <c r="N587" s="30"/>
      <c r="O587" s="30"/>
      <c r="P587" s="41" t="s">
        <v>701</v>
      </c>
      <c r="Q587" t="s">
        <v>702</v>
      </c>
      <c r="R587" s="9" t="str">
        <f t="shared" si="21"/>
        <v>&lt;include name=AUT_PA_CC_NewTransaction_ManualCheck_EnterPayeeInformation"/&gt;</v>
      </c>
    </row>
    <row r="588" spans="1:18" x14ac:dyDescent="0.25">
      <c r="A588" s="30" t="s">
        <v>216</v>
      </c>
      <c r="B588" s="30" t="s">
        <v>558</v>
      </c>
      <c r="C588" s="30" t="s">
        <v>120</v>
      </c>
      <c r="D588" s="41" t="s">
        <v>601</v>
      </c>
      <c r="E588" s="30">
        <v>7</v>
      </c>
      <c r="F588" s="41" t="s">
        <v>607</v>
      </c>
      <c r="G588" s="30" t="s">
        <v>35</v>
      </c>
      <c r="H588" s="30" t="s">
        <v>220</v>
      </c>
      <c r="I588" s="30" t="s">
        <v>44</v>
      </c>
      <c r="J588" s="30" t="str">
        <f t="shared" si="22"/>
        <v>AUT_PA_CC_NewTransaction_ManualCheck_EnterPaymentInformation</v>
      </c>
      <c r="K588" s="30">
        <v>1</v>
      </c>
      <c r="L588" s="69">
        <v>44690</v>
      </c>
      <c r="M588" s="30">
        <v>8</v>
      </c>
      <c r="N588" s="30"/>
      <c r="O588" s="30"/>
      <c r="P588" s="41" t="s">
        <v>701</v>
      </c>
      <c r="Q588" t="s">
        <v>702</v>
      </c>
      <c r="R588" s="9" t="str">
        <f t="shared" si="21"/>
        <v>&lt;include name=AUT_PA_CC_NewTransaction_ManualCheck_EnterPaymentInformation"/&gt;</v>
      </c>
    </row>
    <row r="589" spans="1:18" x14ac:dyDescent="0.25">
      <c r="A589" s="30" t="s">
        <v>216</v>
      </c>
      <c r="B589" s="30" t="s">
        <v>558</v>
      </c>
      <c r="C589" s="30" t="s">
        <v>120</v>
      </c>
      <c r="D589" s="41" t="s">
        <v>601</v>
      </c>
      <c r="E589" s="30">
        <v>8</v>
      </c>
      <c r="F589" s="41" t="s">
        <v>608</v>
      </c>
      <c r="G589" s="30" t="s">
        <v>38</v>
      </c>
      <c r="H589" s="30" t="s">
        <v>220</v>
      </c>
      <c r="I589" s="30" t="s">
        <v>44</v>
      </c>
      <c r="J589" s="30" t="str">
        <f t="shared" si="22"/>
        <v>AUT_PA_CC_NewTransaction_ManualCheck_SetCheckInstructions</v>
      </c>
      <c r="K589" s="30">
        <v>1</v>
      </c>
      <c r="L589" s="69">
        <v>44691</v>
      </c>
      <c r="M589" s="30">
        <v>8</v>
      </c>
      <c r="N589" s="30"/>
      <c r="O589" s="30"/>
      <c r="P589" s="41" t="s">
        <v>701</v>
      </c>
      <c r="Q589" t="s">
        <v>702</v>
      </c>
      <c r="R589" s="9" t="str">
        <f t="shared" si="21"/>
        <v>&lt;include name=AUT_PA_CC_NewTransaction_ManualCheck_SetCheckInstructions"/&gt;</v>
      </c>
    </row>
    <row r="590" spans="1:18" x14ac:dyDescent="0.25">
      <c r="A590" s="30" t="s">
        <v>216</v>
      </c>
      <c r="B590" s="30" t="s">
        <v>558</v>
      </c>
      <c r="C590" s="30" t="s">
        <v>128</v>
      </c>
      <c r="D590" s="41" t="s">
        <v>541</v>
      </c>
      <c r="E590" s="30">
        <v>1</v>
      </c>
      <c r="F590" s="41" t="s">
        <v>609</v>
      </c>
      <c r="G590" s="30" t="s">
        <v>40</v>
      </c>
      <c r="H590" s="30" t="s">
        <v>220</v>
      </c>
      <c r="I590" s="30" t="s">
        <v>44</v>
      </c>
      <c r="J590" s="30" t="str">
        <f t="shared" si="22"/>
        <v>AUT_PA_CC_New_Matter</v>
      </c>
      <c r="K590" s="30">
        <v>1</v>
      </c>
      <c r="L590" s="69">
        <v>44692</v>
      </c>
      <c r="M590" s="30">
        <v>8</v>
      </c>
      <c r="N590" s="30"/>
      <c r="O590" s="30"/>
      <c r="P590" s="41" t="s">
        <v>701</v>
      </c>
      <c r="Q590" t="s">
        <v>702</v>
      </c>
      <c r="R590" s="9" t="str">
        <f t="shared" si="21"/>
        <v>&lt;include name=AUT_PA_CC_New_Matter"/&gt;</v>
      </c>
    </row>
    <row r="591" spans="1:18" x14ac:dyDescent="0.25">
      <c r="A591" s="30" t="s">
        <v>216</v>
      </c>
      <c r="B591" s="30" t="s">
        <v>558</v>
      </c>
      <c r="C591" s="30" t="s">
        <v>128</v>
      </c>
      <c r="D591" s="41" t="s">
        <v>541</v>
      </c>
      <c r="E591" s="30">
        <v>2</v>
      </c>
      <c r="F591" s="41" t="s">
        <v>610</v>
      </c>
      <c r="G591" s="30" t="s">
        <v>35</v>
      </c>
      <c r="H591" s="30" t="s">
        <v>220</v>
      </c>
      <c r="I591" s="30" t="s">
        <v>44</v>
      </c>
      <c r="J591" s="30" t="str">
        <f t="shared" si="22"/>
        <v>AUT_PA_CC_New_Evaluation</v>
      </c>
      <c r="K591" s="30">
        <v>1</v>
      </c>
      <c r="L591" s="69">
        <v>44693</v>
      </c>
      <c r="M591" s="30">
        <v>8</v>
      </c>
      <c r="N591" s="30"/>
      <c r="O591" s="30"/>
      <c r="P591" s="41" t="s">
        <v>701</v>
      </c>
      <c r="Q591" t="s">
        <v>702</v>
      </c>
      <c r="R591" s="9" t="str">
        <f t="shared" si="21"/>
        <v>&lt;include name=AUT_PA_CC_New_Evaluation"/&gt;</v>
      </c>
    </row>
    <row r="592" spans="1:18" x14ac:dyDescent="0.25">
      <c r="A592" s="30" t="s">
        <v>216</v>
      </c>
      <c r="B592" s="30" t="s">
        <v>558</v>
      </c>
      <c r="C592" s="30" t="s">
        <v>128</v>
      </c>
      <c r="D592" s="41" t="s">
        <v>541</v>
      </c>
      <c r="E592" s="30">
        <v>3</v>
      </c>
      <c r="F592" s="41" t="s">
        <v>611</v>
      </c>
      <c r="G592" s="30" t="s">
        <v>38</v>
      </c>
      <c r="H592" s="30" t="s">
        <v>220</v>
      </c>
      <c r="I592" s="30" t="s">
        <v>44</v>
      </c>
      <c r="J592" s="30" t="str">
        <f t="shared" si="22"/>
        <v>AUT_PA_CC_New_Negotiation</v>
      </c>
      <c r="K592" s="30">
        <v>1</v>
      </c>
      <c r="L592" s="69">
        <v>44694</v>
      </c>
      <c r="M592" s="30">
        <v>8</v>
      </c>
      <c r="N592" s="30"/>
      <c r="O592" s="30"/>
      <c r="P592" s="41" t="s">
        <v>701</v>
      </c>
      <c r="Q592" t="s">
        <v>702</v>
      </c>
      <c r="R592" s="9" t="str">
        <f t="shared" si="21"/>
        <v>&lt;include name=AUT_PA_CC_New_Negotiation"/&gt;</v>
      </c>
    </row>
    <row r="593" spans="1:18" x14ac:dyDescent="0.25">
      <c r="A593" s="30" t="s">
        <v>216</v>
      </c>
      <c r="B593" s="30" t="s">
        <v>558</v>
      </c>
      <c r="C593" s="30" t="s">
        <v>128</v>
      </c>
      <c r="D593" s="41" t="s">
        <v>612</v>
      </c>
      <c r="E593" s="30">
        <v>1</v>
      </c>
      <c r="F593" s="41" t="s">
        <v>305</v>
      </c>
      <c r="G593" s="30" t="s">
        <v>40</v>
      </c>
      <c r="H593" s="30" t="s">
        <v>220</v>
      </c>
      <c r="I593" s="30" t="s">
        <v>44</v>
      </c>
      <c r="J593" s="30" t="str">
        <f t="shared" si="22"/>
        <v>AUT_PA_CC_PartiesInvolved_Contacts</v>
      </c>
      <c r="K593" s="30">
        <v>1</v>
      </c>
      <c r="L593" s="69">
        <v>44695</v>
      </c>
      <c r="M593" s="30">
        <v>8</v>
      </c>
      <c r="N593" s="30"/>
      <c r="O593" s="30"/>
      <c r="P593" s="41" t="s">
        <v>701</v>
      </c>
      <c r="Q593" t="s">
        <v>702</v>
      </c>
      <c r="R593" s="9" t="str">
        <f t="shared" si="21"/>
        <v>&lt;include name=AUT_PA_CC_PartiesInvolved_Contacts"/&gt;</v>
      </c>
    </row>
    <row r="594" spans="1:18" x14ac:dyDescent="0.25">
      <c r="A594" s="30" t="s">
        <v>216</v>
      </c>
      <c r="B594" s="30" t="s">
        <v>558</v>
      </c>
      <c r="C594" s="30" t="s">
        <v>128</v>
      </c>
      <c r="D594" s="41" t="s">
        <v>613</v>
      </c>
      <c r="E594" s="30">
        <v>1</v>
      </c>
      <c r="F594" s="41" t="s">
        <v>614</v>
      </c>
      <c r="G594" s="30" t="s">
        <v>35</v>
      </c>
      <c r="H594" s="30" t="s">
        <v>220</v>
      </c>
      <c r="I594" s="30" t="s">
        <v>44</v>
      </c>
      <c r="J594" s="30" t="str">
        <f t="shared" si="22"/>
        <v>AUT_PA_CC_LossDetails_General</v>
      </c>
      <c r="K594" s="30">
        <v>1</v>
      </c>
      <c r="L594" s="69">
        <v>44696</v>
      </c>
      <c r="M594" s="30">
        <v>8</v>
      </c>
      <c r="N594" s="30"/>
      <c r="O594" s="30"/>
      <c r="P594" s="41" t="s">
        <v>701</v>
      </c>
      <c r="Q594" t="s">
        <v>702</v>
      </c>
      <c r="R594" s="9" t="str">
        <f t="shared" si="21"/>
        <v>&lt;include name=AUT_PA_CC_LossDetails_General"/&gt;</v>
      </c>
    </row>
    <row r="595" spans="1:18" x14ac:dyDescent="0.25">
      <c r="A595" s="30" t="s">
        <v>216</v>
      </c>
      <c r="B595" s="30" t="s">
        <v>558</v>
      </c>
      <c r="C595" s="30" t="s">
        <v>128</v>
      </c>
      <c r="D595" s="73" t="s">
        <v>615</v>
      </c>
      <c r="E595" s="30">
        <v>1</v>
      </c>
      <c r="F595" s="41" t="s">
        <v>616</v>
      </c>
      <c r="G595" s="30" t="s">
        <v>38</v>
      </c>
      <c r="H595" s="30" t="s">
        <v>220</v>
      </c>
      <c r="I595" s="30" t="s">
        <v>44</v>
      </c>
      <c r="J595" s="30" t="str">
        <f t="shared" si="22"/>
        <v>AUT_PA_CC_NewElevation_SupervisorReserve_AC</v>
      </c>
      <c r="K595" s="30">
        <v>1</v>
      </c>
      <c r="L595" s="69">
        <v>44697</v>
      </c>
      <c r="M595" s="30">
        <v>8</v>
      </c>
      <c r="N595" s="30"/>
      <c r="O595" s="30"/>
      <c r="P595" s="41" t="s">
        <v>701</v>
      </c>
      <c r="Q595" t="s">
        <v>702</v>
      </c>
      <c r="R595" s="9" t="str">
        <f t="shared" si="21"/>
        <v>&lt;include name=AUT_PA_CC_NewElevation_SupervisorReserve_AC"/&gt;</v>
      </c>
    </row>
    <row r="596" spans="1:18" x14ac:dyDescent="0.25">
      <c r="A596" s="30" t="s">
        <v>216</v>
      </c>
      <c r="B596" s="30" t="s">
        <v>558</v>
      </c>
      <c r="C596" s="30" t="s">
        <v>130</v>
      </c>
      <c r="D596" s="73" t="s">
        <v>150</v>
      </c>
      <c r="E596" s="30">
        <v>2</v>
      </c>
      <c r="F596" s="74" t="s">
        <v>617</v>
      </c>
      <c r="G596" s="30" t="s">
        <v>40</v>
      </c>
      <c r="H596" s="30" t="s">
        <v>220</v>
      </c>
      <c r="I596" s="30" t="s">
        <v>44</v>
      </c>
      <c r="J596" s="30" t="str">
        <f t="shared" si="22"/>
        <v>AUT_PA_CC_Exposure_NewExposure_Close</v>
      </c>
      <c r="K596" s="30">
        <v>1</v>
      </c>
      <c r="L596" s="69">
        <v>44698</v>
      </c>
      <c r="M596" s="30">
        <v>8</v>
      </c>
      <c r="N596" s="30"/>
      <c r="O596" s="30"/>
      <c r="P596" s="41" t="s">
        <v>701</v>
      </c>
      <c r="Q596" t="s">
        <v>702</v>
      </c>
      <c r="R596" s="9" t="str">
        <f t="shared" si="21"/>
        <v>&lt;include name=AUT_PA_CC_Exposure_NewExposure_Close"/&gt;</v>
      </c>
    </row>
    <row r="597" spans="1:18" x14ac:dyDescent="0.25">
      <c r="A597" s="30" t="s">
        <v>216</v>
      </c>
      <c r="B597" s="30" t="s">
        <v>558</v>
      </c>
      <c r="C597" s="30" t="s">
        <v>130</v>
      </c>
      <c r="D597" s="73" t="s">
        <v>151</v>
      </c>
      <c r="E597" s="30">
        <v>3</v>
      </c>
      <c r="F597" s="74" t="s">
        <v>618</v>
      </c>
      <c r="G597" s="30" t="s">
        <v>35</v>
      </c>
      <c r="H597" s="30" t="s">
        <v>220</v>
      </c>
      <c r="I597" s="30" t="s">
        <v>44</v>
      </c>
      <c r="J597" s="30" t="str">
        <f t="shared" si="22"/>
        <v>AUT_PA_CC_Recovery_CreateRecovery_ Subrogation or Salvage</v>
      </c>
      <c r="K597" s="30">
        <v>1</v>
      </c>
      <c r="L597" s="69">
        <v>44699</v>
      </c>
      <c r="M597" s="30">
        <v>8</v>
      </c>
      <c r="N597" s="30"/>
      <c r="O597" s="30"/>
      <c r="P597" s="41" t="s">
        <v>701</v>
      </c>
      <c r="Q597" t="s">
        <v>702</v>
      </c>
      <c r="R597" s="9" t="str">
        <f t="shared" si="21"/>
        <v>&lt;include name=AUT_PA_CC_Recovery_CreateRecovery_ Subrogation or Salvage"/&gt;</v>
      </c>
    </row>
    <row r="598" spans="1:18" x14ac:dyDescent="0.25">
      <c r="A598" s="30" t="s">
        <v>216</v>
      </c>
      <c r="B598" s="30" t="s">
        <v>558</v>
      </c>
      <c r="C598" s="30" t="s">
        <v>130</v>
      </c>
      <c r="D598" s="73" t="s">
        <v>152</v>
      </c>
      <c r="E598" s="30">
        <v>4</v>
      </c>
      <c r="F598" s="74" t="s">
        <v>619</v>
      </c>
      <c r="G598" s="30" t="s">
        <v>38</v>
      </c>
      <c r="H598" s="30" t="s">
        <v>220</v>
      </c>
      <c r="I598" s="30" t="s">
        <v>44</v>
      </c>
      <c r="J598" s="30" t="str">
        <f t="shared" si="22"/>
        <v>AUT_PA_CC_Quick Check_Create QuickCheck from Financial Summary screen on Open Exposures with Reserves only and does not work on Closed Exposure or Open Exposure without Reserves</v>
      </c>
      <c r="K598" s="30">
        <v>1</v>
      </c>
      <c r="L598" s="69">
        <v>44700</v>
      </c>
      <c r="M598" s="30">
        <v>8</v>
      </c>
      <c r="N598" s="30"/>
      <c r="O598" s="30"/>
      <c r="P598" s="41" t="s">
        <v>701</v>
      </c>
      <c r="Q598" t="s">
        <v>702</v>
      </c>
      <c r="R598" s="9" t="str">
        <f t="shared" si="21"/>
        <v>&lt;include name=AUT_PA_CC_Quick Check_Create QuickCheck from Financial Summary screen on Open Exposures with Reserves only and does not work on Closed Exposure or Open Exposure without Reserves"/&gt;</v>
      </c>
    </row>
    <row r="599" spans="1:18" x14ac:dyDescent="0.25">
      <c r="A599" s="30" t="s">
        <v>216</v>
      </c>
      <c r="B599" s="30" t="s">
        <v>558</v>
      </c>
      <c r="C599" s="30" t="s">
        <v>130</v>
      </c>
      <c r="D599" s="73" t="s">
        <v>620</v>
      </c>
      <c r="E599" s="30">
        <v>5</v>
      </c>
      <c r="F599" s="74" t="s">
        <v>621</v>
      </c>
      <c r="G599" s="30" t="s">
        <v>40</v>
      </c>
      <c r="H599" s="30" t="s">
        <v>220</v>
      </c>
      <c r="I599" s="30" t="s">
        <v>44</v>
      </c>
      <c r="J599" s="30" t="str">
        <f t="shared" si="22"/>
        <v>AUT_PA_CC_Supervisor App Check_Approve "Pending Approval" Check upto 2 levels</v>
      </c>
      <c r="K599" s="30">
        <v>1</v>
      </c>
      <c r="L599" s="69">
        <v>44701</v>
      </c>
      <c r="M599" s="30">
        <v>8</v>
      </c>
      <c r="N599" s="30"/>
      <c r="O599" s="30"/>
      <c r="P599" s="41" t="s">
        <v>701</v>
      </c>
      <c r="Q599" t="s">
        <v>702</v>
      </c>
      <c r="R599" s="9" t="str">
        <f t="shared" si="21"/>
        <v>&lt;include name=AUT_PA_CC_Supervisor App Check_Approve "Pending Approval" Check upto 2 levels"/&gt;</v>
      </c>
    </row>
    <row r="600" spans="1:18" x14ac:dyDescent="0.25">
      <c r="A600" s="30" t="s">
        <v>216</v>
      </c>
      <c r="B600" s="30" t="s">
        <v>558</v>
      </c>
      <c r="C600" s="30" t="s">
        <v>130</v>
      </c>
      <c r="D600" s="73" t="s">
        <v>622</v>
      </c>
      <c r="E600" s="30">
        <v>6</v>
      </c>
      <c r="F600" s="74" t="s">
        <v>623</v>
      </c>
      <c r="G600" s="30" t="s">
        <v>35</v>
      </c>
      <c r="H600" s="30" t="s">
        <v>220</v>
      </c>
      <c r="I600" s="30" t="s">
        <v>44</v>
      </c>
      <c r="J600" s="30" t="str">
        <f t="shared" si="22"/>
        <v>AUT_PA_CC_Adjuster Check_Create System Check from Financial Summary screen on Open or Closed Exposure but not on Open Exposure without Reserves</v>
      </c>
      <c r="K600" s="30">
        <v>1</v>
      </c>
      <c r="L600" s="69">
        <v>44702</v>
      </c>
      <c r="M600" s="30">
        <v>8</v>
      </c>
      <c r="N600" s="30"/>
      <c r="O600" s="30"/>
      <c r="P600" s="41" t="s">
        <v>701</v>
      </c>
      <c r="Q600" t="s">
        <v>702</v>
      </c>
      <c r="R600" s="9" t="str">
        <f t="shared" si="21"/>
        <v>&lt;include name=AUT_PA_CC_Adjuster Check_Create System Check from Financial Summary screen on Open or Closed Exposure but not on Open Exposure without Reserves"/&gt;</v>
      </c>
    </row>
    <row r="601" spans="1:18" x14ac:dyDescent="0.25">
      <c r="A601" s="30" t="s">
        <v>216</v>
      </c>
      <c r="B601" s="30" t="s">
        <v>558</v>
      </c>
      <c r="C601" s="30" t="s">
        <v>130</v>
      </c>
      <c r="D601" s="73" t="s">
        <v>624</v>
      </c>
      <c r="E601" s="30">
        <v>7</v>
      </c>
      <c r="F601" s="74" t="s">
        <v>625</v>
      </c>
      <c r="G601" s="30" t="s">
        <v>38</v>
      </c>
      <c r="H601" s="30" t="s">
        <v>220</v>
      </c>
      <c r="I601" s="30" t="s">
        <v>44</v>
      </c>
      <c r="J601" s="30" t="str">
        <f t="shared" si="22"/>
        <v>AUT_PA_CC_Manual Adjuster Check_Create Manual Check from Actions Menu only on Open Exposure with Reserves based on Test data</v>
      </c>
      <c r="K601" s="30">
        <v>1</v>
      </c>
      <c r="L601" s="69">
        <v>44703</v>
      </c>
      <c r="M601" s="30">
        <v>8</v>
      </c>
      <c r="N601" s="30"/>
      <c r="O601" s="30"/>
      <c r="P601" s="41" t="s">
        <v>701</v>
      </c>
      <c r="Q601" t="s">
        <v>702</v>
      </c>
      <c r="R601" s="9" t="str">
        <f t="shared" si="21"/>
        <v>&lt;include name=AUT_PA_CC_Manual Adjuster Check_Create Manual Check from Actions Menu only on Open Exposure with Reserves based on Test data"/&gt;</v>
      </c>
    </row>
    <row r="602" spans="1:18" x14ac:dyDescent="0.25">
      <c r="A602" s="30" t="s">
        <v>216</v>
      </c>
      <c r="B602" s="30" t="s">
        <v>558</v>
      </c>
      <c r="C602" s="30" t="s">
        <v>130</v>
      </c>
      <c r="D602" s="73" t="s">
        <v>244</v>
      </c>
      <c r="E602" s="30">
        <v>8</v>
      </c>
      <c r="F602" s="74" t="s">
        <v>626</v>
      </c>
      <c r="G602" s="30" t="s">
        <v>40</v>
      </c>
      <c r="H602" s="30" t="s">
        <v>220</v>
      </c>
      <c r="I602" s="30" t="s">
        <v>44</v>
      </c>
      <c r="J602" s="30" t="str">
        <f t="shared" si="22"/>
        <v>AUT_PA_CC_Activity_Search for Existing Activity &amp; Reassin the same.Create New Manual Activity &amp; Complete the same</v>
      </c>
      <c r="K602" s="30">
        <v>1</v>
      </c>
      <c r="L602" s="69">
        <v>44704</v>
      </c>
      <c r="M602" s="30">
        <v>8</v>
      </c>
      <c r="N602" s="30"/>
      <c r="O602" s="30"/>
      <c r="P602" s="41" t="s">
        <v>701</v>
      </c>
      <c r="Q602" t="s">
        <v>702</v>
      </c>
      <c r="R602" s="9" t="str">
        <f t="shared" si="21"/>
        <v>&lt;include name=AUT_PA_CC_Activity_Search for Existing Activity &amp; Reassin the same.Create New Manual Activity &amp; Complete the same"/&gt;</v>
      </c>
    </row>
    <row r="603" spans="1:18" x14ac:dyDescent="0.25">
      <c r="A603" s="30" t="s">
        <v>216</v>
      </c>
      <c r="B603" s="30" t="s">
        <v>558</v>
      </c>
      <c r="C603" s="30" t="s">
        <v>130</v>
      </c>
      <c r="D603" s="73" t="s">
        <v>627</v>
      </c>
      <c r="E603" s="30">
        <v>9</v>
      </c>
      <c r="F603" s="74" t="s">
        <v>628</v>
      </c>
      <c r="G603" s="30" t="s">
        <v>35</v>
      </c>
      <c r="H603" s="30" t="s">
        <v>220</v>
      </c>
      <c r="I603" s="30" t="s">
        <v>44</v>
      </c>
      <c r="J603" s="30" t="str">
        <f t="shared" si="22"/>
        <v>AUT_PA_CC_Validate Escalation Job_Verify System/Quick Check Status "Issued" or not</v>
      </c>
      <c r="K603" s="30">
        <v>1</v>
      </c>
      <c r="L603" s="69">
        <v>44705</v>
      </c>
      <c r="M603" s="30">
        <v>8</v>
      </c>
      <c r="N603" s="30"/>
      <c r="O603" s="30"/>
      <c r="P603" s="41" t="s">
        <v>701</v>
      </c>
      <c r="Q603" t="s">
        <v>702</v>
      </c>
      <c r="R603" s="9" t="str">
        <f t="shared" si="21"/>
        <v>&lt;include name=AUT_PA_CC_Validate Escalation Job_Verify System/Quick Check Status "Issued" or not"/&gt;</v>
      </c>
    </row>
    <row r="604" spans="1:18" x14ac:dyDescent="0.25">
      <c r="A604" s="30" t="s">
        <v>216</v>
      </c>
      <c r="B604" s="30" t="s">
        <v>558</v>
      </c>
      <c r="C604" s="30" t="s">
        <v>130</v>
      </c>
      <c r="D604" s="73" t="s">
        <v>153</v>
      </c>
      <c r="E604" s="30">
        <v>10</v>
      </c>
      <c r="F604" s="74" t="s">
        <v>629</v>
      </c>
      <c r="G604" s="30" t="s">
        <v>38</v>
      </c>
      <c r="H604" s="30" t="s">
        <v>220</v>
      </c>
      <c r="I604" s="30" t="s">
        <v>44</v>
      </c>
      <c r="J604" s="30" t="str">
        <f t="shared" si="22"/>
        <v>AUT_PA_CC_Close Claim_Close Claim by closing all Open Exposures by Zero down available Reserves,Close Services and Complete all open Activities</v>
      </c>
      <c r="K604" s="30">
        <v>1</v>
      </c>
      <c r="L604" s="69">
        <v>44706</v>
      </c>
      <c r="M604" s="30">
        <v>8</v>
      </c>
      <c r="N604" s="30"/>
      <c r="O604" s="30"/>
      <c r="P604" s="41" t="s">
        <v>701</v>
      </c>
      <c r="Q604" t="s">
        <v>702</v>
      </c>
      <c r="R604" s="9" t="str">
        <f t="shared" si="21"/>
        <v>&lt;include name=AUT_PA_CC_Close Claim_Close Claim by closing all Open Exposures by Zero down available Reserves,Close Services and Complete all open Activities"/&gt;</v>
      </c>
    </row>
    <row r="605" spans="1:18" x14ac:dyDescent="0.25">
      <c r="A605" s="30" t="s">
        <v>216</v>
      </c>
      <c r="B605" s="30" t="s">
        <v>558</v>
      </c>
      <c r="C605" s="30" t="s">
        <v>130</v>
      </c>
      <c r="D605" s="73" t="s">
        <v>155</v>
      </c>
      <c r="E605" s="30">
        <v>11</v>
      </c>
      <c r="F605" s="74" t="s">
        <v>630</v>
      </c>
      <c r="G605" s="30" t="s">
        <v>40</v>
      </c>
      <c r="H605" s="30" t="s">
        <v>220</v>
      </c>
      <c r="I605" s="30" t="s">
        <v>44</v>
      </c>
      <c r="J605" s="30" t="str">
        <f t="shared" si="22"/>
        <v>AUT_PA_CC_Reopen Claim_Reopen Closed Claim</v>
      </c>
      <c r="K605" s="30">
        <v>1</v>
      </c>
      <c r="L605" s="69">
        <v>44707</v>
      </c>
      <c r="M605" s="30">
        <v>8</v>
      </c>
      <c r="N605" s="30"/>
      <c r="O605" s="30"/>
      <c r="P605" s="41" t="s">
        <v>701</v>
      </c>
      <c r="Q605" t="s">
        <v>702</v>
      </c>
      <c r="R605" s="9" t="str">
        <f t="shared" si="21"/>
        <v>&lt;include name=AUT_PA_CC_Reopen Claim_Reopen Closed Claim"/&gt;</v>
      </c>
    </row>
    <row r="606" spans="1:18" x14ac:dyDescent="0.25">
      <c r="A606" s="30" t="s">
        <v>216</v>
      </c>
      <c r="B606" s="30" t="s">
        <v>558</v>
      </c>
      <c r="C606" s="30" t="s">
        <v>130</v>
      </c>
      <c r="D606" s="73" t="s">
        <v>631</v>
      </c>
      <c r="E606" s="30">
        <v>12</v>
      </c>
      <c r="F606" s="74" t="s">
        <v>632</v>
      </c>
      <c r="G606" s="30" t="s">
        <v>35</v>
      </c>
      <c r="H606" s="30" t="s">
        <v>220</v>
      </c>
      <c r="I606" s="30" t="s">
        <v>44</v>
      </c>
      <c r="J606" s="30" t="str">
        <f t="shared" si="22"/>
        <v>AUT_PA_CC_Supervisor AC_Assign Claim</v>
      </c>
      <c r="K606" s="30">
        <v>1</v>
      </c>
      <c r="L606" s="69">
        <v>44708</v>
      </c>
      <c r="M606" s="30">
        <v>8</v>
      </c>
      <c r="N606" s="30"/>
      <c r="O606" s="30"/>
      <c r="P606" s="41" t="s">
        <v>701</v>
      </c>
      <c r="Q606" t="s">
        <v>702</v>
      </c>
      <c r="R606" s="9" t="str">
        <f t="shared" si="21"/>
        <v>&lt;include name=AUT_PA_CC_Supervisor AC_Assign Claim"/&gt;</v>
      </c>
    </row>
    <row r="607" spans="1:18" x14ac:dyDescent="0.25">
      <c r="A607" s="30" t="s">
        <v>216</v>
      </c>
      <c r="B607" s="30" t="s">
        <v>558</v>
      </c>
      <c r="C607" s="30" t="s">
        <v>130</v>
      </c>
      <c r="D607" s="73" t="s">
        <v>632</v>
      </c>
      <c r="E607" s="30">
        <v>14</v>
      </c>
      <c r="F607" s="74" t="s">
        <v>633</v>
      </c>
      <c r="G607" s="30" t="s">
        <v>38</v>
      </c>
      <c r="H607" s="30" t="s">
        <v>220</v>
      </c>
      <c r="I607" s="30" t="s">
        <v>44</v>
      </c>
      <c r="J607" s="30" t="str">
        <f t="shared" si="22"/>
        <v>AUT_PA_CC_Assign Claim_Search Policy Assign Claims</v>
      </c>
      <c r="K607" s="30">
        <v>1</v>
      </c>
      <c r="L607" s="69">
        <v>44709</v>
      </c>
      <c r="M607" s="30">
        <v>8</v>
      </c>
      <c r="N607" s="30"/>
      <c r="O607" s="30"/>
      <c r="P607" s="41" t="s">
        <v>701</v>
      </c>
      <c r="Q607" t="s">
        <v>702</v>
      </c>
      <c r="R607" s="9" t="str">
        <f t="shared" si="21"/>
        <v>&lt;include name=AUT_PA_CC_Assign Claim_Search Policy Assign Claims"/&gt;</v>
      </c>
    </row>
  </sheetData>
  <autoFilter ref="A1:N607" xr:uid="{AB368DD3-BD90-49E8-8898-C0B8B8154692}">
    <filterColumn colId="1">
      <filters>
        <filter val="CC"/>
      </filters>
    </filterColumn>
  </autoFilter>
  <customSheetViews>
    <customSheetView guid="{A6769292-EF3F-4AB7-8CAA-723EE7FD3D94}">
      <selection activeCell="I2" sqref="I2"/>
      <pageMargins left="0" right="0" top="0" bottom="0" header="0" footer="0"/>
    </customSheetView>
  </customSheetViews>
  <phoneticPr fontId="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D4A1088-8211-48E3-823B-E2B539C588F3}">
          <x14:formula1>
            <xm:f>Config!$C$2:$C$12</xm:f>
          </x14:formula1>
          <xm:sqref>F194:F195 G2:G607 F361:F362</xm:sqref>
        </x14:dataValidation>
        <x14:dataValidation type="list" allowBlank="1" showInputMessage="1" showErrorMessage="1" xr:uid="{1A353A5D-1962-4AC4-A637-414F1479B852}">
          <x14:formula1>
            <xm:f>Config!$D$2:$D$12</xm:f>
          </x14:formula1>
          <xm:sqref>I2:I607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A5104-9DC3-4449-8A85-74B902F24D94}">
  <dimension ref="E1:F210"/>
  <sheetViews>
    <sheetView topLeftCell="A190" workbookViewId="0">
      <selection activeCell="F195" sqref="F195"/>
    </sheetView>
  </sheetViews>
  <sheetFormatPr defaultRowHeight="15" x14ac:dyDescent="0.25"/>
  <cols>
    <col min="5" max="5" width="111" bestFit="1" customWidth="1" collapsed="1"/>
    <col min="6" max="6" width="85.42578125" style="82" bestFit="1" customWidth="1" collapsed="1"/>
  </cols>
  <sheetData>
    <row r="1" spans="5:6" x14ac:dyDescent="0.25">
      <c r="E1" s="67" t="s">
        <v>752</v>
      </c>
      <c r="F1" s="67" t="s">
        <v>752</v>
      </c>
    </row>
    <row r="2" spans="5:6" x14ac:dyDescent="0.25">
      <c r="E2" s="55" t="s">
        <v>753</v>
      </c>
    </row>
    <row r="3" spans="5:6" x14ac:dyDescent="0.25">
      <c r="E3" s="55" t="s">
        <v>754</v>
      </c>
    </row>
    <row r="4" spans="5:6" x14ac:dyDescent="0.25">
      <c r="E4" s="55" t="s">
        <v>755</v>
      </c>
    </row>
    <row r="5" spans="5:6" x14ac:dyDescent="0.25">
      <c r="E5" s="55" t="s">
        <v>756</v>
      </c>
    </row>
    <row r="6" spans="5:6" x14ac:dyDescent="0.25">
      <c r="E6" s="55" t="s">
        <v>757</v>
      </c>
    </row>
    <row r="7" spans="5:6" x14ac:dyDescent="0.25">
      <c r="E7" s="55" t="s">
        <v>758</v>
      </c>
    </row>
    <row r="8" spans="5:6" x14ac:dyDescent="0.25">
      <c r="E8" s="55" t="s">
        <v>759</v>
      </c>
    </row>
    <row r="9" spans="5:6" x14ac:dyDescent="0.25">
      <c r="E9" s="55" t="s">
        <v>760</v>
      </c>
    </row>
    <row r="10" spans="5:6" x14ac:dyDescent="0.25">
      <c r="E10" s="30" t="s">
        <v>761</v>
      </c>
      <c r="F10" s="78" t="s">
        <v>962</v>
      </c>
    </row>
    <row r="11" spans="5:6" x14ac:dyDescent="0.25">
      <c r="E11" s="30" t="s">
        <v>762</v>
      </c>
      <c r="F11" s="79" t="s">
        <v>963</v>
      </c>
    </row>
    <row r="12" spans="5:6" x14ac:dyDescent="0.25">
      <c r="E12" s="30" t="s">
        <v>763</v>
      </c>
      <c r="F12" s="79" t="s">
        <v>964</v>
      </c>
    </row>
    <row r="13" spans="5:6" x14ac:dyDescent="0.25">
      <c r="E13" s="30" t="s">
        <v>764</v>
      </c>
      <c r="F13" s="79" t="s">
        <v>965</v>
      </c>
    </row>
    <row r="14" spans="5:6" x14ac:dyDescent="0.25">
      <c r="E14" s="30" t="s">
        <v>765</v>
      </c>
      <c r="F14" s="79" t="s">
        <v>966</v>
      </c>
    </row>
    <row r="15" spans="5:6" x14ac:dyDescent="0.25">
      <c r="E15" s="30" t="s">
        <v>766</v>
      </c>
      <c r="F15" s="79" t="s">
        <v>967</v>
      </c>
    </row>
    <row r="16" spans="5:6" x14ac:dyDescent="0.25">
      <c r="E16" s="30" t="s">
        <v>767</v>
      </c>
    </row>
    <row r="17" spans="5:5" x14ac:dyDescent="0.25">
      <c r="E17" s="30" t="s">
        <v>768</v>
      </c>
    </row>
    <row r="18" spans="5:5" x14ac:dyDescent="0.25">
      <c r="E18" s="30" t="s">
        <v>769</v>
      </c>
    </row>
    <row r="19" spans="5:5" x14ac:dyDescent="0.25">
      <c r="E19" s="30" t="s">
        <v>770</v>
      </c>
    </row>
    <row r="20" spans="5:5" x14ac:dyDescent="0.25">
      <c r="E20" s="30" t="s">
        <v>771</v>
      </c>
    </row>
    <row r="21" spans="5:5" x14ac:dyDescent="0.25">
      <c r="E21" s="30" t="s">
        <v>772</v>
      </c>
    </row>
    <row r="22" spans="5:5" x14ac:dyDescent="0.25">
      <c r="E22" s="30" t="s">
        <v>773</v>
      </c>
    </row>
    <row r="23" spans="5:5" x14ac:dyDescent="0.25">
      <c r="E23" s="30" t="s">
        <v>774</v>
      </c>
    </row>
    <row r="24" spans="5:5" x14ac:dyDescent="0.25">
      <c r="E24" s="30" t="s">
        <v>775</v>
      </c>
    </row>
    <row r="25" spans="5:5" x14ac:dyDescent="0.25">
      <c r="E25" s="30" t="s">
        <v>776</v>
      </c>
    </row>
    <row r="26" spans="5:5" x14ac:dyDescent="0.25">
      <c r="E26" s="30" t="s">
        <v>777</v>
      </c>
    </row>
    <row r="27" spans="5:5" x14ac:dyDescent="0.25">
      <c r="E27" s="30" t="s">
        <v>778</v>
      </c>
    </row>
    <row r="28" spans="5:5" x14ac:dyDescent="0.25">
      <c r="E28" s="30" t="s">
        <v>779</v>
      </c>
    </row>
    <row r="29" spans="5:5" x14ac:dyDescent="0.25">
      <c r="E29" s="30" t="s">
        <v>780</v>
      </c>
    </row>
    <row r="30" spans="5:5" x14ac:dyDescent="0.25">
      <c r="E30" s="30" t="s">
        <v>781</v>
      </c>
    </row>
    <row r="31" spans="5:5" x14ac:dyDescent="0.25">
      <c r="E31" s="30" t="s">
        <v>782</v>
      </c>
    </row>
    <row r="32" spans="5:5" x14ac:dyDescent="0.25">
      <c r="E32" s="30" t="s">
        <v>783</v>
      </c>
    </row>
    <row r="33" spans="5:6" x14ac:dyDescent="0.25">
      <c r="E33" s="30" t="s">
        <v>784</v>
      </c>
    </row>
    <row r="34" spans="5:6" x14ac:dyDescent="0.25">
      <c r="E34" s="30" t="s">
        <v>785</v>
      </c>
    </row>
    <row r="35" spans="5:6" x14ac:dyDescent="0.25">
      <c r="E35" s="30" t="s">
        <v>786</v>
      </c>
    </row>
    <row r="36" spans="5:6" x14ac:dyDescent="0.25">
      <c r="E36" s="30" t="s">
        <v>787</v>
      </c>
    </row>
    <row r="37" spans="5:6" x14ac:dyDescent="0.25">
      <c r="E37" s="30" t="s">
        <v>788</v>
      </c>
    </row>
    <row r="38" spans="5:6" x14ac:dyDescent="0.25">
      <c r="E38" s="75" t="s">
        <v>789</v>
      </c>
      <c r="F38" s="80" t="s">
        <v>789</v>
      </c>
    </row>
    <row r="39" spans="5:6" x14ac:dyDescent="0.25">
      <c r="E39" s="75" t="s">
        <v>790</v>
      </c>
      <c r="F39" s="79" t="s">
        <v>790</v>
      </c>
    </row>
    <row r="40" spans="5:6" x14ac:dyDescent="0.25">
      <c r="E40" s="75" t="s">
        <v>791</v>
      </c>
      <c r="F40" s="79" t="s">
        <v>791</v>
      </c>
    </row>
    <row r="41" spans="5:6" x14ac:dyDescent="0.25">
      <c r="E41" s="75" t="s">
        <v>792</v>
      </c>
      <c r="F41" s="78" t="s">
        <v>792</v>
      </c>
    </row>
    <row r="42" spans="5:6" x14ac:dyDescent="0.25">
      <c r="E42" s="75" t="s">
        <v>793</v>
      </c>
      <c r="F42" s="79" t="s">
        <v>793</v>
      </c>
    </row>
    <row r="43" spans="5:6" x14ac:dyDescent="0.25">
      <c r="E43" s="75" t="s">
        <v>794</v>
      </c>
      <c r="F43" s="79" t="s">
        <v>794</v>
      </c>
    </row>
    <row r="44" spans="5:6" x14ac:dyDescent="0.25">
      <c r="E44" s="75" t="s">
        <v>795</v>
      </c>
      <c r="F44" s="79" t="s">
        <v>795</v>
      </c>
    </row>
    <row r="45" spans="5:6" x14ac:dyDescent="0.25">
      <c r="E45" s="75" t="s">
        <v>796</v>
      </c>
      <c r="F45" s="79" t="s">
        <v>796</v>
      </c>
    </row>
    <row r="46" spans="5:6" x14ac:dyDescent="0.25">
      <c r="E46" s="75" t="s">
        <v>797</v>
      </c>
      <c r="F46" s="79" t="s">
        <v>797</v>
      </c>
    </row>
    <row r="47" spans="5:6" x14ac:dyDescent="0.25">
      <c r="E47" s="75" t="s">
        <v>798</v>
      </c>
      <c r="F47" s="79" t="s">
        <v>798</v>
      </c>
    </row>
    <row r="48" spans="5:6" x14ac:dyDescent="0.25">
      <c r="E48" s="75" t="s">
        <v>799</v>
      </c>
      <c r="F48" s="79" t="s">
        <v>799</v>
      </c>
    </row>
    <row r="49" spans="5:6" x14ac:dyDescent="0.25">
      <c r="E49" s="75" t="s">
        <v>800</v>
      </c>
      <c r="F49" s="79" t="s">
        <v>800</v>
      </c>
    </row>
    <row r="50" spans="5:6" x14ac:dyDescent="0.25">
      <c r="E50" s="75" t="s">
        <v>801</v>
      </c>
      <c r="F50" s="79" t="s">
        <v>801</v>
      </c>
    </row>
    <row r="51" spans="5:6" x14ac:dyDescent="0.25">
      <c r="E51" s="75" t="s">
        <v>802</v>
      </c>
      <c r="F51" s="79" t="s">
        <v>802</v>
      </c>
    </row>
    <row r="52" spans="5:6" x14ac:dyDescent="0.25">
      <c r="E52" s="75" t="s">
        <v>803</v>
      </c>
      <c r="F52" s="79" t="s">
        <v>803</v>
      </c>
    </row>
    <row r="53" spans="5:6" x14ac:dyDescent="0.25">
      <c r="E53" s="75" t="s">
        <v>804</v>
      </c>
      <c r="F53" s="79" t="s">
        <v>804</v>
      </c>
    </row>
    <row r="54" spans="5:6" x14ac:dyDescent="0.25">
      <c r="E54" s="75" t="s">
        <v>805</v>
      </c>
      <c r="F54" s="80" t="s">
        <v>805</v>
      </c>
    </row>
    <row r="55" spans="5:6" x14ac:dyDescent="0.25">
      <c r="E55" s="75" t="s">
        <v>806</v>
      </c>
      <c r="F55" s="79" t="s">
        <v>806</v>
      </c>
    </row>
    <row r="56" spans="5:6" x14ac:dyDescent="0.25">
      <c r="E56" s="75" t="s">
        <v>807</v>
      </c>
      <c r="F56" s="81" t="s">
        <v>807</v>
      </c>
    </row>
    <row r="57" spans="5:6" x14ac:dyDescent="0.25">
      <c r="E57" s="75" t="s">
        <v>808</v>
      </c>
      <c r="F57" s="79" t="s">
        <v>808</v>
      </c>
    </row>
    <row r="58" spans="5:6" x14ac:dyDescent="0.25">
      <c r="E58" s="75" t="s">
        <v>809</v>
      </c>
      <c r="F58" s="79" t="s">
        <v>809</v>
      </c>
    </row>
    <row r="59" spans="5:6" x14ac:dyDescent="0.25">
      <c r="E59" s="75" t="s">
        <v>810</v>
      </c>
      <c r="F59" s="79" t="s">
        <v>810</v>
      </c>
    </row>
    <row r="60" spans="5:6" x14ac:dyDescent="0.25">
      <c r="E60" s="75" t="s">
        <v>811</v>
      </c>
      <c r="F60" s="79" t="s">
        <v>811</v>
      </c>
    </row>
    <row r="61" spans="5:6" x14ac:dyDescent="0.25">
      <c r="E61" s="75" t="s">
        <v>812</v>
      </c>
      <c r="F61" s="79" t="s">
        <v>812</v>
      </c>
    </row>
    <row r="62" spans="5:6" x14ac:dyDescent="0.25">
      <c r="E62" s="75" t="s">
        <v>813</v>
      </c>
      <c r="F62" s="79" t="s">
        <v>813</v>
      </c>
    </row>
    <row r="63" spans="5:6" x14ac:dyDescent="0.25">
      <c r="E63" s="75" t="s">
        <v>814</v>
      </c>
      <c r="F63" s="79" t="s">
        <v>814</v>
      </c>
    </row>
    <row r="64" spans="5:6" x14ac:dyDescent="0.25">
      <c r="E64" s="75" t="s">
        <v>815</v>
      </c>
      <c r="F64" s="79" t="s">
        <v>815</v>
      </c>
    </row>
    <row r="65" spans="5:6" x14ac:dyDescent="0.25">
      <c r="E65" s="75" t="s">
        <v>816</v>
      </c>
      <c r="F65" s="78" t="s">
        <v>816</v>
      </c>
    </row>
    <row r="66" spans="5:6" x14ac:dyDescent="0.25">
      <c r="E66" s="75" t="s">
        <v>817</v>
      </c>
      <c r="F66" s="79" t="s">
        <v>817</v>
      </c>
    </row>
    <row r="67" spans="5:6" x14ac:dyDescent="0.25">
      <c r="E67" s="75" t="s">
        <v>818</v>
      </c>
      <c r="F67" s="79" t="s">
        <v>818</v>
      </c>
    </row>
    <row r="68" spans="5:6" x14ac:dyDescent="0.25">
      <c r="E68" s="75" t="s">
        <v>819</v>
      </c>
      <c r="F68" s="79" t="s">
        <v>819</v>
      </c>
    </row>
    <row r="69" spans="5:6" x14ac:dyDescent="0.25">
      <c r="E69" s="75" t="s">
        <v>820</v>
      </c>
      <c r="F69" s="79" t="s">
        <v>820</v>
      </c>
    </row>
    <row r="70" spans="5:6" x14ac:dyDescent="0.25">
      <c r="E70" s="75" t="s">
        <v>821</v>
      </c>
      <c r="F70" s="80" t="s">
        <v>821</v>
      </c>
    </row>
    <row r="71" spans="5:6" x14ac:dyDescent="0.25">
      <c r="E71" s="75" t="s">
        <v>822</v>
      </c>
      <c r="F71" s="79" t="s">
        <v>822</v>
      </c>
    </row>
    <row r="72" spans="5:6" x14ac:dyDescent="0.25">
      <c r="E72" s="75" t="s">
        <v>823</v>
      </c>
      <c r="F72" s="78" t="s">
        <v>823</v>
      </c>
    </row>
    <row r="73" spans="5:6" x14ac:dyDescent="0.25">
      <c r="E73" s="75" t="s">
        <v>824</v>
      </c>
      <c r="F73" s="79" t="s">
        <v>824</v>
      </c>
    </row>
    <row r="74" spans="5:6" x14ac:dyDescent="0.25">
      <c r="E74" s="75" t="s">
        <v>825</v>
      </c>
      <c r="F74" s="79" t="s">
        <v>825</v>
      </c>
    </row>
    <row r="75" spans="5:6" x14ac:dyDescent="0.25">
      <c r="E75" s="75" t="s">
        <v>826</v>
      </c>
      <c r="F75" s="79" t="s">
        <v>826</v>
      </c>
    </row>
    <row r="76" spans="5:6" x14ac:dyDescent="0.25">
      <c r="E76" s="75" t="s">
        <v>827</v>
      </c>
      <c r="F76" s="79" t="s">
        <v>827</v>
      </c>
    </row>
    <row r="77" spans="5:6" x14ac:dyDescent="0.25">
      <c r="E77" s="75" t="s">
        <v>828</v>
      </c>
      <c r="F77" s="79" t="s">
        <v>968</v>
      </c>
    </row>
    <row r="78" spans="5:6" x14ac:dyDescent="0.25">
      <c r="E78" s="75" t="s">
        <v>829</v>
      </c>
      <c r="F78" s="79" t="s">
        <v>969</v>
      </c>
    </row>
    <row r="79" spans="5:6" x14ac:dyDescent="0.25">
      <c r="E79" s="75" t="s">
        <v>830</v>
      </c>
      <c r="F79" s="79" t="s">
        <v>970</v>
      </c>
    </row>
    <row r="80" spans="5:6" x14ac:dyDescent="0.25">
      <c r="E80" s="75" t="s">
        <v>831</v>
      </c>
      <c r="F80" s="79" t="s">
        <v>971</v>
      </c>
    </row>
    <row r="81" spans="5:6" x14ac:dyDescent="0.25">
      <c r="E81" s="75" t="s">
        <v>832</v>
      </c>
      <c r="F81" s="79" t="s">
        <v>972</v>
      </c>
    </row>
    <row r="82" spans="5:6" x14ac:dyDescent="0.25">
      <c r="E82" s="75" t="s">
        <v>833</v>
      </c>
      <c r="F82" s="80" t="s">
        <v>973</v>
      </c>
    </row>
    <row r="83" spans="5:6" x14ac:dyDescent="0.25">
      <c r="E83" s="75" t="s">
        <v>834</v>
      </c>
      <c r="F83" s="79" t="s">
        <v>974</v>
      </c>
    </row>
    <row r="84" spans="5:6" x14ac:dyDescent="0.25">
      <c r="E84" s="75" t="s">
        <v>835</v>
      </c>
      <c r="F84" s="79" t="s">
        <v>975</v>
      </c>
    </row>
    <row r="85" spans="5:6" x14ac:dyDescent="0.25">
      <c r="E85" s="75" t="s">
        <v>836</v>
      </c>
      <c r="F85" s="79" t="s">
        <v>976</v>
      </c>
    </row>
    <row r="86" spans="5:6" x14ac:dyDescent="0.25">
      <c r="E86" s="75" t="s">
        <v>837</v>
      </c>
      <c r="F86" s="79" t="s">
        <v>977</v>
      </c>
    </row>
    <row r="87" spans="5:6" x14ac:dyDescent="0.25">
      <c r="E87" s="75" t="s">
        <v>838</v>
      </c>
      <c r="F87" s="79" t="s">
        <v>978</v>
      </c>
    </row>
    <row r="88" spans="5:6" x14ac:dyDescent="0.25">
      <c r="E88" s="75" t="s">
        <v>839</v>
      </c>
      <c r="F88" s="78" t="s">
        <v>979</v>
      </c>
    </row>
    <row r="89" spans="5:6" x14ac:dyDescent="0.25">
      <c r="E89" s="75" t="s">
        <v>840</v>
      </c>
      <c r="F89" s="80" t="s">
        <v>980</v>
      </c>
    </row>
    <row r="90" spans="5:6" x14ac:dyDescent="0.25">
      <c r="E90" s="75" t="s">
        <v>841</v>
      </c>
      <c r="F90" s="79" t="s">
        <v>981</v>
      </c>
    </row>
    <row r="91" spans="5:6" x14ac:dyDescent="0.25">
      <c r="E91" s="75" t="s">
        <v>842</v>
      </c>
      <c r="F91" s="78" t="s">
        <v>982</v>
      </c>
    </row>
    <row r="92" spans="5:6" x14ac:dyDescent="0.25">
      <c r="E92" s="75" t="s">
        <v>843</v>
      </c>
      <c r="F92" s="79" t="s">
        <v>983</v>
      </c>
    </row>
    <row r="93" spans="5:6" x14ac:dyDescent="0.25">
      <c r="E93" s="75" t="s">
        <v>844</v>
      </c>
      <c r="F93" s="80" t="s">
        <v>984</v>
      </c>
    </row>
    <row r="94" spans="5:6" x14ac:dyDescent="0.25">
      <c r="E94" s="75" t="s">
        <v>845</v>
      </c>
      <c r="F94" s="79" t="s">
        <v>985</v>
      </c>
    </row>
    <row r="95" spans="5:6" x14ac:dyDescent="0.25">
      <c r="E95" s="75" t="s">
        <v>846</v>
      </c>
    </row>
    <row r="96" spans="5:6" x14ac:dyDescent="0.25">
      <c r="E96" s="75" t="s">
        <v>847</v>
      </c>
      <c r="F96" s="79" t="s">
        <v>847</v>
      </c>
    </row>
    <row r="97" spans="5:6" x14ac:dyDescent="0.25">
      <c r="E97" s="75" t="s">
        <v>848</v>
      </c>
      <c r="F97" s="79" t="s">
        <v>848</v>
      </c>
    </row>
    <row r="98" spans="5:6" x14ac:dyDescent="0.25">
      <c r="E98" s="75" t="s">
        <v>849</v>
      </c>
      <c r="F98" s="79" t="s">
        <v>849</v>
      </c>
    </row>
    <row r="99" spans="5:6" x14ac:dyDescent="0.25">
      <c r="E99" s="75" t="s">
        <v>850</v>
      </c>
      <c r="F99" s="79" t="s">
        <v>850</v>
      </c>
    </row>
    <row r="100" spans="5:6" x14ac:dyDescent="0.25">
      <c r="E100" s="75" t="s">
        <v>851</v>
      </c>
      <c r="F100" s="79" t="s">
        <v>851</v>
      </c>
    </row>
    <row r="101" spans="5:6" x14ac:dyDescent="0.25">
      <c r="E101" s="75" t="s">
        <v>852</v>
      </c>
      <c r="F101" s="78" t="s">
        <v>852</v>
      </c>
    </row>
    <row r="102" spans="5:6" x14ac:dyDescent="0.25">
      <c r="E102" s="75" t="s">
        <v>853</v>
      </c>
      <c r="F102" s="79" t="s">
        <v>853</v>
      </c>
    </row>
    <row r="103" spans="5:6" x14ac:dyDescent="0.25">
      <c r="E103" s="75" t="s">
        <v>854</v>
      </c>
      <c r="F103" s="79" t="s">
        <v>854</v>
      </c>
    </row>
    <row r="104" spans="5:6" x14ac:dyDescent="0.25">
      <c r="E104" s="75" t="s">
        <v>855</v>
      </c>
      <c r="F104" s="79" t="s">
        <v>855</v>
      </c>
    </row>
    <row r="105" spans="5:6" x14ac:dyDescent="0.25">
      <c r="E105" s="75" t="s">
        <v>856</v>
      </c>
      <c r="F105" s="80" t="s">
        <v>856</v>
      </c>
    </row>
    <row r="106" spans="5:6" x14ac:dyDescent="0.25">
      <c r="E106" s="75" t="s">
        <v>857</v>
      </c>
      <c r="F106" s="79" t="s">
        <v>857</v>
      </c>
    </row>
    <row r="107" spans="5:6" x14ac:dyDescent="0.25">
      <c r="E107" s="75" t="s">
        <v>858</v>
      </c>
    </row>
    <row r="108" spans="5:6" x14ac:dyDescent="0.25">
      <c r="E108" s="75" t="s">
        <v>859</v>
      </c>
      <c r="F108" s="79" t="s">
        <v>986</v>
      </c>
    </row>
    <row r="109" spans="5:6" x14ac:dyDescent="0.25">
      <c r="E109" s="75" t="s">
        <v>860</v>
      </c>
      <c r="F109" s="79" t="s">
        <v>987</v>
      </c>
    </row>
    <row r="110" spans="5:6" x14ac:dyDescent="0.25">
      <c r="E110" s="75" t="s">
        <v>861</v>
      </c>
      <c r="F110" s="78" t="s">
        <v>988</v>
      </c>
    </row>
    <row r="111" spans="5:6" x14ac:dyDescent="0.25">
      <c r="E111" s="75" t="s">
        <v>862</v>
      </c>
      <c r="F111" s="79" t="s">
        <v>989</v>
      </c>
    </row>
    <row r="112" spans="5:6" x14ac:dyDescent="0.25">
      <c r="E112" s="75" t="s">
        <v>863</v>
      </c>
      <c r="F112" s="79" t="s">
        <v>990</v>
      </c>
    </row>
    <row r="113" spans="5:6" x14ac:dyDescent="0.25">
      <c r="E113" s="75" t="s">
        <v>864</v>
      </c>
      <c r="F113" s="79" t="s">
        <v>991</v>
      </c>
    </row>
    <row r="114" spans="5:6" x14ac:dyDescent="0.25">
      <c r="E114" s="75" t="s">
        <v>865</v>
      </c>
      <c r="F114" s="79" t="s">
        <v>992</v>
      </c>
    </row>
    <row r="115" spans="5:6" x14ac:dyDescent="0.25">
      <c r="E115" s="75" t="s">
        <v>866</v>
      </c>
      <c r="F115" s="79" t="s">
        <v>993</v>
      </c>
    </row>
    <row r="116" spans="5:6" x14ac:dyDescent="0.25">
      <c r="E116" s="75" t="s">
        <v>867</v>
      </c>
      <c r="F116" s="79" t="s">
        <v>994</v>
      </c>
    </row>
    <row r="117" spans="5:6" x14ac:dyDescent="0.25">
      <c r="E117" s="75" t="s">
        <v>868</v>
      </c>
      <c r="F117" s="79" t="s">
        <v>995</v>
      </c>
    </row>
    <row r="118" spans="5:6" x14ac:dyDescent="0.25">
      <c r="E118" s="75" t="s">
        <v>869</v>
      </c>
      <c r="F118" s="79" t="s">
        <v>996</v>
      </c>
    </row>
    <row r="119" spans="5:6" x14ac:dyDescent="0.25">
      <c r="E119" s="75" t="s">
        <v>870</v>
      </c>
      <c r="F119" s="79" t="s">
        <v>997</v>
      </c>
    </row>
    <row r="120" spans="5:6" x14ac:dyDescent="0.25">
      <c r="E120" s="75" t="s">
        <v>871</v>
      </c>
      <c r="F120" s="79" t="s">
        <v>998</v>
      </c>
    </row>
    <row r="121" spans="5:6" x14ac:dyDescent="0.25">
      <c r="E121" s="75" t="s">
        <v>872</v>
      </c>
      <c r="F121" s="79" t="s">
        <v>999</v>
      </c>
    </row>
    <row r="122" spans="5:6" x14ac:dyDescent="0.25">
      <c r="E122" s="75" t="s">
        <v>873</v>
      </c>
      <c r="F122" s="79" t="s">
        <v>1000</v>
      </c>
    </row>
    <row r="123" spans="5:6" x14ac:dyDescent="0.25">
      <c r="E123" s="75" t="s">
        <v>874</v>
      </c>
      <c r="F123" s="79" t="s">
        <v>1001</v>
      </c>
    </row>
    <row r="124" spans="5:6" x14ac:dyDescent="0.25">
      <c r="E124" s="75" t="s">
        <v>875</v>
      </c>
      <c r="F124" s="79" t="s">
        <v>1002</v>
      </c>
    </row>
    <row r="125" spans="5:6" x14ac:dyDescent="0.25">
      <c r="E125" s="75" t="s">
        <v>876</v>
      </c>
      <c r="F125" s="79" t="s">
        <v>1003</v>
      </c>
    </row>
    <row r="126" spans="5:6" x14ac:dyDescent="0.25">
      <c r="E126" s="75" t="s">
        <v>877</v>
      </c>
      <c r="F126" s="79" t="s">
        <v>1004</v>
      </c>
    </row>
    <row r="127" spans="5:6" x14ac:dyDescent="0.25">
      <c r="E127" s="75" t="s">
        <v>878</v>
      </c>
      <c r="F127" s="79" t="s">
        <v>1005</v>
      </c>
    </row>
    <row r="128" spans="5:6" x14ac:dyDescent="0.25">
      <c r="E128" s="75" t="s">
        <v>879</v>
      </c>
      <c r="F128" s="79" t="s">
        <v>1006</v>
      </c>
    </row>
    <row r="129" spans="5:6" x14ac:dyDescent="0.25">
      <c r="E129" s="75" t="s">
        <v>880</v>
      </c>
      <c r="F129" s="79" t="s">
        <v>1007</v>
      </c>
    </row>
    <row r="130" spans="5:6" x14ac:dyDescent="0.25">
      <c r="E130" s="75" t="s">
        <v>881</v>
      </c>
      <c r="F130" s="79" t="s">
        <v>1008</v>
      </c>
    </row>
    <row r="131" spans="5:6" x14ac:dyDescent="0.25">
      <c r="E131" s="75" t="s">
        <v>882</v>
      </c>
      <c r="F131" s="79" t="s">
        <v>1009</v>
      </c>
    </row>
    <row r="132" spans="5:6" x14ac:dyDescent="0.25">
      <c r="E132" s="75" t="s">
        <v>883</v>
      </c>
      <c r="F132" s="79" t="s">
        <v>1010</v>
      </c>
    </row>
    <row r="133" spans="5:6" x14ac:dyDescent="0.25">
      <c r="E133" s="75" t="s">
        <v>884</v>
      </c>
      <c r="F133" s="79" t="s">
        <v>1011</v>
      </c>
    </row>
    <row r="134" spans="5:6" x14ac:dyDescent="0.25">
      <c r="E134" s="75" t="s">
        <v>885</v>
      </c>
      <c r="F134" s="79" t="s">
        <v>1012</v>
      </c>
    </row>
    <row r="135" spans="5:6" x14ac:dyDescent="0.25">
      <c r="E135" s="75" t="s">
        <v>886</v>
      </c>
      <c r="F135" s="79" t="s">
        <v>1013</v>
      </c>
    </row>
    <row r="136" spans="5:6" x14ac:dyDescent="0.25">
      <c r="E136" s="75" t="s">
        <v>887</v>
      </c>
      <c r="F136" s="79" t="s">
        <v>1014</v>
      </c>
    </row>
    <row r="137" spans="5:6" x14ac:dyDescent="0.25">
      <c r="E137" s="75" t="s">
        <v>888</v>
      </c>
      <c r="F137" s="79" t="s">
        <v>1015</v>
      </c>
    </row>
    <row r="138" spans="5:6" x14ac:dyDescent="0.25">
      <c r="E138" s="75" t="s">
        <v>889</v>
      </c>
      <c r="F138" s="79" t="s">
        <v>1016</v>
      </c>
    </row>
    <row r="139" spans="5:6" x14ac:dyDescent="0.25">
      <c r="E139" s="75" t="s">
        <v>890</v>
      </c>
      <c r="F139" s="80" t="s">
        <v>1017</v>
      </c>
    </row>
    <row r="140" spans="5:6" x14ac:dyDescent="0.25">
      <c r="E140" s="75" t="s">
        <v>891</v>
      </c>
      <c r="F140" s="79" t="s">
        <v>1018</v>
      </c>
    </row>
    <row r="141" spans="5:6" x14ac:dyDescent="0.25">
      <c r="E141" s="75" t="s">
        <v>892</v>
      </c>
      <c r="F141" s="78" t="s">
        <v>1019</v>
      </c>
    </row>
    <row r="142" spans="5:6" x14ac:dyDescent="0.25">
      <c r="E142" s="75" t="s">
        <v>893</v>
      </c>
      <c r="F142" s="80" t="s">
        <v>1020</v>
      </c>
    </row>
    <row r="143" spans="5:6" x14ac:dyDescent="0.25">
      <c r="E143" s="75" t="s">
        <v>894</v>
      </c>
      <c r="F143" s="79" t="s">
        <v>1021</v>
      </c>
    </row>
    <row r="144" spans="5:6" x14ac:dyDescent="0.25">
      <c r="E144" s="75" t="s">
        <v>895</v>
      </c>
      <c r="F144" s="78" t="s">
        <v>1022</v>
      </c>
    </row>
    <row r="145" spans="5:6" x14ac:dyDescent="0.25">
      <c r="E145" s="75" t="s">
        <v>896</v>
      </c>
      <c r="F145" s="79" t="s">
        <v>1023</v>
      </c>
    </row>
    <row r="146" spans="5:6" x14ac:dyDescent="0.25">
      <c r="E146" s="75" t="s">
        <v>897</v>
      </c>
      <c r="F146" s="79" t="s">
        <v>1024</v>
      </c>
    </row>
    <row r="147" spans="5:6" x14ac:dyDescent="0.25">
      <c r="E147" s="75" t="s">
        <v>898</v>
      </c>
      <c r="F147" s="79" t="s">
        <v>1025</v>
      </c>
    </row>
    <row r="148" spans="5:6" x14ac:dyDescent="0.25">
      <c r="E148" s="75" t="s">
        <v>899</v>
      </c>
      <c r="F148" s="79" t="s">
        <v>1026</v>
      </c>
    </row>
    <row r="149" spans="5:6" x14ac:dyDescent="0.25">
      <c r="E149" s="75" t="s">
        <v>900</v>
      </c>
      <c r="F149" s="80" t="s">
        <v>1027</v>
      </c>
    </row>
    <row r="150" spans="5:6" x14ac:dyDescent="0.25">
      <c r="E150" s="75" t="s">
        <v>901</v>
      </c>
      <c r="F150" s="79" t="s">
        <v>1028</v>
      </c>
    </row>
    <row r="151" spans="5:6" x14ac:dyDescent="0.25">
      <c r="E151" s="75" t="s">
        <v>902</v>
      </c>
      <c r="F151" s="79" t="s">
        <v>1029</v>
      </c>
    </row>
    <row r="152" spans="5:6" x14ac:dyDescent="0.25">
      <c r="E152" s="75" t="s">
        <v>903</v>
      </c>
      <c r="F152" s="79" t="s">
        <v>1030</v>
      </c>
    </row>
    <row r="153" spans="5:6" x14ac:dyDescent="0.25">
      <c r="E153" s="75" t="s">
        <v>904</v>
      </c>
      <c r="F153" s="79" t="s">
        <v>1031</v>
      </c>
    </row>
    <row r="154" spans="5:6" x14ac:dyDescent="0.25">
      <c r="E154" s="75" t="s">
        <v>905</v>
      </c>
      <c r="F154" s="81" t="s">
        <v>1032</v>
      </c>
    </row>
    <row r="155" spans="5:6" x14ac:dyDescent="0.25">
      <c r="E155" s="75" t="s">
        <v>906</v>
      </c>
    </row>
    <row r="156" spans="5:6" x14ac:dyDescent="0.25">
      <c r="E156" s="75" t="s">
        <v>907</v>
      </c>
      <c r="F156" s="79" t="s">
        <v>1033</v>
      </c>
    </row>
    <row r="157" spans="5:6" x14ac:dyDescent="0.25">
      <c r="E157" s="75" t="s">
        <v>908</v>
      </c>
      <c r="F157" s="78" t="s">
        <v>1034</v>
      </c>
    </row>
    <row r="158" spans="5:6" x14ac:dyDescent="0.25">
      <c r="E158" s="75" t="s">
        <v>909</v>
      </c>
      <c r="F158" s="79" t="s">
        <v>1035</v>
      </c>
    </row>
    <row r="159" spans="5:6" x14ac:dyDescent="0.25">
      <c r="E159" s="75" t="s">
        <v>910</v>
      </c>
      <c r="F159" s="79" t="s">
        <v>1036</v>
      </c>
    </row>
    <row r="160" spans="5:6" x14ac:dyDescent="0.25">
      <c r="E160" s="75" t="s">
        <v>911</v>
      </c>
      <c r="F160" s="79" t="s">
        <v>1037</v>
      </c>
    </row>
    <row r="161" spans="5:6" x14ac:dyDescent="0.25">
      <c r="E161" s="75" t="s">
        <v>912</v>
      </c>
      <c r="F161" s="79" t="s">
        <v>1038</v>
      </c>
    </row>
    <row r="162" spans="5:6" x14ac:dyDescent="0.25">
      <c r="E162" s="75" t="s">
        <v>913</v>
      </c>
      <c r="F162" s="79" t="s">
        <v>1039</v>
      </c>
    </row>
    <row r="163" spans="5:6" x14ac:dyDescent="0.25">
      <c r="E163" s="75" t="s">
        <v>914</v>
      </c>
      <c r="F163" s="79" t="s">
        <v>1040</v>
      </c>
    </row>
    <row r="164" spans="5:6" x14ac:dyDescent="0.25">
      <c r="E164" s="75" t="s">
        <v>915</v>
      </c>
      <c r="F164" s="80" t="s">
        <v>1041</v>
      </c>
    </row>
    <row r="165" spans="5:6" x14ac:dyDescent="0.25">
      <c r="E165" s="75" t="s">
        <v>916</v>
      </c>
      <c r="F165" s="79" t="s">
        <v>1042</v>
      </c>
    </row>
    <row r="166" spans="5:6" x14ac:dyDescent="0.25">
      <c r="E166" s="75" t="s">
        <v>917</v>
      </c>
      <c r="F166" s="79" t="s">
        <v>1043</v>
      </c>
    </row>
    <row r="167" spans="5:6" x14ac:dyDescent="0.25">
      <c r="E167" s="75" t="s">
        <v>918</v>
      </c>
      <c r="F167" s="79" t="s">
        <v>1044</v>
      </c>
    </row>
    <row r="168" spans="5:6" x14ac:dyDescent="0.25">
      <c r="E168" s="75" t="s">
        <v>919</v>
      </c>
      <c r="F168" s="79" t="s">
        <v>1045</v>
      </c>
    </row>
    <row r="169" spans="5:6" x14ac:dyDescent="0.25">
      <c r="E169" s="75" t="s">
        <v>920</v>
      </c>
      <c r="F169" s="79" t="s">
        <v>1046</v>
      </c>
    </row>
    <row r="170" spans="5:6" x14ac:dyDescent="0.25">
      <c r="E170" s="75" t="s">
        <v>921</v>
      </c>
      <c r="F170" s="79" t="s">
        <v>1047</v>
      </c>
    </row>
    <row r="171" spans="5:6" x14ac:dyDescent="0.25">
      <c r="E171" s="75" t="s">
        <v>922</v>
      </c>
      <c r="F171" s="79" t="s">
        <v>1048</v>
      </c>
    </row>
    <row r="172" spans="5:6" x14ac:dyDescent="0.25">
      <c r="E172" s="75" t="s">
        <v>923</v>
      </c>
      <c r="F172" s="79" t="s">
        <v>1049</v>
      </c>
    </row>
    <row r="173" spans="5:6" x14ac:dyDescent="0.25">
      <c r="E173" s="75" t="s">
        <v>924</v>
      </c>
      <c r="F173" s="81" t="s">
        <v>1050</v>
      </c>
    </row>
    <row r="174" spans="5:6" x14ac:dyDescent="0.25">
      <c r="E174" s="75" t="s">
        <v>925</v>
      </c>
      <c r="F174" s="79" t="s">
        <v>1051</v>
      </c>
    </row>
    <row r="175" spans="5:6" x14ac:dyDescent="0.25">
      <c r="E175" s="75" t="s">
        <v>926</v>
      </c>
      <c r="F175" s="79" t="s">
        <v>1052</v>
      </c>
    </row>
    <row r="176" spans="5:6" x14ac:dyDescent="0.25">
      <c r="E176" s="75" t="s">
        <v>927</v>
      </c>
      <c r="F176" s="78" t="s">
        <v>1053</v>
      </c>
    </row>
    <row r="177" spans="5:6" x14ac:dyDescent="0.25">
      <c r="E177" s="75" t="s">
        <v>928</v>
      </c>
      <c r="F177" s="80" t="s">
        <v>1054</v>
      </c>
    </row>
    <row r="178" spans="5:6" x14ac:dyDescent="0.25">
      <c r="E178" s="75" t="s">
        <v>929</v>
      </c>
      <c r="F178" s="79" t="s">
        <v>1055</v>
      </c>
    </row>
    <row r="179" spans="5:6" x14ac:dyDescent="0.25">
      <c r="E179" s="75" t="s">
        <v>930</v>
      </c>
      <c r="F179" s="79" t="s">
        <v>1056</v>
      </c>
    </row>
    <row r="180" spans="5:6" x14ac:dyDescent="0.25">
      <c r="E180" s="75" t="s">
        <v>931</v>
      </c>
      <c r="F180" s="79" t="s">
        <v>1057</v>
      </c>
    </row>
    <row r="181" spans="5:6" x14ac:dyDescent="0.25">
      <c r="E181" s="75" t="s">
        <v>932</v>
      </c>
      <c r="F181" s="79" t="s">
        <v>1058</v>
      </c>
    </row>
    <row r="182" spans="5:6" x14ac:dyDescent="0.25">
      <c r="E182" s="75" t="s">
        <v>933</v>
      </c>
      <c r="F182" s="79" t="s">
        <v>1059</v>
      </c>
    </row>
    <row r="183" spans="5:6" x14ac:dyDescent="0.25">
      <c r="E183" s="75" t="s">
        <v>934</v>
      </c>
      <c r="F183" s="78"/>
    </row>
    <row r="184" spans="5:6" x14ac:dyDescent="0.25">
      <c r="E184" s="75" t="s">
        <v>935</v>
      </c>
      <c r="F184" s="79" t="s">
        <v>1073</v>
      </c>
    </row>
    <row r="185" spans="5:6" x14ac:dyDescent="0.25">
      <c r="E185" s="75" t="s">
        <v>936</v>
      </c>
      <c r="F185" s="79" t="s">
        <v>1075</v>
      </c>
    </row>
    <row r="186" spans="5:6" x14ac:dyDescent="0.25">
      <c r="E186" s="75" t="s">
        <v>937</v>
      </c>
      <c r="F186" s="79" t="s">
        <v>1067</v>
      </c>
    </row>
    <row r="187" spans="5:6" x14ac:dyDescent="0.25">
      <c r="E187" s="75" t="s">
        <v>938</v>
      </c>
      <c r="F187" s="79" t="s">
        <v>1068</v>
      </c>
    </row>
    <row r="188" spans="5:6" x14ac:dyDescent="0.25">
      <c r="E188" s="75" t="s">
        <v>939</v>
      </c>
      <c r="F188" s="79" t="s">
        <v>1069</v>
      </c>
    </row>
    <row r="189" spans="5:6" x14ac:dyDescent="0.25">
      <c r="E189" s="75" t="s">
        <v>940</v>
      </c>
      <c r="F189" s="79" t="s">
        <v>1070</v>
      </c>
    </row>
    <row r="190" spans="5:6" x14ac:dyDescent="0.25">
      <c r="E190" s="75" t="s">
        <v>941</v>
      </c>
    </row>
    <row r="191" spans="5:6" x14ac:dyDescent="0.25">
      <c r="E191" s="75" t="s">
        <v>942</v>
      </c>
      <c r="F191" s="79" t="s">
        <v>1071</v>
      </c>
    </row>
    <row r="192" spans="5:6" x14ac:dyDescent="0.25">
      <c r="E192" s="75" t="s">
        <v>943</v>
      </c>
      <c r="F192" s="79" t="s">
        <v>1072</v>
      </c>
    </row>
    <row r="193" spans="5:6" x14ac:dyDescent="0.25">
      <c r="E193" s="75" t="s">
        <v>944</v>
      </c>
    </row>
    <row r="194" spans="5:6" x14ac:dyDescent="0.25">
      <c r="E194" s="75" t="s">
        <v>945</v>
      </c>
    </row>
    <row r="195" spans="5:6" x14ac:dyDescent="0.25">
      <c r="E195" s="75" t="s">
        <v>946</v>
      </c>
      <c r="F195" s="79" t="s">
        <v>1074</v>
      </c>
    </row>
    <row r="196" spans="5:6" x14ac:dyDescent="0.25">
      <c r="E196" s="75" t="s">
        <v>947</v>
      </c>
      <c r="F196" s="79" t="s">
        <v>1076</v>
      </c>
    </row>
    <row r="197" spans="5:6" x14ac:dyDescent="0.25">
      <c r="E197" s="75" t="s">
        <v>948</v>
      </c>
      <c r="F197" s="79" t="s">
        <v>1060</v>
      </c>
    </row>
    <row r="198" spans="5:6" x14ac:dyDescent="0.25">
      <c r="E198" s="75" t="s">
        <v>949</v>
      </c>
      <c r="F198" s="79" t="s">
        <v>1061</v>
      </c>
    </row>
    <row r="199" spans="5:6" x14ac:dyDescent="0.25">
      <c r="E199" s="75" t="s">
        <v>950</v>
      </c>
      <c r="F199" s="79" t="s">
        <v>1062</v>
      </c>
    </row>
    <row r="200" spans="5:6" x14ac:dyDescent="0.25">
      <c r="E200" s="75" t="s">
        <v>951</v>
      </c>
      <c r="F200" s="79" t="s">
        <v>1063</v>
      </c>
    </row>
    <row r="201" spans="5:6" x14ac:dyDescent="0.25">
      <c r="E201" s="75" t="s">
        <v>952</v>
      </c>
      <c r="F201" s="79" t="s">
        <v>1064</v>
      </c>
    </row>
    <row r="202" spans="5:6" x14ac:dyDescent="0.25">
      <c r="E202" s="75" t="s">
        <v>953</v>
      </c>
      <c r="F202" s="79" t="s">
        <v>1065</v>
      </c>
    </row>
    <row r="203" spans="5:6" x14ac:dyDescent="0.25">
      <c r="E203" s="75" t="s">
        <v>954</v>
      </c>
      <c r="F203" s="79" t="s">
        <v>1066</v>
      </c>
    </row>
    <row r="204" spans="5:6" x14ac:dyDescent="0.25">
      <c r="E204" s="76" t="s">
        <v>955</v>
      </c>
    </row>
    <row r="205" spans="5:6" x14ac:dyDescent="0.25">
      <c r="E205" s="76" t="s">
        <v>956</v>
      </c>
    </row>
    <row r="206" spans="5:6" x14ac:dyDescent="0.25">
      <c r="E206" s="77" t="s">
        <v>957</v>
      </c>
    </row>
    <row r="207" spans="5:6" x14ac:dyDescent="0.25">
      <c r="E207" s="76" t="s">
        <v>958</v>
      </c>
    </row>
    <row r="208" spans="5:6" x14ac:dyDescent="0.25">
      <c r="E208" s="76" t="s">
        <v>959</v>
      </c>
    </row>
    <row r="209" spans="5:5" x14ac:dyDescent="0.25">
      <c r="E209" s="41" t="s">
        <v>960</v>
      </c>
    </row>
    <row r="210" spans="5:5" x14ac:dyDescent="0.25">
      <c r="E210" s="76" t="s">
        <v>961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Stats</vt:lpstr>
      <vt:lpstr>Config</vt:lpstr>
      <vt:lpstr>Statistics</vt:lpstr>
      <vt:lpstr>Iterations</vt:lpstr>
      <vt:lpstr>Sprints</vt:lpstr>
      <vt:lpstr>Iterationx</vt:lpstr>
      <vt:lpstr>Selenium</vt:lpstr>
      <vt:lpstr>PersonalAuto</vt:lpstr>
      <vt:lpstr>Sheet1</vt:lpstr>
      <vt:lpstr>HomeOwners</vt:lpstr>
      <vt:lpstr>CommercialAuto</vt:lpstr>
      <vt:lpstr>BusinessOwners</vt:lpstr>
      <vt:lpstr>AutomationPages</vt:lpstr>
      <vt:lpstr>OLDfw_PC</vt:lpstr>
      <vt:lpstr>OLDfw_CC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Goutam Karanam;Akula ѕяιкαηтн</dc:creator>
  <cp:keywords/>
  <dc:description/>
  <cp:lastModifiedBy>Akash Gowda</cp:lastModifiedBy>
  <cp:revision/>
  <dcterms:created xsi:type="dcterms:W3CDTF">2021-03-23T09:45:55Z</dcterms:created>
  <dcterms:modified xsi:type="dcterms:W3CDTF">2021-05-25T08:29:55Z</dcterms:modified>
  <cp:category/>
  <cp:contentStatus/>
</cp:coreProperties>
</file>